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5360" windowHeight="7650" firstSheet="2" activeTab="5"/>
  </bookViews>
  <sheets>
    <sheet name="BDI-SEM DESONERAÇÃO" sheetId="6" r:id="rId1"/>
    <sheet name="Tabela Referencial - Setop" sheetId="11" r:id="rId2"/>
    <sheet name="Tabela Ref.- Sudecap Consul." sheetId="13" r:id="rId3"/>
    <sheet name="Tabela Referencial - Sudecap" sheetId="14" r:id="rId4"/>
    <sheet name="Memoria de Calculo" sheetId="10" r:id="rId5"/>
    <sheet name="Planilha Orçamentaria" sheetId="9" r:id="rId6"/>
    <sheet name="Cronograma Fisico-Financeiro" sheetId="17" r:id="rId7"/>
  </sheets>
  <externalReferences>
    <externalReference r:id="rId8"/>
  </externalReferences>
  <definedNames>
    <definedName name="_xlnm.Print_Area" localSheetId="4">'Memoria de Calculo'!$A$1:$L$284</definedName>
    <definedName name="_xlnm.Print_Area" localSheetId="5">'Planilha Orçamentaria'!$A$1:$I$126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0" i="9" l="1"/>
  <c r="I3" i="9"/>
  <c r="B30" i="17" l="1"/>
  <c r="B28" i="17"/>
  <c r="J30" i="17"/>
  <c r="J28" i="17"/>
  <c r="B26" i="17"/>
  <c r="B24" i="17"/>
  <c r="B22" i="17"/>
  <c r="B20" i="17"/>
  <c r="B18" i="17"/>
  <c r="B16" i="17"/>
  <c r="B14" i="17"/>
  <c r="B12" i="17"/>
  <c r="F113" i="9"/>
  <c r="B271" i="10"/>
  <c r="C271" i="10"/>
  <c r="C269" i="10"/>
  <c r="C267" i="10"/>
  <c r="G113" i="9"/>
  <c r="F108" i="9"/>
  <c r="C262" i="10"/>
  <c r="B262" i="10"/>
  <c r="C260" i="10"/>
  <c r="F107" i="9" s="1"/>
  <c r="B257" i="10"/>
  <c r="C257" i="10"/>
  <c r="C255" i="10"/>
  <c r="C253" i="10"/>
  <c r="G108" i="9"/>
  <c r="G107" i="9"/>
  <c r="F101" i="9"/>
  <c r="C246" i="10"/>
  <c r="C248" i="10"/>
  <c r="B248" i="10"/>
  <c r="G101" i="9"/>
  <c r="G98" i="9"/>
  <c r="G97" i="9"/>
  <c r="H97" i="9" s="1"/>
  <c r="F97" i="9"/>
  <c r="A244" i="10"/>
  <c r="C244" i="10" s="1"/>
  <c r="F98" i="9" s="1"/>
  <c r="C241" i="10"/>
  <c r="B241" i="10"/>
  <c r="B236" i="10"/>
  <c r="C236" i="10"/>
  <c r="C234" i="10"/>
  <c r="C217" i="10"/>
  <c r="F91" i="9" s="1"/>
  <c r="F94" i="9"/>
  <c r="C229" i="10"/>
  <c r="B229" i="10"/>
  <c r="F93" i="9"/>
  <c r="F92" i="9"/>
  <c r="C224" i="10"/>
  <c r="B224" i="10"/>
  <c r="C219" i="10"/>
  <c r="B219" i="10"/>
  <c r="C214" i="10"/>
  <c r="B214" i="10"/>
  <c r="C212" i="10"/>
  <c r="C210" i="10"/>
  <c r="I97" i="9" l="1"/>
  <c r="F86" i="9" l="1"/>
  <c r="C205" i="10"/>
  <c r="B205" i="10"/>
  <c r="C203" i="10"/>
  <c r="C201" i="10"/>
  <c r="G94" i="9"/>
  <c r="G91" i="9"/>
  <c r="F80" i="9"/>
  <c r="B196" i="10"/>
  <c r="C196" i="10"/>
  <c r="C194" i="10"/>
  <c r="D192" i="10"/>
  <c r="F77" i="9" s="1"/>
  <c r="C189" i="10"/>
  <c r="B189" i="10"/>
  <c r="F76" i="9"/>
  <c r="F75" i="9"/>
  <c r="C184" i="10"/>
  <c r="B184" i="10"/>
  <c r="B179" i="10"/>
  <c r="C179" i="10"/>
  <c r="C177" i="10"/>
  <c r="G75" i="9"/>
  <c r="H75" i="9" s="1"/>
  <c r="G80" i="9"/>
  <c r="H80" i="9" s="1"/>
  <c r="G77" i="9"/>
  <c r="H77" i="9" s="1"/>
  <c r="H76" i="9"/>
  <c r="G72" i="9"/>
  <c r="H72" i="9" s="1"/>
  <c r="G70" i="9"/>
  <c r="H70" i="9" s="1"/>
  <c r="F72" i="9"/>
  <c r="F71" i="9"/>
  <c r="F70" i="9"/>
  <c r="C172" i="10"/>
  <c r="B172" i="10"/>
  <c r="C167" i="10"/>
  <c r="B167" i="10"/>
  <c r="H71" i="9"/>
  <c r="F67" i="9"/>
  <c r="C162" i="10"/>
  <c r="B162" i="10"/>
  <c r="C160" i="10"/>
  <c r="B155" i="10"/>
  <c r="C155" i="10"/>
  <c r="C153" i="10"/>
  <c r="G67" i="9"/>
  <c r="H67" i="9" s="1"/>
  <c r="G64" i="9"/>
  <c r="H64" i="9" s="1"/>
  <c r="G63" i="9"/>
  <c r="H63" i="9" s="1"/>
  <c r="G62" i="9"/>
  <c r="H62" i="9" s="1"/>
  <c r="F64" i="9"/>
  <c r="F63" i="9"/>
  <c r="F62" i="9"/>
  <c r="C148" i="10"/>
  <c r="B148" i="10"/>
  <c r="C143" i="10"/>
  <c r="B143" i="10"/>
  <c r="B138" i="10"/>
  <c r="C138" i="10"/>
  <c r="C136" i="10"/>
  <c r="F58" i="9"/>
  <c r="F55" i="9"/>
  <c r="D134" i="10"/>
  <c r="F59" i="9" s="1"/>
  <c r="C131" i="10"/>
  <c r="B131" i="10"/>
  <c r="B126" i="10"/>
  <c r="C126" i="10"/>
  <c r="C124" i="10"/>
  <c r="B119" i="10"/>
  <c r="C119" i="10"/>
  <c r="C117" i="10"/>
  <c r="C115" i="10"/>
  <c r="G59" i="9"/>
  <c r="H59" i="9" s="1"/>
  <c r="G58" i="9"/>
  <c r="H58" i="9" s="1"/>
  <c r="G55" i="9"/>
  <c r="H55" i="9" s="1"/>
  <c r="G49" i="9"/>
  <c r="H49" i="9" s="1"/>
  <c r="G46" i="9"/>
  <c r="H46" i="9" s="1"/>
  <c r="G43" i="9"/>
  <c r="G40" i="9"/>
  <c r="G37" i="9"/>
  <c r="F43" i="9"/>
  <c r="F46" i="9"/>
  <c r="F49" i="9"/>
  <c r="C108" i="10"/>
  <c r="C110" i="10"/>
  <c r="B110" i="10"/>
  <c r="B103" i="10"/>
  <c r="C103" i="10"/>
  <c r="C101" i="10"/>
  <c r="B96" i="10"/>
  <c r="C96" i="10"/>
  <c r="C94" i="10"/>
  <c r="F40" i="9"/>
  <c r="C89" i="10"/>
  <c r="B89" i="10"/>
  <c r="C87" i="10"/>
  <c r="D85" i="10"/>
  <c r="F37" i="9" s="1"/>
  <c r="B82" i="10"/>
  <c r="C82" i="10"/>
  <c r="C80" i="10"/>
  <c r="C78" i="10"/>
  <c r="G32" i="9"/>
  <c r="H32" i="9" s="1"/>
  <c r="F32" i="9"/>
  <c r="C73" i="10"/>
  <c r="B73" i="10"/>
  <c r="C71" i="10"/>
  <c r="I75" i="9" l="1"/>
  <c r="I76" i="9"/>
  <c r="I80" i="9"/>
  <c r="I81" i="9" s="1"/>
  <c r="I77" i="9"/>
  <c r="I67" i="9"/>
  <c r="I68" i="9" s="1"/>
  <c r="I70" i="9"/>
  <c r="I71" i="9"/>
  <c r="I72" i="9"/>
  <c r="I64" i="9"/>
  <c r="I59" i="9"/>
  <c r="I62" i="9"/>
  <c r="I63" i="9"/>
  <c r="I55" i="9"/>
  <c r="I56" i="9" s="1"/>
  <c r="I58" i="9"/>
  <c r="I46" i="9"/>
  <c r="I47" i="9" s="1"/>
  <c r="I49" i="9"/>
  <c r="I50" i="9" s="1"/>
  <c r="I32" i="9"/>
  <c r="I33" i="9" s="1"/>
  <c r="C18" i="17" s="1"/>
  <c r="C66" i="10"/>
  <c r="B66" i="10"/>
  <c r="C69" i="10"/>
  <c r="F28" i="9" s="1"/>
  <c r="C61" i="10"/>
  <c r="B61" i="10"/>
  <c r="C56" i="10"/>
  <c r="B56" i="10"/>
  <c r="C51" i="10"/>
  <c r="B51" i="10"/>
  <c r="G27" i="9"/>
  <c r="G26" i="9"/>
  <c r="H26" i="9" s="1"/>
  <c r="G25" i="9"/>
  <c r="F21" i="9"/>
  <c r="C45" i="10"/>
  <c r="B45" i="10"/>
  <c r="B38" i="10"/>
  <c r="C38" i="10"/>
  <c r="A43" i="10"/>
  <c r="G21" i="9"/>
  <c r="F16" i="9"/>
  <c r="F15" i="9"/>
  <c r="F14" i="9"/>
  <c r="F13" i="9"/>
  <c r="F12" i="9"/>
  <c r="F11" i="9"/>
  <c r="C32" i="10"/>
  <c r="B32" i="10"/>
  <c r="C28" i="10"/>
  <c r="B28" i="10"/>
  <c r="C24" i="10"/>
  <c r="B24" i="10"/>
  <c r="B20" i="10"/>
  <c r="C20" i="10"/>
  <c r="C12" i="10"/>
  <c r="C16" i="10"/>
  <c r="B16" i="10"/>
  <c r="B12" i="10"/>
  <c r="G16" i="9"/>
  <c r="H16" i="9" s="1"/>
  <c r="G15" i="9"/>
  <c r="H15" i="9" s="1"/>
  <c r="G14" i="9"/>
  <c r="H14" i="9" s="1"/>
  <c r="G13" i="9"/>
  <c r="H13" i="9" s="1"/>
  <c r="G12" i="9"/>
  <c r="H12" i="9" s="1"/>
  <c r="G11" i="9"/>
  <c r="I78" i="9" l="1"/>
  <c r="I73" i="9"/>
  <c r="I60" i="9"/>
  <c r="I65" i="9"/>
  <c r="I12" i="9"/>
  <c r="I16" i="9"/>
  <c r="I14" i="9"/>
  <c r="I15" i="9"/>
  <c r="I13" i="9"/>
  <c r="I82" i="9" l="1"/>
  <c r="C22" i="17" s="1"/>
  <c r="H20" i="9"/>
  <c r="I20" i="9" s="1"/>
  <c r="C43" i="10" l="1"/>
  <c r="E43" i="10" s="1"/>
  <c r="H113" i="9"/>
  <c r="I113" i="9" l="1"/>
  <c r="I114" i="9" s="1"/>
  <c r="C30" i="17" s="1"/>
  <c r="I31" i="17" l="1"/>
  <c r="G31" i="17"/>
  <c r="F31" i="17"/>
  <c r="H31" i="17"/>
  <c r="A4" i="10"/>
  <c r="A3" i="10"/>
  <c r="J31" i="17" l="1"/>
  <c r="J26" i="17"/>
  <c r="J24" i="17"/>
  <c r="J22" i="17"/>
  <c r="J20" i="17"/>
  <c r="J18" i="17"/>
  <c r="J16" i="17"/>
  <c r="J14" i="17"/>
  <c r="J12" i="17"/>
  <c r="A9" i="17" l="1"/>
  <c r="A8" i="17"/>
  <c r="A7" i="17"/>
  <c r="H98" i="9" l="1"/>
  <c r="H94" i="9"/>
  <c r="H93" i="9"/>
  <c r="H92" i="9"/>
  <c r="C64" i="10"/>
  <c r="F27" i="9" s="1"/>
  <c r="C59" i="10"/>
  <c r="F26" i="9" s="1"/>
  <c r="I26" i="9" s="1"/>
  <c r="C54" i="10"/>
  <c r="F25" i="9" s="1"/>
  <c r="C49" i="10"/>
  <c r="A5" i="10"/>
  <c r="H28" i="9"/>
  <c r="H27" i="9"/>
  <c r="H25" i="9"/>
  <c r="H21" i="9"/>
  <c r="I21" i="9" s="1"/>
  <c r="I22" i="9" s="1"/>
  <c r="C14" i="17" l="1"/>
  <c r="I98" i="9"/>
  <c r="I99" i="9" s="1"/>
  <c r="I94" i="9"/>
  <c r="I92" i="9"/>
  <c r="I93" i="9"/>
  <c r="I27" i="9"/>
  <c r="I28" i="9"/>
  <c r="I25" i="9"/>
  <c r="H43" i="9"/>
  <c r="H40" i="9"/>
  <c r="I29" i="9" l="1"/>
  <c r="C16" i="17" s="1"/>
  <c r="I40" i="9"/>
  <c r="I41" i="9" s="1"/>
  <c r="H37" i="9"/>
  <c r="E282" i="10"/>
  <c r="E281" i="10"/>
  <c r="A38" i="10"/>
  <c r="C36" i="10"/>
  <c r="A36" i="10"/>
  <c r="A16" i="10"/>
  <c r="C10" i="10"/>
  <c r="K6" i="10"/>
  <c r="H15" i="17" l="1"/>
  <c r="F15" i="17"/>
  <c r="G15" i="17"/>
  <c r="I15" i="17"/>
  <c r="I37" i="9"/>
  <c r="J15" i="17" l="1"/>
  <c r="I43" i="9"/>
  <c r="I44" i="9" s="1"/>
  <c r="I17" i="17"/>
  <c r="H17" i="17"/>
  <c r="F17" i="17"/>
  <c r="G17" i="17"/>
  <c r="H108" i="9"/>
  <c r="H107" i="9"/>
  <c r="H86" i="9"/>
  <c r="H101" i="9"/>
  <c r="H91" i="9"/>
  <c r="H11" i="9"/>
  <c r="I11" i="9" s="1"/>
  <c r="I17" i="9" s="1"/>
  <c r="E22" i="6"/>
  <c r="E24" i="6" s="1"/>
  <c r="I14" i="6"/>
  <c r="I23" i="6" s="1"/>
  <c r="H14" i="6"/>
  <c r="H23" i="6" s="1"/>
  <c r="G14" i="6"/>
  <c r="G23" i="6" s="1"/>
  <c r="F14" i="6"/>
  <c r="F23" i="6" s="1"/>
  <c r="E14" i="6"/>
  <c r="E23" i="6" s="1"/>
  <c r="D14" i="6"/>
  <c r="D23" i="6" s="1"/>
  <c r="C14" i="6"/>
  <c r="C23" i="6" s="1"/>
  <c r="I11" i="6"/>
  <c r="I22" i="6" s="1"/>
  <c r="H11" i="6"/>
  <c r="H22" i="6" s="1"/>
  <c r="G11" i="6"/>
  <c r="G22" i="6" s="1"/>
  <c r="F11" i="6"/>
  <c r="F22" i="6" s="1"/>
  <c r="E11" i="6"/>
  <c r="D11" i="6"/>
  <c r="D22" i="6" s="1"/>
  <c r="C11" i="6"/>
  <c r="C22" i="6" s="1"/>
  <c r="C24" i="6" l="1"/>
  <c r="G24" i="6"/>
  <c r="J17" i="17"/>
  <c r="I108" i="9"/>
  <c r="H24" i="6"/>
  <c r="I86" i="9"/>
  <c r="I87" i="9" s="1"/>
  <c r="C24" i="17" s="1"/>
  <c r="I38" i="9"/>
  <c r="I51" i="9" s="1"/>
  <c r="C20" i="17" s="1"/>
  <c r="I91" i="9"/>
  <c r="I95" i="9" s="1"/>
  <c r="I101" i="9"/>
  <c r="I102" i="9" s="1"/>
  <c r="I107" i="9"/>
  <c r="D24" i="6"/>
  <c r="F24" i="6"/>
  <c r="I24" i="6"/>
  <c r="I103" i="9" l="1"/>
  <c r="C26" i="17" s="1"/>
  <c r="C12" i="17"/>
  <c r="I109" i="9"/>
  <c r="C28" i="17" s="1"/>
  <c r="I116" i="9" l="1"/>
  <c r="I29" i="17"/>
  <c r="H29" i="17"/>
  <c r="G29" i="17"/>
  <c r="F29" i="17"/>
  <c r="I13" i="17"/>
  <c r="C32" i="17"/>
  <c r="H13" i="17"/>
  <c r="G13" i="17"/>
  <c r="F13" i="17"/>
  <c r="I27" i="17"/>
  <c r="H27" i="17"/>
  <c r="F27" i="17"/>
  <c r="G27" i="17"/>
  <c r="I19" i="17"/>
  <c r="I23" i="17"/>
  <c r="I25" i="17"/>
  <c r="I21" i="17"/>
  <c r="G19" i="17"/>
  <c r="H19" i="17"/>
  <c r="F19" i="17"/>
  <c r="F25" i="17"/>
  <c r="H25" i="17"/>
  <c r="G25" i="17"/>
  <c r="H23" i="17"/>
  <c r="G23" i="17"/>
  <c r="F23" i="17"/>
  <c r="F21" i="17"/>
  <c r="G21" i="17"/>
  <c r="H21" i="17"/>
  <c r="J29" i="17" l="1"/>
  <c r="G33" i="17"/>
  <c r="G32" i="17" s="1"/>
  <c r="I33" i="17"/>
  <c r="I32" i="17" s="1"/>
  <c r="H33" i="17"/>
  <c r="H32" i="17" s="1"/>
  <c r="F33" i="17"/>
  <c r="D30" i="17"/>
  <c r="D28" i="17"/>
  <c r="J13" i="17"/>
  <c r="J23" i="17"/>
  <c r="J27" i="17"/>
  <c r="J21" i="17"/>
  <c r="J19" i="17"/>
  <c r="J25" i="17"/>
  <c r="D14" i="17"/>
  <c r="D12" i="17"/>
  <c r="D16" i="17"/>
  <c r="D26" i="17"/>
  <c r="D22" i="17"/>
  <c r="D18" i="17"/>
  <c r="D20" i="17"/>
  <c r="D24" i="17"/>
  <c r="J33" i="17" l="1"/>
  <c r="F32" i="17"/>
  <c r="J32" i="17" s="1"/>
  <c r="D32" i="17"/>
</calcChain>
</file>

<file path=xl/sharedStrings.xml><?xml version="1.0" encoding="utf-8"?>
<sst xmlns="http://schemas.openxmlformats.org/spreadsheetml/2006/main" count="25449" uniqueCount="15442">
  <si>
    <t>CÓDIGO</t>
  </si>
  <si>
    <t>INSS</t>
  </si>
  <si>
    <t>BDI (CONFORME ACÓRDÃO Nº 2622/13 e LEI Nº 13.161 DE 31/08/15)</t>
  </si>
  <si>
    <t>DISCRIMINAÇÃO DAS PARCELAS</t>
  </si>
  <si>
    <r>
      <t xml:space="preserve">SIG.
</t>
    </r>
    <r>
      <rPr>
        <b/>
        <vertAlign val="superscript"/>
        <sz val="8"/>
        <color theme="0"/>
        <rFont val="Arial"/>
        <family val="2"/>
      </rPr>
      <t>(1)</t>
    </r>
  </si>
  <si>
    <r>
      <t xml:space="preserve">ISS </t>
    </r>
    <r>
      <rPr>
        <b/>
        <vertAlign val="superscript"/>
        <sz val="8"/>
        <color theme="0"/>
        <rFont val="Arial"/>
        <family val="2"/>
      </rPr>
      <t>(2)</t>
    </r>
  </si>
  <si>
    <t>DIFERENCIADO</t>
  </si>
  <si>
    <t>CUSTO DIRETO</t>
  </si>
  <si>
    <t>CD</t>
  </si>
  <si>
    <t>ADMINISTRAÇÃO CENTRAL</t>
  </si>
  <si>
    <t>AC</t>
  </si>
  <si>
    <t>LUCRO BRUTO</t>
  </si>
  <si>
    <t>L</t>
  </si>
  <si>
    <t>DESPESAS FINANCEIRAS</t>
  </si>
  <si>
    <t>DF</t>
  </si>
  <si>
    <t>SEGUROS, GARANTIAS E RISCO</t>
  </si>
  <si>
    <t>SEGUROS + GARANTIAS</t>
  </si>
  <si>
    <t>S</t>
  </si>
  <si>
    <t>RISCO(*)</t>
  </si>
  <si>
    <t>R</t>
  </si>
  <si>
    <t>TRIBUTOS</t>
  </si>
  <si>
    <t>I</t>
  </si>
  <si>
    <t>PV</t>
  </si>
  <si>
    <t>ISS</t>
  </si>
  <si>
    <r>
      <t>ISS</t>
    </r>
    <r>
      <rPr>
        <vertAlign val="superscript"/>
        <sz val="8"/>
        <rFont val="Arial"/>
        <family val="2"/>
      </rPr>
      <t>(2)</t>
    </r>
  </si>
  <si>
    <t>-</t>
  </si>
  <si>
    <t>PIS</t>
  </si>
  <si>
    <t>COFINS</t>
  </si>
  <si>
    <t>FÓRMULA DO BDI</t>
  </si>
  <si>
    <t>(1 + (AC + S + G + R)) x (1 + DF) x  (1 + L)</t>
  </si>
  <si>
    <t>(1 - (I + CPRB))</t>
  </si>
  <si>
    <t>BDI (NUMERADOR)</t>
  </si>
  <si>
    <t>BDI (DENOMINADOR)</t>
  </si>
  <si>
    <t>BDI</t>
  </si>
  <si>
    <t>OBSERVAÇÕES</t>
  </si>
  <si>
    <t>*Informamos que está em análise o pleito apresentado pelo Ofício nº 042/24-S, do Sindicato da Indústria da Construção Pesada de Minas Gerais (SICEPOT-MG), referente ao posicionamento do colegiado da Segunda Turma do Superior Tribunal de Justiça (STJ), no AREsp nº 2.486.358/SP, relatado pelo Ministro Herman Benjamin, julgado em 13/05/2024, com publicação no DJe de 29/05/2024, que versa sobre a aplicação da dedução na base de cálculo do Imposto Sobre Serviços de Qualquer Natureza (ISSQN).</t>
  </si>
  <si>
    <t>DEMONSTRATIVO DO BDI - SEM DESONERAÇÃO - OBRA RODOVIÁRIA</t>
  </si>
  <si>
    <t>CONSTRUÇÃO DE RODOVIAS E FERROVIAS</t>
  </si>
  <si>
    <r>
      <t xml:space="preserve">INC.
</t>
    </r>
    <r>
      <rPr>
        <b/>
        <vertAlign val="superscript"/>
        <sz val="8"/>
        <color theme="0"/>
        <rFont val="Arial"/>
        <family val="2"/>
      </rPr>
      <t>(6)</t>
    </r>
  </si>
  <si>
    <r>
      <t xml:space="preserve">MATERIAL
</t>
    </r>
    <r>
      <rPr>
        <b/>
        <vertAlign val="superscript"/>
        <sz val="8"/>
        <color theme="0"/>
        <rFont val="Arial"/>
        <family val="2"/>
      </rPr>
      <t>(5)</t>
    </r>
  </si>
  <si>
    <r>
      <t xml:space="preserve">SERVIÇO TERCEIRIZADO
</t>
    </r>
    <r>
      <rPr>
        <b/>
        <vertAlign val="superscript"/>
        <sz val="8"/>
        <color theme="0"/>
        <rFont val="Arial"/>
        <family val="2"/>
      </rPr>
      <t>(4)</t>
    </r>
    <r>
      <rPr>
        <b/>
        <sz val="8"/>
        <color theme="0"/>
        <rFont val="Arial"/>
        <family val="2"/>
      </rPr>
      <t xml:space="preserve">
(ISS=5%)</t>
    </r>
  </si>
  <si>
    <r>
      <t xml:space="preserve">EQUIPAMENTO
</t>
    </r>
    <r>
      <rPr>
        <b/>
        <vertAlign val="superscript"/>
        <sz val="8"/>
        <color theme="0"/>
        <rFont val="Arial"/>
        <family val="2"/>
      </rPr>
      <t xml:space="preserve">(3)
</t>
    </r>
    <r>
      <rPr>
        <b/>
        <sz val="8"/>
        <color theme="0"/>
        <rFont val="Arial"/>
        <family val="2"/>
      </rPr>
      <t>(ISS=5%)</t>
    </r>
  </si>
  <si>
    <t>PROJETO</t>
  </si>
  <si>
    <r>
      <rPr>
        <vertAlign val="superscript"/>
        <sz val="8"/>
        <rFont val="Arial"/>
        <family val="2"/>
      </rPr>
      <t>(1)</t>
    </r>
    <r>
      <rPr>
        <sz val="8"/>
        <rFont val="Arial"/>
        <family val="2"/>
      </rPr>
      <t xml:space="preserve"> SIGLA.
</t>
    </r>
    <r>
      <rPr>
        <vertAlign val="superscript"/>
        <sz val="8"/>
        <rFont val="Arial"/>
        <family val="2"/>
      </rPr>
      <t xml:space="preserve">(2) </t>
    </r>
    <r>
      <rPr>
        <sz val="8"/>
        <rFont val="Arial"/>
        <family val="2"/>
      </rPr>
      <t xml:space="preserve">INCIDÊNCIA DE ISS EM 70% DO PREÇO DE VENDA, COM PERCENTUAIS DE 2%, 3%, 4% E 5%.
</t>
    </r>
    <r>
      <rPr>
        <vertAlign val="superscript"/>
        <sz val="8"/>
        <rFont val="Arial"/>
        <family val="2"/>
      </rPr>
      <t xml:space="preserve">(3) </t>
    </r>
    <r>
      <rPr>
        <sz val="8"/>
        <rFont val="Arial"/>
        <family val="2"/>
      </rPr>
      <t xml:space="preserve">BDI DIFERENCIADO A SER APLICADO EM LOCAÇÃO DE CUSTO HORÁRIO DE EQUIPAMENTO.
</t>
    </r>
    <r>
      <rPr>
        <vertAlign val="superscript"/>
        <sz val="8"/>
        <rFont val="Arial"/>
        <family val="2"/>
      </rPr>
      <t xml:space="preserve">(4) </t>
    </r>
    <r>
      <rPr>
        <sz val="8"/>
        <rFont val="Arial"/>
        <family val="2"/>
      </rPr>
      <t xml:space="preserve">BDI DIFERENCIADO A SER APLICADO PARA SERVIÇOS TERCEIRIZADOS.
</t>
    </r>
    <r>
      <rPr>
        <vertAlign val="superscript"/>
        <sz val="8"/>
        <rFont val="Arial"/>
        <family val="2"/>
      </rPr>
      <t xml:space="preserve">(5) </t>
    </r>
    <r>
      <rPr>
        <sz val="8"/>
        <rFont val="Arial"/>
        <family val="2"/>
      </rPr>
      <t xml:space="preserve">BDI DIFERENCIADO A SER APLICADO PARA FORNECIMENTO DE MATERIAL BETUMINOSO E MATERIAL DE JAZIDA.
</t>
    </r>
    <r>
      <rPr>
        <vertAlign val="superscript"/>
        <sz val="8"/>
        <rFont val="Arial"/>
        <family val="2"/>
      </rPr>
      <t xml:space="preserve">(6) </t>
    </r>
    <r>
      <rPr>
        <sz val="8"/>
        <rFont val="Arial"/>
        <family val="2"/>
      </rPr>
      <t xml:space="preserve">INCIDÊNCIA.
</t>
    </r>
    <r>
      <rPr>
        <vertAlign val="superscript"/>
        <sz val="8"/>
        <rFont val="Arial"/>
        <family val="2"/>
      </rPr>
      <t>(7)</t>
    </r>
    <r>
      <rPr>
        <sz val="8"/>
        <rFont val="Arial"/>
        <family val="2"/>
      </rPr>
      <t xml:space="preserve"> TRANSIÇÃO DESONERAÇÃO LEI Nº 14.973, DE 16 DE SETEMBRO DE 2024.</t>
    </r>
  </si>
  <si>
    <r>
      <t xml:space="preserve">CPRB </t>
    </r>
    <r>
      <rPr>
        <vertAlign val="superscript"/>
        <sz val="8"/>
        <rFont val="Arial"/>
        <family val="2"/>
      </rPr>
      <t>(7)</t>
    </r>
  </si>
  <si>
    <t xml:space="preserve">
TABELA REFERENCIAL DE PREÇOS UNITÁRIOS PARA OBRAS DE EDIFICAÇÃO
</t>
  </si>
  <si>
    <t>TABELA REFERENCIAL DE PREÇOS UNITÁRIOS PARA OBRAS DE EDIFICAÇÃO</t>
  </si>
  <si>
    <t>Região Triângulo e Alto Paranaíba - S/ Desoneração</t>
  </si>
  <si>
    <t>DESCRIÇÃO DO SERVIÇO</t>
  </si>
  <si>
    <t>UNIDADE</t>
  </si>
  <si>
    <t>CUSTO UNITÁRIO</t>
  </si>
  <si>
    <t>SERVIÇOS PRELIMINARES</t>
  </si>
  <si>
    <t>LIMPEZA DO TERRENO</t>
  </si>
  <si>
    <t>ED-50701</t>
  </si>
  <si>
    <t>CAPINA MANUAL DO TERRENO, EXCLUSIVE RASTELAMENTO E QUEIMA</t>
  </si>
  <si>
    <t>m2</t>
  </si>
  <si>
    <t>ED-28163</t>
  </si>
  <si>
    <t>DESTOCAMENTO E AFASTAMENTO DE REMANESCENTE ARBÓREO, INCLUSIVE TRANSPORTE COM RETIRADA DO MATERIAL DESTOCADO (EM CAÇAMBA)</t>
  </si>
  <si>
    <t>un</t>
  </si>
  <si>
    <t>ED-50703</t>
  </si>
  <si>
    <t>LIMPEZA DE TERRENO, INCLUSIVE CAPINA, RASTELAMENTO COM AFASTAMENTO ATÉ VINTE (20) METROS E QUEIMA CONTROLADA</t>
  </si>
  <si>
    <t>ED-8143</t>
  </si>
  <si>
    <t>RASTELAMENTO DE ÁREA COM AFASTAMENTO DE ATÉ VINTE (20) METROS, EXCLUSIVE CAPINA OU ROÇADA MANUAL</t>
  </si>
  <si>
    <t>ED-28162</t>
  </si>
  <si>
    <t>ROÇADA MANUAL DE TERRENO COM ROÇADEIRA COSTAL, EXCLUSIVE RASTELAMENTO E QUEIMA</t>
  </si>
  <si>
    <t>DESMATAMENTO E DESTOCAMENTO</t>
  </si>
  <si>
    <t>ED-50702</t>
  </si>
  <si>
    <t>DESMATAMENTO, DESTOCAMENTO E LIMPEZA, INCLUSIVE TRANSPORTE ATÉ CINQUENTA (50) METROS</t>
  </si>
  <si>
    <t>SUPRESSÃO DE ÁRVORE</t>
  </si>
  <si>
    <t>ED-50699</t>
  </si>
  <si>
    <t>CORTE DE ÁRVORE COM MOTOSSERRA, DIÂMETRO DO TRONCO ACIMA DE TRINTA (30) CENTÍMETROS ATÉ CINQUENTA (50) CENTÍMETROS, EXCLUSIVE DESTOCAMENTO E AFASTAMENTO</t>
  </si>
  <si>
    <t>ED-50697</t>
  </si>
  <si>
    <t>CORTE DE ÁRVORE COM MOTOSSERRA, DIÂMETRO DO TRONCO DE QUINZE (15) CENTÍMETROS ATÉ TRINTA (30) CENTÍMETROS, EXCLUSIVE DESTOCAMENTO E AFASTAMENTO</t>
  </si>
  <si>
    <t>REMOÇÃO DE TELHADO</t>
  </si>
  <si>
    <t>ED-48438</t>
  </si>
  <si>
    <t>REMOÇÃO DE CALHA EM CHAPA GALVANIZADA OU EM PVC, COM REAPROVEITAMENTO, INCLUSIVE AFASTAMENTO E EMPILHAMENTO, EXCLUSIVE TRANSPORTE E RETIRADA DO MATERIAL REMOVIDO NÃO REAPROVEITÁVEL</t>
  </si>
  <si>
    <t>m</t>
  </si>
  <si>
    <t>ED-48446</t>
  </si>
  <si>
    <t>REMOÇÃO MANUAL DE CONDUTOR EM PVC OU METÁLICO, COM REAPROVEITAMENTO, INCLUSIVE AFASTAMENTO E EMPILHAMENTO, EXCLUSIVE TRANSPORTE E RETIRADA DO MATERIAL REMOVIDO NÃO REAPROVEITÁVEL</t>
  </si>
  <si>
    <t>ED-48455</t>
  </si>
  <si>
    <t>REMOÇÃO MANUAL DE ENGRADAMENTO PARA TELHA TIPO CALHA ESTRUTURAL EM FIBROCIMENTO, COM REAPROVEITAMENTO, INCLUSIVE AFASTAMENTO E EMPILHAMENTO, EXCLUSIVE TRANSPORTE E RETIRADA DO MATERIAL REMOVIDO NÃO REAPROVEITÁVEL</t>
  </si>
  <si>
    <t>ED-48457</t>
  </si>
  <si>
    <t>REMOÇÃO MANUAL DE ENGRADAMENTO PARA TELHA TIPO CERÂMICA OU CONCRETO, INCLUSIVE AFASTAMENTO E EMPILHAMENTO, EXCLUSIVE TRANSPORTE E RETIRADA DO MATERIAL REMOVIDO NÃO REAPROVEITÁVEL</t>
  </si>
  <si>
    <t>ED-48454</t>
  </si>
  <si>
    <t>REMOÇÃO MANUAL DE ENGRADAMENTO PARA TELHA TIPO METÁLICA, PVC OU FIBROCIMENTO, COM REAPROVEITAMENTO, INCLUSIVE AFASTAMENTO E EMPILHAMENTO, EXCLUSIVE TRANSPORTE E RETIRADA DO MATERIAL REMOVIDO NÃO REAPROVEITÁVEL</t>
  </si>
  <si>
    <t>ED-48506</t>
  </si>
  <si>
    <t>REMOÇÃO MANUAL DE RUFO METÁLICO, COM REAPROVEITAMENTO, INCLUSIVE AFASTAMENTO E EMPILHAMENTO, EXCLUSIVE TRANSPORTE E RETIRADA DO MATERIAL REMOVIDO NÃO REAPROVEITÁVEL</t>
  </si>
  <si>
    <t>ED-48512</t>
  </si>
  <si>
    <t>REMOÇÃO MANUAL DE TELHA  EM FIBROCIMENTO, TIPO ONDULADA, COM REAPROVEITAMENTO, INCLUSIVE AFASTAMENTO E EMPILHAMENTO, EXCLUSIVE TRANSPORTE E RETIRADA DO MATERIAL REMOVIDO NÃO REAPROVEITÁVEL</t>
  </si>
  <si>
    <t>ED-48514</t>
  </si>
  <si>
    <t>REMOÇÃO MANUAL DE TELHA CERÂMICA, COM REAPROVEITAMENTO, INCLUSIVE AFASTAMENTO E EMPILHAMENTO, EXCLUSIVE TRANSPORTE E RETIRADA DO MATERIAL REMOVIDO NÃO REAPROVEITÁVEL</t>
  </si>
  <si>
    <t>ED-48510</t>
  </si>
  <si>
    <t>REMOÇÃO MANUAL DE TELHA EM FIBROCIMENTO, TIPO CALHA ESTRUTURAL, COM REAPROVEITAMENTO, INCLUSIVE IÇAMENTO, AFASTAMENTO E EMPILHAMENTO, EXCLUSIVE TRANSPORTE E RETIRADA DO MATERIAL REMOVIDO NÃO REAPROVEITÁVEL</t>
  </si>
  <si>
    <t>ED-48509</t>
  </si>
  <si>
    <t>REMOÇÃO MANUAL DE TELHA METÁLICA OU PVC, COM REAPROVEITAMENTO, INCLUSIVE AFASTAMENTO E EMPILHAMENTO, EXCLUSIVE TRANSPORTE E RETIRADA DO MATERIAL REMOVIDO NÃO REAPROVEITÁVEL</t>
  </si>
  <si>
    <t>DEMOLIÇÃO E REMOÇÃO DE INSTALAÇÃO</t>
  </si>
  <si>
    <t>ED-48500</t>
  </si>
  <si>
    <t>DEMOLIÇÃO MANUAL DE TUBULAÇÕES EMBUTIDAS DE REDE (ÁGUA, ELÉTRICA, GASES, ETC.), INCLUSIVE RASGO EM ALVENARIA, REMOÇÃO DE ACESSÓRIOS DE FIXAÇÃO, AFASTAMENTO E EMPILHAMENTO, EXCLUSIVE TRANSPORTE E RETIRADA DO MATERIAL DEMOLIDO</t>
  </si>
  <si>
    <t>ED-48466</t>
  </si>
  <si>
    <t>REMOÇÃO MANUAL DE INTERFONE, COM REAPROVEITAMENTO, INCLUSIVE AFASTAMENTO E EMPILHAMENTO, EXCLUSIVE TRANSPORTE E RETIRADA DO MATERIAL REMOVIDO NÃO REAPROVEITÁVEL</t>
  </si>
  <si>
    <t>ED-48468</t>
  </si>
  <si>
    <t>REMOÇÃO MANUAL DE LUMINÁRIA COMERCIAL, EMBUTIDA OU SOBREPOR, COM REAPROVEITAMENTO, INCLUSIVE AFASTAMENTO E EMPILHAMENTO, EXCLUSIVE TRANSPORTE E RETIRADA DO MATERIAL REMOVIDO NÃO REAPROVEITÁVEL</t>
  </si>
  <si>
    <t>ED-48469</t>
  </si>
  <si>
    <t>REMOÇÃO MANUAL DE LUMINÁRIA COMPACTA (PLAFON, PAINEL LED, ETC.) EMBUTIDA OU SOBREPOR, COM REAPROVEITAMENTO, INCLUSIVE AFASTAMENTO E EMPILHAMENTO, EXCLUSIVE TRANSPORTE E RETIRADA DO MATERIAL REMOVIDO NÃO REAPROVEITÁVEL</t>
  </si>
  <si>
    <t>ED-48499</t>
  </si>
  <si>
    <t>REMOÇÃO MANUAL DE REDES DE DUTOS PARA CLIMATIZAÇÃO, INCLUSIVE AFASTAMENTO E EMPILHAMENTO, EXCLUSIVE TRANSPORTE E RETIRADA DO MATERIAL REMOVIDO NÃO REAPROVEITÁVEL</t>
  </si>
  <si>
    <t>ED-48515</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</si>
  <si>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</si>
  <si>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DE FORRO</t>
  </si>
  <si>
    <t>ED-48463</t>
  </si>
  <si>
    <t>DEMOLIÇÃO MANUAL DE FORRO DE CHAPA OU PLACA DE GESSO, INCLUSIVE DEMOLIÇÃO DA ESTRUTURA DE SUSTENTAÇÃO, AFASTAMENTO E EMPILHAMENTO, EXCLUSIVE TRANSPORTE E RETIRADA DO MATERIAL DEMOLIDO</t>
  </si>
  <si>
    <t>REMOÇÃO DE FORRO</t>
  </si>
  <si>
    <t>ED-48460</t>
  </si>
  <si>
    <t>REMOÇÃO MANUAL DE FORRO DE PLACAS (GESSO, MINERAL, FIBRA, ISOPOR, COLMEIA, PVC, ETC.), COM REAPROVEITAMENTO, INCLUSIVE AFASTAMENTO E EMPILHAMENTO, EXCLUSIVE DEMOLIÇÃO DA ESTRUTURA DE SUSTENTAÇÃO, TRANSPORTE E RETIRADA DO MATERIAL REMOVIDO NÃO REAPROVEITÁVEL</t>
  </si>
  <si>
    <t>ED-48459</t>
  </si>
  <si>
    <t>REMOÇÃO MANUAL DE FORRO DE PLACAS (GESSO, MINERAL, FIBRA, ISOPOR, COLMEIA, PVC, ETC.), COM REAPROVEITAMENTO, INCLUSIVE DEMOLIÇÃO ESTRUTURA DE SUSTENTAÇÃO, AFASTAMENTO E EMPILHAMENTO, EXCLUSIVE TRANSPORTE E RETIRADA DO MATERIAL REMOVIDO NÃO REAPROVEITÁVEL</t>
  </si>
  <si>
    <t>ED-48464</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</si>
  <si>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</si>
  <si>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</si>
  <si>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</si>
  <si>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DE ESQUADRIA</t>
  </si>
  <si>
    <t>ED-48496</t>
  </si>
  <si>
    <t>REMOÇÃO MANUAL DE CONJUNTO DE ALIZARES, COM REAPROVEITAMENTO, INCLUSIVE AFASTAMENTO E EMPILHAMENTO, EXCLUSIVE TRANSPORTE E RETIRADA DO MATERIAL REMOVIDO NÃO REAPROVEITÁVEL</t>
  </si>
  <si>
    <t>cj</t>
  </si>
  <si>
    <t>ED-48458</t>
  </si>
  <si>
    <t>REMOÇÃO MANUAL DE CONJUNTO DE FERRAGENS (DOBRADIÇAS, FECHADURA E MAÇANETAS), COM REAPROVEITAMENTO, INCLUSIVE AFASTAMENTO E EMPILHAMENTO, EXCLUSIVE TRANSPORTE E RETIRADA DO MATERIAL REMOVIDO NÃO REAPROVEITÁVEL</t>
  </si>
  <si>
    <t>ED-48493</t>
  </si>
  <si>
    <t>REMOÇÃO MANUAL DE ESQUADRIA EM MADEIRA, COM REAPROVEITAMENTO, INCLUSIVE REMOÇÃO DE MARCO/ALIZAR/GUARNIÇÕES, AFASTAMENTO E EMPILHAMENTO, EXCLUSIVE TRANSPORTE E RETIRADA DO MATERIAL REMOVIDO NÃO REAPROVEITÁVEL</t>
  </si>
  <si>
    <t>ED-48497</t>
  </si>
  <si>
    <t>REMOÇÃO MANUAL DE ESQUADRIA METÁLICA, COM REAPROVEITAMENTO, INCLUSIVE MARCO/ALIZAR/GUARNIÇÕES, AFASTAMENTO E EMPILHAMENTO, EXCLUSIVE TRANSPORTE E RETIRADA DO MATERIAL REMOVIDO NÃO REAPROVEITÁVEL</t>
  </si>
  <si>
    <t>ED-48494</t>
  </si>
  <si>
    <t>REMOÇÃO MANUAL DE FOLHA DE PORTA OU JANELA DE MADEIRA OU METÁLICA, COM REAPROVEITAMENTO, INCLUSIVE AFASTAMENTO E EMPILHAMENTO, EXCLUSIVE TRANSPORTE E RETIRADA DO MATERIAL REMOVIDO NÃO REAPROVEITÁVEL</t>
  </si>
  <si>
    <t>ED-48495</t>
  </si>
  <si>
    <t>REMOÇÃO MANUAL DE MARCO EM MADEIRA OU METÁLICO, COM REAPROVEITAMENTO, INCLUSIVE AFASTAMENTO E EMPILHAMENTO, EXCLUSIVE TRANSPORTE E RETIRADA DO MATERIAL REMOVIDO NÃO REAPROVEITÁVEL</t>
  </si>
  <si>
    <t>DEMOLIÇÃO DE IMPERMEABILIZAÇÃO</t>
  </si>
  <si>
    <t>ED-48465</t>
  </si>
  <si>
    <t>DEMOLIÇÃO MANUAL DE IMPERMEABILIZAÇÃO E PROTEÇÃO MECÂNICA, INCLUSIVE AFASTAMENTO E EMPILHAMENTO, EXCLUSIVE TRANSPORTE E RETIRADA DO MATERIAL DEMOLIDO</t>
  </si>
  <si>
    <t>REMOÇÃO DE LOUÇA E ACESSÓRIOS</t>
  </si>
  <si>
    <t>ED-48467</t>
  </si>
  <si>
    <t>REMOÇÃO DE LOUÇAS (LAVATÓRIO, BANHEIRA, PIA, VASO SANITÁRIO, TANQUE), COM REAPROVEITAMENTO, INCLUSIVE AFASTAMENTO E EMPILHAMENTO, EXCLUSIVE TRANSPORTE E RETIRADA DO MATERIAL REMOVIDO NÃO REAPROVEITÁVEL</t>
  </si>
  <si>
    <t>ED-48470</t>
  </si>
  <si>
    <t>REMOÇÃO MANUAL DE METAIS COMUNS E ACABAMENTOS (TORNEIRA, ACABAMENTO PARA REGISTRO, SIFÃO, ENGATE FLEXÍVEL, ETC.), COM REAPROVEITAMENTO, INCLUSIVE AFASTAMENTO E EMPILHAMENTO, EXCLUSIVE TRANSPORTE E RETIRADA DO MATERIAL REMOVIDO NÃO REAPROVEITÁVEL</t>
  </si>
  <si>
    <t>ED-48471</t>
  </si>
  <si>
    <t>REMOÇÃO MANUAL DE METAIS EMBUTIDOS (BASE DE REGISTRO, VÁLVULA DE DESCARGA, TORNEIRA ANTIVANDALISMO, ETC.), COM REAPROVEITAMENTO, INCLUSIVE AFASTAMENTO E EMPILHAMENTO, EXCLUSIVE TRANSPORTE E RETIRADA DO MATERIAL REMOVIDO NÃO REAPROVEITÁVEL</t>
  </si>
  <si>
    <t>DEMOLIÇÃO E REMOÇÃO DE DIVISÓRIA E BANCADA</t>
  </si>
  <si>
    <t>ED-48452</t>
  </si>
  <si>
    <t>DEMOLIÇÃO MANUAL DE ALVENARIA/DIVISÓRIA DE ELEMENTOS VAZADOS (COBOGÓ, ETC. ), INCLUSIVE AFASTAMENTO E EMPILHAMENTO, EXCLUSIVE TRANSPORTE E RETIRADA DO MATERIAL DEMOLIDO</t>
  </si>
  <si>
    <t>ED-48453</t>
  </si>
  <si>
    <t>DEMOLIÇÃO MANUAL DE DIVISÓRIA COMERCIAL EM LAMINADO, INCLUSIVE AFASTAMENTO E EMPILHAMENTO, EXCLUSIVE TRANSPORTE E RETIRADA DO MATERIAL DEMOLIDO</t>
  </si>
  <si>
    <t>ED-8024</t>
  </si>
  <si>
    <t>DEMOLIÇÃO MANUAL DE DIVISÓRIA DE MADEIRA, INCLUSIVE AFASTAMENTO E EMPILHAMENTO, EXCLUSIVE TRANSPORTE E RETIRADA DO MATERIAL DEMOLIDO</t>
  </si>
  <si>
    <t>ED-48437</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</si>
  <si>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</si>
  <si>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</si>
  <si>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</si>
  <si>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DE ALVENARIA</t>
  </si>
  <si>
    <t>ED-48436</t>
  </si>
  <si>
    <t>DEMOLIÇÃO MANUAL DE ALVENARIA DE TIJOLO CERÂMICO MACIÇO, INCLUSIVE AFASTAMENTO E EMPILHAMENTO, EXCLUSIVE TRANSPORTE E RETIRADA DO MATERIAL DEMOLIDO</t>
  </si>
  <si>
    <t>m3</t>
  </si>
  <si>
    <t>ED-48435</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</si>
  <si>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</si>
  <si>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</si>
  <si>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</si>
  <si>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DE CONCRETO</t>
  </si>
  <si>
    <t>ED-48441</t>
  </si>
  <si>
    <t>DEMOLIÇÃO MANUAL DE CONCRETO ARMADO, INCLUSIVE AFASTAMENTO E EMPILHAMENTO, EXCLUSIVE TRANSPORTE E RETIRADA DO MATERIAL DEMOLIDO</t>
  </si>
  <si>
    <t>ED-48440</t>
  </si>
  <si>
    <t>DEMOLIÇÃO MANUAL DE CONCRETO, SEM ARMAÇÃO, INCLUSIVE AFASTAMENTO E EMPILHAMENTO, EXCLUSIVE TRANSPORTE E RETIRADA DO MATERIAL DEMOLIDO</t>
  </si>
  <si>
    <t>ED-48443</t>
  </si>
  <si>
    <t>DEMOLIÇÃO MECANIZADA DE CONCRETO ARMADO, COM EQUIPAMENTO ELÉTRICO, INCLUSIVE AFASTAMENTO E EMPILHAMENTO, EXCLUSIVE TRANSPORTE E RETIRADA DO MATERIAL DEMOLIDO</t>
  </si>
  <si>
    <t>ED-48445</t>
  </si>
  <si>
    <t>DEMOLIÇÃO MECANIZADA DE CONCRETO ARMADO, COM EQUIPAMENTO PNEUMÁTICO, INCLUSIVE AFASTAMENTO E EMPILHAMENTO, EXCLUSIVE TRANSPORTE E RETIRADA DO MATERIAL DEMOLIDO</t>
  </si>
  <si>
    <t>ED-48442</t>
  </si>
  <si>
    <t>DEMOLIÇÃO MECANIZADA DE CONCRETO, SEM ARMAÇÃO, COM EQUIPAMENTO ELÉTRICO, INCLUSIVE AFASTAMENTO E EMPILHAMENTO, EXCLUSIVE TRANSPORTE E RETIRADA DO MATERIAL DEMOLIDO</t>
  </si>
  <si>
    <t>ED-48444</t>
  </si>
  <si>
    <t>DEMOLIÇÃO MECANIZADA DE CONCRETO, SEM ARMAÇÃO, COM EQUIPAMENTO PNEUMÁTICO, INCLUSIVE AFASTAMENTO E EMPILHAMENTO, EXCLUSIVE TRANSPORTE E RETIRADA DO MATERIAL DEMOLIDO</t>
  </si>
  <si>
    <t>REMOÇÃO DE PADRÃO CONCESSIONÁRIA</t>
  </si>
  <si>
    <t>ED-48475</t>
  </si>
  <si>
    <t>REMOÇÃO MANUAL DE PADRÃO DE ENTRADA DE ÁGUA, COM REAPROVEITAMENTO, INCLUSIVE AFASTAMENTO E EMPILHAMENTO, EXCLUSIVE TRANSPORTE E RETIRADA DO MATERIAL REMOVIDO NÃO REAPROVEITÁVEL</t>
  </si>
  <si>
    <t>ED-48474</t>
  </si>
  <si>
    <t>REMOÇÃO MANUAL DE PADRÃO DE ENTRADA DE ENERGIA, COM REAPROVEITAMENTO, INCLUSIVE AFASTAMENTO E EMPILHAMENTO, EXCLUSIVE TRANSPORTE E RETIRADA DO MATERIAL REMOVIDO NÃO REAPROVEITÁVEL</t>
  </si>
  <si>
    <t>DEMOLIÇÃO E REMOÇÃO DE PAVIMENTAÇÃO</t>
  </si>
  <si>
    <t>ED-48487</t>
  </si>
  <si>
    <t>DEMOLIÇÃO MANUAL DE LAJE DE CONCRETO ARMADO, COM ESPESSURA DE ATÉ 15CM, INCLUSIVE AFASTAMENTO E EMPILHAMENTO, EXCLUSIVE TRANSPORTE E RETIRADA DO MATERIAL DEMOLIDO</t>
  </si>
  <si>
    <t>ED-48507</t>
  </si>
  <si>
    <t xml:space="preserve">DEMOLIÇÃO MANUAL DE SARJETA OU SARJETÃO DE CONCRETO, INCLUSIVE AFASTAMENTO E EMPILHAMENTO, EXCLUSIVE TRANSPORTE E RETIRADA DO MATERIAL DEMOLIDO
</t>
  </si>
  <si>
    <t>ED-48489</t>
  </si>
  <si>
    <t>DEMOLIÇÃO MECANIZADA DE LAJE DE CONCRETO ARMADO, COM ESPESSURA DE ATÉ 15CM, , COM EQUIPAMENTO ELÉTRICO, INCLUSIVE AFASTAMENTO E EMPILHAMENTO, EXCLUSIVE TRANSPORTE E RETIRADA DO MATERIAL DEMOLIDO</t>
  </si>
  <si>
    <t>ED-48486</t>
  </si>
  <si>
    <t>DEMOLIÇÃO MECANIZADA DE LAJE DE CONCRETO ARMADO, COM ESPESSURA DE ATÉ 15CM, , COM EQUIPAMENTO PNEUMÁTICO, INCLUSIVE AFASTAMENTO E EMPILHAMENTO, EXCLUSIVE TRANSPORTE E RETIRADA DO MATERIAL DEMOLIDO</t>
  </si>
  <si>
    <t>ED-48492</t>
  </si>
  <si>
    <t>DEMOLIÇÃO MECANIZADA DE REVESTIMENTO ASFÁLTICO, COM EQUIPAMENTO PNEUMÁTICO, INCLUSIVE AFASTAMENTO E EMPILHAMENTO, EXCLUSIVE TRANSPORTE E RETIRADA DO MATERIAL DEMOLIDO</t>
  </si>
  <si>
    <t>ED-48490</t>
  </si>
  <si>
    <t>REMOÇÃO MANUAL DE ALVENARIA POLIÉDRICA, COM REAPROVEITAMENTO, INCLUSIVE AFASTAMENTO E EMPILHAMENTO, EXCLUSIVE TRANSPORTE E RETIRADA DO MATERIAL REMOVIDO NÃO REAPROVEITÁVEL</t>
  </si>
  <si>
    <t>ED-48488</t>
  </si>
  <si>
    <t>REMOÇÃO MANUAL DE CALÇADA PORTUGUESA, COM REAPROVEITAMENTO, INCLUSIVE AFASTAMENTO E EMPILHAMENTO, EXCLUSIVE TRANSPORTE E RETIRADA DO MATERIAL REMOVIDO NÃO REAPROVEITÁVEL</t>
  </si>
  <si>
    <t>ED-48473</t>
  </si>
  <si>
    <t>REMOÇÃO MANUAL DE GUIA DE MEIO-FIO EM PEDRA (GNAISSE, BASALTO, ETC.), COM REAPROVEITAMENTO, INCLUSIVE AFASTAMENTO E EMPILHAMENTO, EXCLUSIVE TRANSPORTE E RETIRADA DO MATERIAL REMOVIDO NÃO REAPROVEITÁVEL</t>
  </si>
  <si>
    <t>ED-48472</t>
  </si>
  <si>
    <t>REMOÇÃO MANUAL DE GUIA DE MEIO-FIO PRÉ-MOLDADA EM CONCRETO, COM REAPROVEITAMENTO, INCLUSIVE AFASTAMENTO E EMPILHAMENTO, EXCLUSIVE TRANSPORTE E RETIRADA DO MATERIAL REMOVIDO NÃO REAPROVEITÁVEL</t>
  </si>
  <si>
    <t>ED-48476</t>
  </si>
  <si>
    <t>REMOÇÃO MANUAL DE PAVIMENTAÇÃO INTERTRAVADA OU SEXTAVADO EM PRÉ-MOLDADO DE CONCRETO, COM REAPROVEITAMENTO, INCLUSIVE AFASTAMENTO E EMPILHAMENTO, EXCLUSIVE TRANSPORTE E RETIRADA DO MATERIAL REMOVIDO NÃO REAPROVEITÁVEL</t>
  </si>
  <si>
    <t>ED-48491</t>
  </si>
  <si>
    <t>REMOÇÃO MANUAL DE PAVIMENTO PARALELEPÍPEDO, COM REAPROVEITAMENTO, INCLUSIVE AFASTAMENTO E EMPILHAMENTO, EXCLUSIVE TRANSPORTE E RETIRADA DO MATERIAL REMOVIDO NÃO REAPROVEITÁVEL</t>
  </si>
  <si>
    <t>DEMOLIÇÃO E REMOÇÃO DE REVESTIMENTO</t>
  </si>
  <si>
    <t>ED-48504</t>
  </si>
  <si>
    <t>DEMOLIÇÃO MANUAL DE LAMINADO MELAMÍNICO EM SUPERFÍCIE DE MADEIRA OU PAREDE, INCLUSIVE AFASTAMENTO E EMPILHAMENTO, EXCLUSIVE TRANSPORTE E RETIRADA DO MATERIAL DEMOLIDO</t>
  </si>
  <si>
    <t>ED-48501</t>
  </si>
  <si>
    <t>DEMOLIÇÃO MANUAL DE REBOCO OU EMBOÇO, COM ESPESSURA DE ATÉ 55MM, INCLUSIVE AFASTAMENTO E EMPILHAMENTO, EXCLUSIVE TRANSPORTE E RETIRADA DO MATERIAL DEMOLIDO</t>
  </si>
  <si>
    <t>ED-48502</t>
  </si>
  <si>
    <t>DEMOLIÇÃO MANUAL DE REVESTIMENTO CERÂMICO, AZULEJO OU LADRILHO HIDRÁULICO, INCLUSIVE AFASTAMENTO E EMPILHAMENTO, EXCLUSIVE DEMOLIÇÃO DO REBOCO OU EMBOÇO, TRANSPORTE E RETIRADA DO MATERIAL DEMOLIDO</t>
  </si>
  <si>
    <t>ED-48503</t>
  </si>
  <si>
    <t>DEMOLIÇÃO MANUAL DE REVESTIMENTO DE PEDRA (MÁRMORE, GRANITO, ARDÓSIA, ETC.), INCLUSIVE AFASTAMENTO E EMPILHAMENTO, EXCLUSIVE DEMOLIÇÃO DO REBOCO OU EMBOÇO, TRANSPORTE E RETIRADA DO MATERIAL DEMOLIDO</t>
  </si>
  <si>
    <t>ED-48478</t>
  </si>
  <si>
    <t>REMOÇÃO MANUAL DE PEITORIL DE MÁRMORE OU GRANITO, COM REAPROVEITAMENTO, INCLUSIVE AFASTAMENTO E EMPILHAMENTO, EXCLUSIVE TRANSPORTE E RETIRADA DO MATERIAL REMOVIDO NÃO REAPROVEITÁVEL</t>
  </si>
  <si>
    <t>DEMOLIÇÃO E REMOÇÃO DE PISO</t>
  </si>
  <si>
    <t>ED-48480</t>
  </si>
  <si>
    <t>DEMOLIÇÃO MANUAL DE PISO CERÂMICO OU LADRILHO HIDRÁULICO, INCLUSIVE AFASTAMENTO E EMPILHAMENTO, EXCLUSIVE DEMOLIÇÃO DE CONTRAPISO, TRANSPORTE E RETIRADA DO MATERIAL DEMOLIDO</t>
  </si>
  <si>
    <t>ED-48479</t>
  </si>
  <si>
    <t>DEMOLIÇÃO MANUAL DE PISO CIMENTADO OU CONTRAPISO DE ARGAMASSA, COM ESPESSURA MÁXIMA DE 10CM, INCLUSIVE AFASTAMENTO E EMPILHAMENTO, EXCLUSIVE TRANSPORTE E RETIRADA DO MATERIAL DEMOLIDO</t>
  </si>
  <si>
    <t>ED-48481</t>
  </si>
  <si>
    <t>DEMOLIÇÃO MANUAL DE PISO DE PEDRAS (MÁRMORE, GRANITO, ARDÓSIA, ETC.), INCLUSIVE AFASTAMENTO E EMPILHAMENTO, EXCLUSIVE DEMOLIÇÃO DE CONTRAPISO, TRANSPORTE E RETIRADA DO MATERIAL DEMOLIDO</t>
  </si>
  <si>
    <t>ED-48483</t>
  </si>
  <si>
    <t>DEMOLIÇÃO MANUAL DE PISO EM GRANILITE/MARMORITE, INCLUSIVE AFASTAMENTO E EMPILHAMENTO, EXCLUSIVE TRANSPORTE E RETIRADA DO MATERIAL DEMOLIDO</t>
  </si>
  <si>
    <t>ED-48482</t>
  </si>
  <si>
    <t>DEMOLIÇÃO MANUAL DE PISO VINÍLICO, INCLUSIVE AFASTAMENTO E EMPILHAMENTO, EXCLUSIVE TRANSPORTE E RETIRADA DO MATERIAL DEMOLIDO</t>
  </si>
  <si>
    <t>ED-48505</t>
  </si>
  <si>
    <t>DEMOLIÇÃO MANUAL DE RODAPÉ, INCLUSIVE ARGAMASSA DE ASSENTAMENTO E AFASTAMENTO, EXCLUSIVE TRANSPORTE E RETIRADA DO MATERIAL DEMOLIDO</t>
  </si>
  <si>
    <t>ED-48485</t>
  </si>
  <si>
    <t>REMOÇÃO MANUAL DE PISO DE TÁBUAS, COM REAPROVEITAMENTO, INCLUSIVE AFASTAMENTO E EMPILHAMENTO, EXCLUSIVE TRANSPORTE E RETIRADA DO MATERIAL REMOVIDO NÃO REAPROVEITÁVEL</t>
  </si>
  <si>
    <t>ED-48484</t>
  </si>
  <si>
    <t>REMOÇÃO MANUAL DE PISO DE TACO DE MADEIRA, COM REAPROVEITAMENTO, INCLUSIVE AFASTAMENTO E EMPILHAMENTO, EXCLUSIVE TRANSPORTE E RETIRADA DO MATERIAL REMOVIDO NÃO REAPROVEITÁVEL</t>
  </si>
  <si>
    <t>ED-48508</t>
  </si>
  <si>
    <t>REMOÇÃO MANUAL DE SOLEIRA DE MÁRMORE OU GRANITO, COM REAPROVEITAMENTO, INCLUSIVE AFASTAMENTO E EMPILHAMENTO, EXCLUSIVE TRANSPORTE E RETIRADA DO MATERIAL REMOVIDO NÃO REAPROVEITÁVEL</t>
  </si>
  <si>
    <t>REMOÇÃO DE CERCA E ALAMBRADO</t>
  </si>
  <si>
    <t>ED-48434</t>
  </si>
  <si>
    <t>REMOÇÃO MANUAL DE ALAMBRADO METÁLICO, COM REAPROVEITAMENTO, INCLUSIVE AFASTAMENTO E EMPILHAMENTO, EXCLUSIVE TRANSPORTE E RETIRADA DO MATERIAL REMOVIDO NÃO REAPROVEITÁVEL</t>
  </si>
  <si>
    <t>ED-48439</t>
  </si>
  <si>
    <t>REMOÇÃO MANUAL DE CERCA, COM REAPROVEITAMENTO, INCLUSIVE AFASTAMENTO E EMPILHAMENTO, EXCLUSIVE TRANSPORTE E RETIRADA DO MATERIAL REMOVIDO NÃO REAPROVEITÁVEL</t>
  </si>
  <si>
    <t>ED-48449</t>
  </si>
  <si>
    <t xml:space="preserve">REMOÇÃO MANUAL DE CONCERTINA, COM DIÂMETRO DE ATÉ 730MM, COM REAPROVEITAMENTO, INCLUSIVE AFASTAMENTO E EMPILHAMENTO, EXCLUSIVE TRANSPORTE E RETIRADA DO MATERIAL REMOVIDO NÃO REAPROVEITÁVEL
</t>
  </si>
  <si>
    <t>REMOÇÃO DE VIDRO</t>
  </si>
  <si>
    <t>ED-48516</t>
  </si>
  <si>
    <t>REMOÇÃO MANUAL DE VIDRO EM ESQUADRIAS, COM OU SEM REAPROVEITAMENTO, INCLUSIVE LIMPEZA DO ENCAIXE, AFASTAMENTO E EMPILHAMENTO, EXCLUSIVE TRANSPORTE E RETIRADA DO MATERIAL REMOVIDO NÃO REAPROVEITÁVEL</t>
  </si>
  <si>
    <t>REMOÇÃO DE ITEM ESCOLAR</t>
  </si>
  <si>
    <t>ED-48498</t>
  </si>
  <si>
    <t>REMOÇÃO MANUAL DE QUADRO NEGRO, COM REAPROVEITAMENTO, INCLUSIVE AFASTAMENTO E EMPILHAMENTO, EXCLUSIVE TRANSPORTE E RETIRADA DO MATERIAL REMOVIDO NÃO REAPROVEITÁVEL</t>
  </si>
  <si>
    <t>INSTALAÇÕES PROVISÓRIAS</t>
  </si>
  <si>
    <t>PLACA DE OBRA</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</si>
  <si>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</si>
  <si>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</si>
  <si>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</si>
  <si>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</si>
  <si>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</si>
  <si>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</si>
  <si>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</si>
  <si>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</si>
  <si>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INSTALAÇÃO PROVISÓRIA ÁGUA E ENERGIA</t>
  </si>
  <si>
    <t>ED-50150</t>
  </si>
  <si>
    <t>LIGAÇÃO DE ÁGUA PROVISÓRIA PARA CANTEIRO,  INCLUSIVE HIDRÔMETRO E CAVALETE PARA MEDIÇÃO DE ÁGUA - ENTRADA PRINCIPAL, EM AÇO GALVANIZADO DN 20MM (1/2") - PADRÃO CONCESSIONÁRIA</t>
  </si>
  <si>
    <t>ED-31745</t>
  </si>
  <si>
    <t xml:space="preserve">LIGAÇÃO DE ESGOTO PARA BARRACÃO DE OBRA EM CANTEIRO, EXCLUSIVE FOSSA SÉPTICA </t>
  </si>
  <si>
    <t>ED-50151</t>
  </si>
  <si>
    <t>LIGAÇÃO PROVISÓRIA COM ENTRADA DE ENERGIA AÉREA, PADRÃO CEMIG, CARGA INSTALADA DE 15,1KVA ATÉ 30KVA, TRIFÁSICO, COM SAÍDA SUBTERRÂNEA, INCLUSIVE POSTE, CAIXA PARA MEDIDOR, DISJUNTOR, BARRAMENTO, ATERRAMENTO E ACESSÓRIOS</t>
  </si>
  <si>
    <t>ESCRITÓRIO DE OBRA</t>
  </si>
  <si>
    <t>ED-50125</t>
  </si>
  <si>
    <t>ÁREA COBERTA EM TELHA FIBROCIMENTO PARA CENTRAL DE CORTE/DOBRA/MONTAGEM EM CANTEIRO DE OBRAS, INCLUSIVE BANCADA E INSTALAÇÕES ELÉTRICAS, EXCLUSIVE VEDAÇÕES LATERAIS</t>
  </si>
  <si>
    <t>ED-50135</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</si>
  <si>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</si>
  <si>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</si>
  <si>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</si>
  <si>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</si>
  <si>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</si>
  <si>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</si>
  <si>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</si>
  <si>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</si>
  <si>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</si>
  <si>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</si>
  <si>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</si>
  <si>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</si>
  <si>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</si>
  <si>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</si>
  <si>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</si>
  <si>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</si>
  <si>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</si>
  <si>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</si>
  <si>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</si>
  <si>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</si>
  <si>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</si>
  <si>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</si>
  <si>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</si>
  <si>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</si>
  <si>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</si>
  <si>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</si>
  <si>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</si>
  <si>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ED-16341</t>
  </si>
  <si>
    <t>LIGAÇÃO PROVISÓRIA DE ÁGUA E ESGOTO PARA CONTAINER (ESCRITÓRIO DE OBRA)</t>
  </si>
  <si>
    <t>ED-16343</t>
  </si>
  <si>
    <t>LIGAÇÃO PROVISÓRIA DE ÁGUA E ESGOTO PARA CONTAINER (VESTIÁRIO DE OBRA), EXCLUSIVE CHUVEIRO ELÉTRICO</t>
  </si>
  <si>
    <t>ED-16342</t>
  </si>
  <si>
    <t>LIGAÇÃO PROVISÓRIA DE ENERGIA ELÉTRICA PARA CONTAINER</t>
  </si>
  <si>
    <t>ED-16356</t>
  </si>
  <si>
    <t>LIGAÇÕES PROVISÓRIAS PARA CONTAINER TIPO 1 (CORRESPONDENTE AO CÓDIGO ED-16348)</t>
  </si>
  <si>
    <t>ED-16357</t>
  </si>
  <si>
    <t>LIGAÇÕES PROVISÓRIAS PARA CONTAINER TIPO 2 (CORRESPONDENTE AO CÓDIGO ED-16349)</t>
  </si>
  <si>
    <t>ED-16358</t>
  </si>
  <si>
    <t>LIGAÇÕES PROVISÓRIAS PARA CONTAINER TIPO 3 (CORRESPONDENTE AO CÓDIGO ED-16350)</t>
  </si>
  <si>
    <t>ED-16359</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</si>
  <si>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</si>
  <si>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</si>
  <si>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</si>
  <si>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</si>
  <si>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</si>
  <si>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ED-16362</t>
  </si>
  <si>
    <t>LIGAÇÕES PROVISÓRIAS PARA CONTAINER TIPO 7 (CORRESPONDENTE AO CÓDIGO ED-16354)</t>
  </si>
  <si>
    <t>ED-16363</t>
  </si>
  <si>
    <t>LIGAÇÕES PROVISÓRIAS PARA CONTAINER TIPO 8 (CORRESPONDENTE AO CÓDIGO ED-16355)</t>
  </si>
  <si>
    <t>ED-50155</t>
  </si>
  <si>
    <t>LOCAÇÃO DE BANHEIRO QUÍMICO, DIMENSÃO (110X120X230)CM, LINHA PADRÃO, CONTENDO UMA (1) PIA/HIGIENIZADOR DE MÃOS, INCLUSIVE MANUTENÇÃO E MOBILIZAÇÃO/DESMOBILIZAÇÃO</t>
  </si>
  <si>
    <t>mês</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</si>
  <si>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</si>
  <si>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</si>
  <si>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ED-16349</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</si>
  <si>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</si>
  <si>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</si>
  <si>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</si>
  <si>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ED-16351</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</si>
  <si>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</si>
  <si>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</si>
  <si>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</si>
  <si>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</si>
  <si>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</si>
  <si>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ED-16354</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</si>
  <si>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</si>
  <si>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</si>
  <si>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</si>
  <si>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ED-50137</t>
  </si>
  <si>
    <t>MOBILIZAÇÃO E DESMOBILIZAÇÃO DE CONTAINER, INCLUSIVE CARGA, DESCARGA E TRANSPORTE EM CAMINHÃO CARROCERIA COM GUINDAUTO (MUNCK), EXCLUSIVE LOCAÇÃO DO CONTAINER</t>
  </si>
  <si>
    <t>LOCAÇÃO DA OBRA</t>
  </si>
  <si>
    <t>ED-17989</t>
  </si>
  <si>
    <t>LOCAÇÃO DE OBRA COM GABARITO DE TÁBUAS CORRIDAS PONTALETADAS A CADA 2,00M, REAPROVEITAMENTO (2X), INCLUSIVE ACOMPANHAMENTO DE EQUIPE TOPOGRÁFICA PARA MARCAÇÃO DE PONTO TOPOGRÁFICO</t>
  </si>
  <si>
    <t>ED-50276</t>
  </si>
  <si>
    <t>LOCAÇÃO TOPOGRÁFICA ACIMA DE CINQUENTA (50) PONTOS REFERENCIAIS, INCLUSIVE ESTACA (PIQUETE) DE MARCAÇÃO</t>
  </si>
  <si>
    <t>ED-50275</t>
  </si>
  <si>
    <t>LOCAÇÃO TOPOGRÁFICA DE VINTE UM (21) ATÉ CINQUENTA (50) PONTOS REFERENCIAIS, INCLUSIVE ESTACA (PIQUETE) DE MARCAÇÃO</t>
  </si>
  <si>
    <t>ED-50274</t>
  </si>
  <si>
    <t>LOCAÇÃO TOPOGRÁFICA PARA ATÉ VINTE (20) PONTOS REFERENCIAIS, INCLUSIVE ESTACA (PIQUETE) DE MARCAÇÃO</t>
  </si>
  <si>
    <t>TAPUME</t>
  </si>
  <si>
    <t>ED-50162</t>
  </si>
  <si>
    <t>PORTÃO PARA TAPUME FIXO DE PROTEÇÃO COM FECHAMENTO DE OBRA EM CHAPA DE COMPENSADO, ESP. 12MM, COM MÓDULO NA DIMENSÃO DE (110X220)CM, INCLUSIVE FERRAGENS E PINTURA LÁTEX (PVA) COM DUAS (2) DEMÃOS</t>
  </si>
  <si>
    <t>ED-14457</t>
  </si>
  <si>
    <t>PORTÃO PARA TAPUME FIXO DE PROTEÇÃO COM FECHAMENTO DE OBRA EM TELHA METÁLICA GALVANIZADA, TIPO TRAPEZOIDAL ESP. 0,5MM, COM MÓDULO NA DIMENSÃO DE (300X220)CM, EXCLUSIVE PINTURA ESMALTE</t>
  </si>
  <si>
    <t>ED-50166</t>
  </si>
  <si>
    <t>REMANEJAMENTO DE TAPUME FIXO DE PROTEÇÃO PARA FECHAMENTO DE OBRA, INCLUSIVE ESCAVAÇÃO MANUAL E REATERRO COMPACTADO</t>
  </si>
  <si>
    <t>ED-50163</t>
  </si>
  <si>
    <t>TAPUME DE PROTEÇÃO PARA TRANSEUNTE EM TELA DE POLIETILENO, COM MÓDULO NA DIMENSÃO DE (150X150)CM, INCLUSIVE PONTALETE COM BASE DE APOIO EM CONCRETO MAGRO, FORNECIMENTO E MOVIMENTAÇÃO</t>
  </si>
  <si>
    <t>ED-50159</t>
  </si>
  <si>
    <t>TAPUME FIXO DE PROTEÇÃO PARA FECHAMENTO DE OBRA EM CHAPA DE COMPENSADO, ESP. 12MM, COM MÓDULO NA DIMENSÃO DE (110X220)CM, INCLUSIVE PINTURA LÁTEX (PVA) COM DUAS (2) DEMÃOS, EXCLUSIVE ABERTURA PARA PORTÃO</t>
  </si>
  <si>
    <t>ED-50164</t>
  </si>
  <si>
    <t>TAPUME FIXO DE PROTEÇÃO PARA FECHAMENTO DE OBRA EM TELA GALVANIZADA, COM TRAMA LOSANGULAR DE 2"X2", FIO BWG 14, COM MÓDULO NA DIMENSÃO DE (300X220)CM, INCLUSIVE PINTURA ESMALTE COM DUAS (2) DEMÃOS, EXCLUSIVE ABERTURA PARA PORTÃO</t>
  </si>
  <si>
    <t>ED-29823</t>
  </si>
  <si>
    <t>TAPUME FIXO DE PROTEÇÃO PARA FECHAMENTO DE OBRA EM TELHA METÁLICA GALVANIZADA, TIPO TRAPEZOIDAL, ESP. 0,5MM, COM MÓDULO NA DIMENSÃO DE (300X220)CM, COM REAPROVEITAMENTO, EXCLUSIVE PINTURA ESMALTE, INCLUSIVE PONTALETE E FIXAÇÃO</t>
  </si>
  <si>
    <t>ED-50165</t>
  </si>
  <si>
    <t>TAPUME REMOVÍVEL DE PROTEÇÃO PARA FECHAMENTO DE OBRA EM TELA GALVANIZADA, COM TRAMA LOSANGULAR DE 2"X2", FIO BWG 14, COM MÓDULO NA DIMENSÃO DE (300X220)CM, INCLUSIVE PONTALETE COM BASE DE APOIO EM CONCRETO MAGRO</t>
  </si>
  <si>
    <t>PROTEÇÃO DE TRANSEUNTE</t>
  </si>
  <si>
    <t>ED-27006</t>
  </si>
  <si>
    <t>CONE PARA SINALIZAÇÃO/ISOLAMENTO DE ÁREAS, ALTURA 75CM, INCLUSIVE FORNECIMENTO E MOVIMENTAÇÃO</t>
  </si>
  <si>
    <t>ED-50157</t>
  </si>
  <si>
    <t xml:space="preserve">FITA ZEBRADA AMARELA PARA SINALIZAÇÃO ISOLAMENTO DE ÁREA, EXCLUSIVE SUPORTE PARA SUSTENTAÇÃO, INCLUSIVE FIXAÇÃO E FORNECIMENTO
</t>
  </si>
  <si>
    <t>ED-50156</t>
  </si>
  <si>
    <t xml:space="preserve">PROTEÇÃO PARA TRANSEUNTE OU ISOLAMENTO DE ÁREA COM FITA ZEBRADA AMARELA, INCLUSIVE PONTALETE COM BASE DE APOIO EM CONCRETO MAGRO, ALTURA DE 150CM, FORNECIMENTO E MOVIMENTAÇÃO
</t>
  </si>
  <si>
    <t>ANDAIME</t>
  </si>
  <si>
    <t>ED-28530</t>
  </si>
  <si>
    <t xml:space="preserve">ANDAIME EM CAVALETE METÁLICO PARA ALVENARIA, COM CHAPA DE COMPENSADO E TÁBUA, COM REAPROVEITAMENTO, INCLUSIVE MONTAGEM/DESMONTAGEM E REMANEJAMENTO
</t>
  </si>
  <si>
    <t>ED-28533</t>
  </si>
  <si>
    <t>ANDAIME EM CAVALETE METÁLICO PARA FORRO OU SERVIÇO EM ALTURA INTERNO, COM CHAPA DE COMPENSADO E TÁBUA, COM REAPROVEITAMENTO, INCLUSIVE MONTAGEM/DESMONTAGEM E REMANEJAMENTO</t>
  </si>
  <si>
    <t>ED-48243</t>
  </si>
  <si>
    <t>CONDUTOR/DUTO DE ENTULHO EM POLIETILENO, INCLUSIVE ACESSÓRIOS DE FIXAÇÃO, SUPORTES, MONTAGEM/DESMONTAGEM E REMANEJAMENTO</t>
  </si>
  <si>
    <t>mxmês</t>
  </si>
  <si>
    <t>ED-9075</t>
  </si>
  <si>
    <t>FORNECIMENTO DE ANDAIME METÁLICO PARA FACHADA (LOCAÇÃO), INCLUSIVE PISO METÁLICO E SAPATAS, EXCLUSIVE MONTAGEM E DESMONTAGEM</t>
  </si>
  <si>
    <t>m2xmês</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</si>
  <si>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</si>
  <si>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</si>
  <si>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</si>
  <si>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</si>
  <si>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</si>
  <si>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</si>
  <si>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</si>
  <si>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</si>
  <si>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</si>
  <si>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 xml:space="preserve">TELA DE PROTEÇÃO, TIPO FACHADEIRA, INSTALADA EM ANDAIME METÁLICO PARA FACHADA, EXCLUSIVE ANDAIME METÁLICO, INCLUSIVE ACESSÓRIOS DE FIXAÇÃO
</t>
  </si>
  <si>
    <t>ED-48248</t>
  </si>
  <si>
    <t>TELA PARA PROTEÇÃO DE FACHADA EM POLIETILENO, EXCLUSIVE BANDEJA SALVA VIDAS, INCLUSIVE ACESSÓRIOS DE FIXAÇÃO</t>
  </si>
  <si>
    <t>PROTEÇÃO COLETIVA</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</si>
  <si>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</si>
  <si>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</si>
  <si>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</si>
  <si>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</si>
  <si>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ED-9128</t>
  </si>
  <si>
    <t>LINHA DE VIDA HORIZONTAL PERMANENTE EM CABO DE AÇO GALVANIZADO PARA TRABALHOS EM COBERTURAS E TELHADOS, EXCLUSIVE PROJETO E ART</t>
  </si>
  <si>
    <t>ED-9176</t>
  </si>
  <si>
    <t>LINHA DE VIDA HORIZONTAL PROVISÓRIA EM CABO DE AÇO PARA CONSTRUÇÃO DE ESTRUTURAS, INCLUSIVE POSTE E PROLONGADOR, EXCLUSIVE PROJETO E ART</t>
  </si>
  <si>
    <t>ED-9126</t>
  </si>
  <si>
    <t>LINHA DE VIDA HORIZONTAL PROVISÓRIA EM CORDA PARA TRABALHOS EM COBERTURAS E TELHADOS</t>
  </si>
  <si>
    <t>TERRAPLENAGEM/TRABALHOS EM TERRA</t>
  </si>
  <si>
    <t>REGULARIZAÇÃO E COMPACTAÇÃO DE SOLO</t>
  </si>
  <si>
    <t>ED-51100</t>
  </si>
  <si>
    <t>CORTE E DESATERRO MECÂNICO PARA REGULARIZAÇÃO, COM TRATOR DE ESTEIRA, INCLUSIVE ARRASTAMENTO NIVELADO, AFASTAMENTO E EMPILHAMENTO, EXCLUSIVE CARGA, TRANSPORTE E DESCARGA</t>
  </si>
  <si>
    <t>ED-51122</t>
  </si>
  <si>
    <t>REGULARIZAÇÃO E COMPACTAÇÃO DE TERRENO MANUAL COM SOQUETE, EXCLUSIVE DESMATAMENTO, DESTOCAMENTO, LIMPEZA/ROÇADA DO TERRENO</t>
  </si>
  <si>
    <t>ED-51124</t>
  </si>
  <si>
    <t>REGULARIZAÇÃO E COMPACTAÇÃO MECÂNICA DE TERRENO COM ROLO VIBRATÓRIO, EXCLUSIVE DESMATAMENTO, DESTOCAMENTO, LIMPEZA/ROÇADA DO TERRENO</t>
  </si>
  <si>
    <t>ED-51123</t>
  </si>
  <si>
    <t>REGULARIZAÇÃO MANUAL E COMPACTAÇÃO MECANIZADA DE TERRENO COM PLACA VIBRATÓRIA, EXCLUSIVE DESMATAMENTO, DESTOCAMENTO, LIMPEZA/ROÇADA DO TERRENO</t>
  </si>
  <si>
    <t>ESCAVAÇÃO MECÂNICA</t>
  </si>
  <si>
    <t>ED-51116</t>
  </si>
  <si>
    <t>ESCAVAÇÃO MECÂNICA DE VALAS COM PROFUNDIDADE MAIOR QUE 1,5M E MENOR OU IGUAL 3,0M, INCLUSIVE CARGA EM CAMINHÃO, EXCLUSIVE TRANSPORTE E DESCARGA</t>
  </si>
  <si>
    <t>ED-51112</t>
  </si>
  <si>
    <t>ESCAVAÇÃO MECÂNICA DE VALAS COM PROFUNDIDADE MAIOR QUE 1,5M E MENOR OU IGUAL 3,0M, INCLUSIVE DESCARGA LATERAL, EXCLUSIVE CARGA, TRANSPORTE E DESCARGA</t>
  </si>
  <si>
    <t>ED-51117</t>
  </si>
  <si>
    <t>ESCAVAÇÃO MECÂNICA DE VALAS COM PROFUNDIDADE MAIOR QUE 3,0M E MENOR OU IGUAL 5,0M, INCLUSIVE CARGA EM CAMINHÃO, EXCLUSIVE TRANSPORTE E DESCARGA</t>
  </si>
  <si>
    <t>ED-51113</t>
  </si>
  <si>
    <t>ESCAVAÇÃO MECÂNICA DE VALAS COM PROFUNDIDADE MAIOR QUE 3,0M E MENOR OU IGUAL 5,0M, INCLUSIVE DESCARGA LATERAL, EXCLUSIVE CARGA, TRANSPORTE E DESCARGA</t>
  </si>
  <si>
    <t>ED-51115</t>
  </si>
  <si>
    <t>ESCAVAÇÃO MECÂNICA DE VALAS COM PROFUNDIDADE MENOR OU IGUAL A 1,5M, INCLUSIVE CARGA EM CAMINHÃO, EXCLUSIVE TRANSPORTE E DESCARGA</t>
  </si>
  <si>
    <t>ED-51111</t>
  </si>
  <si>
    <t>ESCAVAÇÃO MECÂNICA DE VALAS COM PROFUNDIDADE MENOR OU IGUAL A 1,5M, INCLUSIVE DESCARGA LATERAL, EXCLUSIVE CARGA, TRANSPORTE E DESCARGA</t>
  </si>
  <si>
    <t>ED-51105</t>
  </si>
  <si>
    <t>ESCAVAÇÃO MECÂNICA EM MATERIAL DE 1ª CATEGORIA, INCLUSIVE CARGA EM CAMINHÃO, EXCLUSIVE TRANSPORTE E DESCARGA</t>
  </si>
  <si>
    <t>ED-51106</t>
  </si>
  <si>
    <t>ESCAVAÇÃO MECÂNICA EM MATERIAL DE 2ª CATEGORIA, INCLUSIVE CARGA EM CAMINHÃO, EXCLUSIVE TRANSPORTE E DESCARGA</t>
  </si>
  <si>
    <t>ED-51119</t>
  </si>
  <si>
    <t>ESCAVAÇÃO MECÂNICA EM SOLO MOLE, INCLUSIVE CARGA EM CAMINHÃO, EXCLUSIVE TRANSPORTE E DESCARGA</t>
  </si>
  <si>
    <t>ED-51103</t>
  </si>
  <si>
    <t>ESCAVAÇÃO MECÂNICA HORIZONTAL, COM TRATOR DE ESTEIRA, EM MATERIAL DE 1ª CATEGORIA, INCLUSIVE AFASTAMENTO E EMPILHAMENTO COM DISTÂNCIA MÁXIMA DE ATÉ CINQUENTA (50) METROS, EXCLUSIVE CARGA, TRANSPORTE E DESGARGA</t>
  </si>
  <si>
    <t>ED-51104</t>
  </si>
  <si>
    <t>ESCAVAÇÃO MECÂNICA HORIZONTAL, COM TRATOR DE ESTEIRA, EM MATERIAL DE 2ª CATEGORIA, INCLUSIVE AFASTAMENTO E EMPILHAMENTO COM DISTÂNCIA MÁXIMA DE ATÉ CINQUENTA (50) METROS, EXCLUSIVE CARGA, TRANSPORTE E DESGARGA</t>
  </si>
  <si>
    <t>ESCAVAÇÃO MANUAL</t>
  </si>
  <si>
    <t>ED-51110</t>
  </si>
  <si>
    <t>ESCAVAÇÃO MANUAL DE TERRA (DESATERRO MANUAL), INCLUSIVE DESCARGA LATERAL, EXCLUSIVE RETIRADA E TRANSPORTE DO MATERIAL ESCAVADO</t>
  </si>
  <si>
    <t>ED-51108</t>
  </si>
  <si>
    <t>ESCAVAÇÃO MANUAL DE VALA COM PROFUNDIDADE MAIOR QUE 1,5M E MENOR OU IGUAL 3,0M, INCLUSIVE DESCARGA LATERAL</t>
  </si>
  <si>
    <t>ED-51109</t>
  </si>
  <si>
    <t>ESCAVAÇÃO MANUAL DE VALA COM PROFUNDIDADE MAIOR QUE 3,0M E MENOR OU IGUAL 5,0M, INCLUSIVE DESCARGA LATERAL</t>
  </si>
  <si>
    <t>ED-51107</t>
  </si>
  <si>
    <t>ESCAVAÇÃO MANUAL DE VALA COM PROFUNDIDADE MENOR OU IGUAL A 1,5M, INCLUSIVE DESCARGA LATERAL</t>
  </si>
  <si>
    <t>COMPACTAÇÃO DE FUNDO DE VALA</t>
  </si>
  <si>
    <t>ED-51093</t>
  </si>
  <si>
    <t>APILOAMENTO MANUAL EM FUNDO DE VALA COM SOQUETE, EXCLUSIVE ESCAVAÇÃO</t>
  </si>
  <si>
    <t>ED-51094</t>
  </si>
  <si>
    <t>APILOAMENTO MECANIZADO EM FUNDO DE VALA COM PLACA VIBRATÓRIA, EXCLUSIVE ESCAVAÇÃO</t>
  </si>
  <si>
    <t>ATERRO E REATERRO</t>
  </si>
  <si>
    <t>ED-51097</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</si>
  <si>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</si>
  <si>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</si>
  <si>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</si>
  <si>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</si>
  <si>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</si>
  <si>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ED-51098</t>
  </si>
  <si>
    <t>COMPACTAÇÃO MECÂNICA DE ATERRO COM ROLO VIBRATÓRIO A 95% DO PROCTOR NORMAL, INCLUSIVE ESPALHAMENTO</t>
  </si>
  <si>
    <t>ED-51095</t>
  </si>
  <si>
    <t>COMPACTAÇÃO MECÂNICA DE ATERRO COM ROLO VIBRATÓRIO SEM GRAU DE COMPACTAÇÃO, INCLUSIVE ESPALHAMENTO</t>
  </si>
  <si>
    <t>ED-51096</t>
  </si>
  <si>
    <t>COMPACTAÇÃO MECANIZADA DE ATERRO COM PLACA VIBRATÓRIA, INCLUSIVE ESPALHAMENTO MANUAL</t>
  </si>
  <si>
    <t>ED-51120</t>
  </si>
  <si>
    <t>REATERRO MANUAL DE VALA, INCLUSIVE ESPALHAMENTO E COMPACTAÇÃO MANUAL COM SOQUETE</t>
  </si>
  <si>
    <t>ED-51121</t>
  </si>
  <si>
    <t>REATERRO MANUAL DE VALA, INCLUSIVE ESPALHAMENTO E COMPACTAÇÃO MECANIZADA COM PLACA VIBRATÓRIA</t>
  </si>
  <si>
    <t>ESCORAMENTO DE VALA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</si>
  <si>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</si>
  <si>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</si>
  <si>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</si>
  <si>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</si>
  <si>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FUNDAÇÕES</t>
  </si>
  <si>
    <t>FUNDAÇÃO SUPERFICIAL E RASA</t>
  </si>
  <si>
    <t>ED-29801</t>
  </si>
  <si>
    <t>PERFURAÇÃO MANUAL DE ESTACA TIPO BROCA A TRADO, INCLUSIVE AFASTAMENTO, EXCLUSIVE ARMAÇÃO, CONCRETO ESTRUTURAL, TRANSPORTE E RETIRADA DO MATERIAL ESCAVADO</t>
  </si>
  <si>
    <t>FUNDAÇÃO PROFUNDA</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</si>
  <si>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</si>
  <si>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</si>
  <si>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</si>
  <si>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</si>
  <si>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</si>
  <si>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</si>
  <si>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</si>
  <si>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</si>
  <si>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</si>
  <si>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</si>
  <si>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ED-49728</t>
  </si>
  <si>
    <t>CRAVAÇÃO DE ESTACA PRÉ-MOLDADA DE CONCRETO, DIMENSÃO (15X15)CM, COMPRESSÃO ADMISSÍVEL DE 25T, INCLUSIVE FORNECIMENTO DE ESTACA, EXCLUSIVE EMENDA</t>
  </si>
  <si>
    <t>ED-49729</t>
  </si>
  <si>
    <t>CRAVAÇÃO DE ESTACA PRÉ-MOLDADA DE CONCRETO, DIMENSÃO (17X17)CM, COMPRESSÃO ADMISSÍVEL DE 35T, INCLUSIVE FORNECIMENTO DE ESTACA, EXCLUSIVE EMENDA</t>
  </si>
  <si>
    <t>ED-49730</t>
  </si>
  <si>
    <t>CRAVAÇÃO DE ESTACA PRÉ-MOLDADA DE CONCRETO, DIMENSÃO (20X20)CM, COMPRESSÃO ADMISSÍVEL DE 50T, INCLUSIVE FORNECIMENTO DE ESTACA, EXCLUSIVE EMENDA</t>
  </si>
  <si>
    <t>ED-49731</t>
  </si>
  <si>
    <t>CRAVAÇÃO DE ESTACA PRÉ-MOLDADA DE CONCRETO, DIMENSÃO (21X21)CM, COMPRESSÃO ADMISSÍVEL DE 60T, INCLUSIVE FORNECIMENTO DE ESTACA, EXCLUSIVE EMENDA</t>
  </si>
  <si>
    <t>ED-49732</t>
  </si>
  <si>
    <t>CRAVAÇÃO DE ESTACA PRÉ-MOLDADA DE CONCRETO, DIMENSÃO (23X23)CM, COMPRESSÃO ADMISSÍVEL DE 70T, INCLUSIVE FORNECIMENTO DE ESTACA, EXCLUSIVE EMENDA</t>
  </si>
  <si>
    <t>ED-49733</t>
  </si>
  <si>
    <t>CRAVAÇÃO DE ESTACA PRÉ-MOLDADA DE CONCRETO, DIMENSÃO (25X25)CM, COMPRESSÃO ADMISSÍVEL DE 85T, INCLUSIVE FORNECIMENTO DE ESTACA, EXCLUSIVE EMENDA</t>
  </si>
  <si>
    <t>ED-49766</t>
  </si>
  <si>
    <t>CRAVAÇÃO DE ESTACA TRILHO DUPLO, TIPO TR-25, INCLUSIVE FORNECIMENTO, EXCLUSIVE EMENDA E CORTE DA ESTACA</t>
  </si>
  <si>
    <t>ED-49767</t>
  </si>
  <si>
    <t>CRAVAÇÃO DE ESTACA TRILHO DUPLO, TIPO TR-32, INCLUSIVE FORNECIMENTO, EXCLUSIVE EMENDA E CORTE DA ESTACA</t>
  </si>
  <si>
    <t>ED-49768</t>
  </si>
  <si>
    <t>CRAVAÇÃO DE ESTACA TRILHO DUPLO, TIPO TR-37, INCLUSIVE FORNECIMENTO, EXCLUSIVE EMENDA E CORTE DA ESTACA</t>
  </si>
  <si>
    <t>ED-49769</t>
  </si>
  <si>
    <t>CRAVAÇÃO DE ESTACA TRILHO DUPLO, TIPO TR-45, INCLUSIVE FORNECIMENTO, EXCLUSIVE EMENDA E CORTE DA ESTACA</t>
  </si>
  <si>
    <t>ED-49770</t>
  </si>
  <si>
    <t>CRAVAÇÃO DE ESTACA TRILHO DUPLO, TIPO TR-57, INCLUSIVE FORNECIMENTO, EXCLUSIVE EMENDA E CORTE DA ESTACA</t>
  </si>
  <si>
    <t>ED-49761</t>
  </si>
  <si>
    <t>CRAVAÇÃO DE ESTACA TRILHO SIMPLES, TIPO TR-25, INCLUSIVE FORNECIMENTO, EXCLUSIVE EMENDA E CORTE DA ESTACA</t>
  </si>
  <si>
    <t>ED-49762</t>
  </si>
  <si>
    <t>CRAVAÇÃO DE ESTACA TRILHO SIMPLES, TIPO TR-32, INCLUSIVE FORNECIMENTO, EXCLUSIVE EMENDA E CORTE DA ESTACA</t>
  </si>
  <si>
    <t>ED-49763</t>
  </si>
  <si>
    <t>CRAVAÇÃO DE ESTACA TRILHO SIMPLES, TIPO TR-37, INCLUSIVE FORNECIMENTO, EXCLUSIVE EMENDA E CORTE DA ESTACA</t>
  </si>
  <si>
    <t>ED-49764</t>
  </si>
  <si>
    <t>CRAVAÇÃO DE ESTACA TRILHO SIMPLES, TIPO TR-45, INCLUSIVE FORNECIMENTO, EXCLUSIVE EMENDA E CORTE DA ESTACA</t>
  </si>
  <si>
    <t>ED-49765</t>
  </si>
  <si>
    <t>CRAVAÇÃO DE ESTACA TRILHO SIMPLES, TIPO TR-57, INCLUSIVE FORNECIMENTO, EXCLUSIVE EMENDA E CORTE DA ESTACA</t>
  </si>
  <si>
    <t>ED-49735</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</si>
  <si>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</si>
  <si>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</si>
  <si>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</si>
  <si>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</si>
  <si>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</si>
  <si>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</si>
  <si>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</si>
  <si>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</si>
  <si>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</si>
  <si>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ED-15801</t>
  </si>
  <si>
    <t>ENCAMISAMENTO DE TUBULÃO COM TUBO DE CONCRETO (MANILHA), DIÂMETRO 90CM, INCLUSIVE TRANSPORTE E FORNECIMENTO</t>
  </si>
  <si>
    <t>ED-49777</t>
  </si>
  <si>
    <t>ESCAVAÇÃO MANUAL DE TUBULÃO A CÉU ABERTO, INCLUSIVE DESCARGA LATERAL</t>
  </si>
  <si>
    <t>ED-26497</t>
  </si>
  <si>
    <t>EXECUÇÃO DE ESTACA TIPO HÉLICE CONTÍNUA, DIÂMETRO 30CM, INCLUSIVE AFASTAMENTO LATERAL, EXCLUSIVE ARMAÇÃO, CONCRETO ESTRUTURAL, TRANSPORTE E RETIRADA DO MATERIAL ESCAVADO</t>
  </si>
  <si>
    <t>ED-49715</t>
  </si>
  <si>
    <t>EXECUÇÃO DE ESTACA TIPO HÉLICE CONTÍNUA, DIÂMETRO 40CM, INCLUSIVE AFASTAMENTO LATERAL, EXCLUSIVE ARMAÇÃO, CONCRETO ESTRUTURAL, TRANSPORTE E RETIRADA DO MATERIAL ESCAVADO</t>
  </si>
  <si>
    <t>ED-49716</t>
  </si>
  <si>
    <t>EXECUÇÃO DE ESTACA TIPO HÉLICE CONTÍNUA, DIÂMETRO 50CM, INCLUSIVE AFASTAMENTO LATERAL, EXCLUSIVE ARMAÇÃO, CONCRETO ESTRUTURAL, TRANSPORTE E RETIRADA DO MATERIAL ESCAVADO</t>
  </si>
  <si>
    <t>ED-49717</t>
  </si>
  <si>
    <t>EXECUÇÃO DE ESTACA TIPO HÉLICE CONTÍNUA, DIÂMETRO 60CM, INCLUSIVE AFASTAMENTO LATERAL, EXCLUSIVE ARMAÇÃO, CONCRETO ESTRUTURAL, TRANSPORTE E RETIRADA DO MATERIAL ESCAVADO</t>
  </si>
  <si>
    <t>ED-49718</t>
  </si>
  <si>
    <t>EXECUÇÃO DE ESTACA TIPO HÉLICE CONTÍNUA, DIÂMETRO 80CM, INCLUSIVE AFASTAMENTO LATERAL, EXCLUSIVE ARMAÇÃO, CONCRETO ESTRUTURAL, TRANSPORTE E RETIRADA DO MATERIAL ESCAVADO</t>
  </si>
  <si>
    <t>ED-26522</t>
  </si>
  <si>
    <t>EXECUÇÃO DE ESTACA TIPO STRAUSS, DIÂMETRO 25CM, EXCLUSIVE ARMAÇÃO E CONCRETO ESTRUTURAL</t>
  </si>
  <si>
    <t>ED-49741</t>
  </si>
  <si>
    <t>EXECUÇÃO DE ESTACA TIPO STRAUSS, DIÂMETRO 25CM, EXCLUSIVE ARMAÇÃO, INCLUSIVE CONCRETO ESTRUTURAL, USINADO, COM FCK 20MPA, LANÇAMENTO, ADENSAMENTO E ACABAMENTO (FUNDAÇÃO)</t>
  </si>
  <si>
    <t>ED-26523</t>
  </si>
  <si>
    <t>EXECUÇÃO DE ESTACA TIPO STRAUSS, DIÂMETRO 32CM, EXCLUSIVE ARMAÇÃO E CONCRETO ESTRUTURAL</t>
  </si>
  <si>
    <t>ED-49742</t>
  </si>
  <si>
    <t>EXECUÇÃO DE ESTACA TIPO STRAUSS, DIÂMETRO 32CM, EXCLUSIVE ARMAÇÃO, INCLUSIVE CONCRETO ESTRUTURAL, USINADO, COM FCK 20MPA, LANÇAMENTO, ADENSAMENTO E ACABAMENTO (FUNDAÇÃO)</t>
  </si>
  <si>
    <t>ED-26524</t>
  </si>
  <si>
    <t>EXECUÇÃO DE ESTACA TIPO STRAUSS, DIÂMETRO 38CM, EXCLUSIVE ARMAÇÃO E CONCRETO ESTRUTURAL</t>
  </si>
  <si>
    <t>ED-49743</t>
  </si>
  <si>
    <t>EXECUÇÃO DE ESTACA TIPO STRAUSS, DIÂMETRO 38CM, EXCLUSIVE ARMAÇÃO, INCLUSIVE CONCRETO ESTRUTURAL, USINADO, COM FCK 20MPA, LANÇAMENTO, ADENSAMENTO E ACABAMENTO (FUNDAÇÃO)</t>
  </si>
  <si>
    <t>ED-26525</t>
  </si>
  <si>
    <t>EXECUÇÃO DE ESTACA TIPO STRAUSS, DIÂMETRO 45CM, EXCLUSIVE ARMAÇÃO E CONCRETO ESTRUTURAL</t>
  </si>
  <si>
    <t>ED-26484</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</si>
  <si>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</si>
  <si>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</si>
  <si>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</si>
  <si>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</si>
  <si>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</si>
  <si>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km</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</si>
  <si>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</si>
  <si>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</si>
  <si>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</si>
  <si>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</si>
  <si>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</si>
  <si>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</si>
  <si>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</si>
  <si>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</si>
  <si>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</si>
  <si>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</si>
  <si>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</si>
  <si>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</si>
  <si>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</si>
  <si>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</si>
  <si>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FÔRMA E DESFORMA</t>
  </si>
  <si>
    <t>ED-8571</t>
  </si>
  <si>
    <t>FÔRMA E DESFORMA PARA VIGA-CINTA/BLOCO COM COMPENSADO PLASTIFICADO, ESP. 12MM, REAPROVEITAMENTO (3X) (FUNDAÇÃO)</t>
  </si>
  <si>
    <t>ED-49811</t>
  </si>
  <si>
    <t>FÔRMA E DESFORMA PARA VIGA-CINTA/BLOCO COM COMPENSADO RESINADO, ESP. 12MM, REAPROVEITAMENTO (3X) (FUNDAÇÃO)</t>
  </si>
  <si>
    <t>ED-49810</t>
  </si>
  <si>
    <t>FÔRMA E DESFORMA PARA VIGA-CINTA/BLOCO COM TÁBUA E SARRAFO, REAPROVEITAMENTO (3X) (FUNDAÇÃO)</t>
  </si>
  <si>
    <t>CONCRETO USINADO</t>
  </si>
  <si>
    <t>ED-49804</t>
  </si>
  <si>
    <t>FORNECIMENTO DE CONCRETO ESTRUTURAL, USINADO BOMBEADO, COM FCK 20MPA, INCLUSIVE LANÇAMENTO, ADENSAMENTO E ACABAMENTO (FUNDAÇÃO)</t>
  </si>
  <si>
    <t>ED-49805</t>
  </si>
  <si>
    <t>FORNECIMENTO DE CONCRETO ESTRUTURAL, USINADO BOMBEADO, COM FCK 25MPA, INCLUSIVE LANÇAMENTO, ADENSAMENTO E ACABAMENTO (FUNDAÇÃO)</t>
  </si>
  <si>
    <t>ED-32124</t>
  </si>
  <si>
    <t>FORNECIMENTO DE CONCRETO ESTRUTURAL, USINADO BOMBEADO, COM FCK 30MPA, CONSUMO MÍNIMO DE CIMENTO DE 400KG/M3, INCLUSIVE LANÇAMENTO, ADENSAMENTO E ACABAMENTO (FUNDAÇÃO)</t>
  </si>
  <si>
    <t>ED-49806</t>
  </si>
  <si>
    <t>FORNECIMENTO DE CONCRETO ESTRUTURAL, USINADO BOMBEADO, COM FCK 30MPA, INCLUSIVE LANÇAMENTO, ADENSAMENTO E ACABAMENTO (FUNDAÇÃO)</t>
  </si>
  <si>
    <t>ED-49807</t>
  </si>
  <si>
    <t>FORNECIMENTO DE CONCRETO ESTRUTURAL, USINADO BOMBEADO, COM FCK 35MPA, INCLUSIVE LANÇAMENTO, ADENSAMENTO E ACABAMENTO (FUNDAÇÃO)</t>
  </si>
  <si>
    <t>ED-49808</t>
  </si>
  <si>
    <t>FORNECIMENTO DE CONCRETO ESTRUTURAL, USINADO BOMBEADO, COM FCK 40MPA, INCLUSIVE LANÇAMENTO, ADENSAMENTO E ACABAMENTO (FUNDAÇÃO)</t>
  </si>
  <si>
    <t>ED-49797</t>
  </si>
  <si>
    <t>FORNECIMENTO DE CONCRETO ESTRUTURAL, USINADO, COM FCK 20MPA, INCLUSIVE LANÇAMENTO, ADENSAMENTO E ACABAMENTO (FUNDAÇÃO)</t>
  </si>
  <si>
    <t>ED-49798</t>
  </si>
  <si>
    <t>FORNECIMENTO DE CONCRETO ESTRUTURAL, USINADO, COM FCK 25MPA, INCLUSIVE LANÇAMENTO, ADENSAMENTO E ACABAMENTO (FUNDAÇÃO)</t>
  </si>
  <si>
    <t>ED-49799</t>
  </si>
  <si>
    <t>FORNECIMENTO DE CONCRETO ESTRUTURAL, USINADO, COM FCK 30MPA, INCLUSIVE LANÇAMENTO, ADENSAMENTO E ACABAMENTO (FUNDAÇÃO)</t>
  </si>
  <si>
    <t>ED-49800</t>
  </si>
  <si>
    <t>FORNECIMENTO DE CONCRETO ESTRUTURAL, USINADO, COM FCK 35MPA, INCLUSIVE LANÇAMENTO, ADENSAMENTO E ACABAMENTO (FUNDAÇÃO)</t>
  </si>
  <si>
    <t>ED-49801</t>
  </si>
  <si>
    <t>FORNECIMENTO DE CONCRETO ESTRUTURAL, USINADO, COM FCK 40MPA, INCLUSIVE LANÇAMENTO, ADENSAMENTO E ACABAMENTO (FUNDAÇÃO)</t>
  </si>
  <si>
    <t>ED-49793</t>
  </si>
  <si>
    <t>FORNECIMENTO DE CONCRETO NÃO ESTRUTURAL, USINADO, COM FCK 10MPA, INCLUSIVE LANÇAMENTO, ADENSAMENTO E ACABAMENTO (FUNDAÇÃO)</t>
  </si>
  <si>
    <t>ED-49795</t>
  </si>
  <si>
    <t>FORNECIMENTO DE CONCRETO NÃO ESTRUTURAL, USINADO, COM FCK 15MPA, INCLUSIVE LANÇAMENTO, ADENSAMENTO E ACABAMENTO (FUNDAÇÃO)</t>
  </si>
  <si>
    <t>CONCRETO PREPARADO EM OBRA</t>
  </si>
  <si>
    <t>ED-49786</t>
  </si>
  <si>
    <t>FORNECIMENTO DE CONCRETO ESTRUTURAL, PREPARADO EM OBRA COM BETONEIRA, COM FCK 20MPA, INCLUSIVE LANÇAMENTO, ADENSAMENTO E ACABAMENTO (FUNDAÇÃO)</t>
  </si>
  <si>
    <t>ED-49787</t>
  </si>
  <si>
    <t>FORNECIMENTO DE CONCRETO ESTRUTURAL, PREPARADO EM OBRA COM BETONEIRA, COM FCK 25MPA, INCLUSIVE LANÇAMENTO, ADENSAMENTO E ACABAMENTO (FUNDAÇÃO)</t>
  </si>
  <si>
    <t>ED-49788</t>
  </si>
  <si>
    <t>FORNECIMENTO DE CONCRETO ESTRUTURAL, PREPARADO EM OBRA COM BETONEIRA, COM FCK 30MPA, INCLUSIVE LANÇAMENTO, ADENSAMENTO E ACABAMENTO (FUNDAÇÃO)</t>
  </si>
  <si>
    <t>ED-49789</t>
  </si>
  <si>
    <t>FORNECIMENTO DE CONCRETO ESTRUTURAL, PREPARADO EM OBRA COM BETONEIRA, COM FCK 35MPA, INCLUSIVE LANÇAMENTO, ADENSAMENTO E ACABAMENTO (FUNDAÇÃO)</t>
  </si>
  <si>
    <t>ED-49790</t>
  </si>
  <si>
    <t>FORNECIMENTO DE CONCRETO ESTRUTURAL, PREPARADO EM OBRA COM BETONEIRA, COM FCK 40MPA, INCLUSIVE LANÇAMENTO, ADENSAMENTO E ACABAMENTO (FUNDAÇÃO)</t>
  </si>
  <si>
    <t>ED-49782</t>
  </si>
  <si>
    <t>FORNECIMENTO DE CONCRETO NÃO ESTRUTURAL, PREPARADO EM OBRA COM BETONEIRA, COM FCK 10MPA, INCLUSIVE LANÇAMENTO, ADENSAMENTO E ACABAMENTO (FUNDAÇÃO)</t>
  </si>
  <si>
    <t>ED-49783</t>
  </si>
  <si>
    <t>FORNECIMENTO DE CONCRETO NÃO ESTRUTURAL, PREPARADO EM OBRA COM BETONEIRA, COM FCK 13,5MPA, INCLUSIVE LANÇAMENTO, ADENSAMENTO E ACABAMENTO (FUNDAÇÃO)</t>
  </si>
  <si>
    <t>ED-49784</t>
  </si>
  <si>
    <t>FORNECIMENTO DE CONCRETO NÃO ESTRUTURAL, PREPARADO EM OBRA COM BETONEIRA, COM FCK 15MPA, INCLUSIVE LANÇAMENTO, ADENSAMENTO E ACABAMENTO (FUNDAÇÃO)</t>
  </si>
  <si>
    <t>ED-49785</t>
  </si>
  <si>
    <t>FORNECIMENTO DE CONCRETO NÃO ESTRUTURAL, PREPARADO EM OBRA COM BETONEIRA, COM FCK 18MPA, INCLUSIVE LANÇAMENTO, ADENSAMENTO E ACABAMENTO (FUNDAÇÃO)</t>
  </si>
  <si>
    <t>ED-49781</t>
  </si>
  <si>
    <t>FORNECIMENTO DE CONCRETO NÃO ESTRUTURAL, PREPARADO EM OBRA COM BETONEIRA, COM FCK 9MPA, INCLUSIVE LANÇAMENTO, ADENSAMENTO E ACABAMENTO (FUNDAÇÃO)</t>
  </si>
  <si>
    <t>ESTRUTURAS DE CONTENÇÕES</t>
  </si>
  <si>
    <t>CONCRETO CICLÓPICO</t>
  </si>
  <si>
    <t>ED-49780</t>
  </si>
  <si>
    <t>CONCRETO CICLÓPICO, FCK 15MPA, PREPARADO EM OBRA COM BETONEIRA, COM ADIÇÃO DE 30% DE PEDRA DE MÃO, INCLUSIVE LANÇAMENTO, ADENSAMENTO E ACABAMENTO</t>
  </si>
  <si>
    <t>ED-49779</t>
  </si>
  <si>
    <t>CONCRETO CICLÓPICO, TRAÇO 1:3:6, PREPARADO EM OBRA COM BETONEIRA, COM ADIÇÃO DE 30% DE PEDRA DE MÃO, INCLUSIVE LANÇAMENTO, ADENSAMENTO E ACABAMENTO</t>
  </si>
  <si>
    <t>ED-49778</t>
  </si>
  <si>
    <t>CONCRETO CICLÓPICO, TRAÇO 1:4:8, PREPARADO EM OBRA COM BETONEIRA, COM ADIÇÃO DE 30% DE PEDRA DE MÃO, INCLUSIVE LANÇAMENTO, ADENSAMENTO E ACABAMENTO</t>
  </si>
  <si>
    <t>LASTRO DE AREIA, BRITA E CONCRETO</t>
  </si>
  <si>
    <t>ED-49814</t>
  </si>
  <si>
    <t>LASTRO DE AREIA, INCLUSIVE ADENSAMENTO E APILOAMENTO MANUAL</t>
  </si>
  <si>
    <t>ED-49813</t>
  </si>
  <si>
    <t>LASTRO DE BRITA COM PEDRA BRITADA NÚMERO 2 E 3, INCLUSIVE ADENSAMENTO E APILOAMENTO MANUAL</t>
  </si>
  <si>
    <t>ED-49812</t>
  </si>
  <si>
    <t xml:space="preserve">LASTRO DE CONCRETO MAGRO, INCLUSIVE TRANSPORTE, LANÇAMENTO E ADENSAMENTO </t>
  </si>
  <si>
    <t>ED-14560</t>
  </si>
  <si>
    <t>LASTRO DE SEIXO, INCLUSIVE LANÇAMENTO E ESPALHAMENTO MANUAL</t>
  </si>
  <si>
    <t>ENROCAMENTO</t>
  </si>
  <si>
    <t>ED-49541</t>
  </si>
  <si>
    <t>ENROCAMENTO MANUAL COM PEDRA DE MÃO ARRUMADA, INCLUSIVE FORNECIMENTO, EXCLUSIVE REJUNTAMENTO COM ARGAMASSA</t>
  </si>
  <si>
    <t>ED-49540</t>
  </si>
  <si>
    <t>ENROCAMENTO MANUAL COM PEDRA DE MÃO JOGADA, INCLUSIVE FORNECIMENTO</t>
  </si>
  <si>
    <t>ESTRUTURA DE CONCRETO</t>
  </si>
  <si>
    <t>ARMAÇÃO EM AÇO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</si>
  <si>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</si>
  <si>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</si>
  <si>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</si>
  <si>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</si>
  <si>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</si>
  <si>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</si>
  <si>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</si>
  <si>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</si>
  <si>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ED-29551</t>
  </si>
  <si>
    <t>CORTE, DOBRA E MONTAGEM DE AÇO CA-50, DIÂMETRO 10MM, INCLUSIVE ESPAÇADOR</t>
  </si>
  <si>
    <t>Kg</t>
  </si>
  <si>
    <t>ED-29552</t>
  </si>
  <si>
    <t>CORTE, DOBRA E MONTAGEM DE AÇO CA-50, DIÂMETRO 12,5MM, INCLUSIVE ESPAÇADOR</t>
  </si>
  <si>
    <t>ED-29553</t>
  </si>
  <si>
    <t>CORTE, DOBRA E MONTAGEM DE AÇO CA-50, DIÂMETRO 16MM, INCLUSIVE ESPAÇADOR</t>
  </si>
  <si>
    <t>ED-48296</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</si>
  <si>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</si>
  <si>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</si>
  <si>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</si>
  <si>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</si>
  <si>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</si>
  <si>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ED-48295</t>
  </si>
  <si>
    <t>CORTE, DOBRA E MONTAGEM DE AÇO CA-50, DIÂMETRO (6,3MM A 12,5MM), INCLUSIVE ESPAÇADOR</t>
  </si>
  <si>
    <t>ED-29549</t>
  </si>
  <si>
    <t>CORTE, DOBRA E MONTAGEM DE AÇO CA-50, DIÂMETRO 6,3MM, INCLUSIVE ESPAÇADOR</t>
  </si>
  <si>
    <t>ED-29550</t>
  </si>
  <si>
    <t>CORTE, DOBRA E MONTAGEM DE AÇO CA-50, DIÂMETRO 8MM, INCLUSIVE ESPAÇADOR</t>
  </si>
  <si>
    <t>ED-48298</t>
  </si>
  <si>
    <t>CORTE, DOBRA E MONTAGEM DE AÇO CA-50/60, INCLUSIVE ESPAÇADOR</t>
  </si>
  <si>
    <t>ED-48297</t>
  </si>
  <si>
    <t>CORTE, DOBRA E MONTAGEM DE AÇO CA-60, DIÂMETRO (4,2MM A 5,0MM), INCLUSIVE ESPAÇADOR</t>
  </si>
  <si>
    <t>ED-29547</t>
  </si>
  <si>
    <t>CORTE, DOBRA E MONTAGEM DE AÇO CA-60, DIÂMETRO 4,2MM, INCLUSIVE ESPAÇADOR</t>
  </si>
  <si>
    <t>ED-29548</t>
  </si>
  <si>
    <t>CORTE, DOBRA E MONTAGEM DE AÇO CA-60, DIÂMETRO 5MM, INCLUSIVE ESPAÇADOR</t>
  </si>
  <si>
    <t>ED-8398</t>
  </si>
  <si>
    <t>FÔRMA E DESFORMA DE COMPENSADO PLASTIFICADO, ESP. 12MM, REAPROVEITAMENTO (3X), EXCLUSIVE ESCORAMENTO</t>
  </si>
  <si>
    <t>ED-49647</t>
  </si>
  <si>
    <t>FÔRMA E DESFORMA DE COMPENSADO PLASTIFICADO, ESP. 12MM, REAPROVEITAMENTO (5X), EXCLUSIVE ESCORAMENTO</t>
  </si>
  <si>
    <t>ED-49648</t>
  </si>
  <si>
    <t>FÔRMA E DESFORMA DE COMPENSADO PLASTIFICADO, ESP. 14MM, REAPROVEITAMENTO (5X), EXCLUSIVE ESCORAMENTO</t>
  </si>
  <si>
    <t>ED-49644</t>
  </si>
  <si>
    <t>FÔRMA E DESFORMA DE COMPENSADO RESINADO, ESP. 10MM, REAPROVEITAMENTO (3X), EXCLUSIVE ESCORAMENTO</t>
  </si>
  <si>
    <t>ED-49645</t>
  </si>
  <si>
    <t>FÔRMA E DESFORMA DE COMPENSADO RESINADO, ESP. 12MM, REAPROVEITAMENTO (3X), EXCLUSIVE ESCORAMENTO</t>
  </si>
  <si>
    <t>ED-49646</t>
  </si>
  <si>
    <t>FÔRMA E DESFORMA DE COMPENSADO RESINADO, ESP. 14MM, REAPROVEITAMENTO (3X), EXCLUSIVE ESCORAMENTO</t>
  </si>
  <si>
    <t>ED-49649</t>
  </si>
  <si>
    <t>FÔRMA E DESFORMA DE MADEIRA PARA ESTRUTURA EM CURVA COM TÁBUA, SARRAFO E COMPENSADO RESINADO NAVAL, ESP. 6MM, REAPROVEITAMENTO (2X), EXCLUSIVE ESCORAMENTO</t>
  </si>
  <si>
    <t>ED-8457</t>
  </si>
  <si>
    <t>FÔRMA E DESFORMA DE MADEIRA PARA ESTRUTURA EM CURVA COM TÁBUA, SARRAFO E COMPENSADO RESINADO NAVAL, ESP. 6MM, REAPROVEITAMENTO (3X), EXCLUSIVE ESCORAMENTO</t>
  </si>
  <si>
    <t>ED-8458</t>
  </si>
  <si>
    <t>FÔRMA E DESFORMA DE MADEIRA PARA ESTRUTURA EM CURVA COM TÁBUA, SARRAFO E COMPENSADO RESINADO NAVAL, ESP. 6MM, REAPROVEITAMENTO (5X), EXCLUSIVE ESCORAMENTO</t>
  </si>
  <si>
    <t>ED-49643</t>
  </si>
  <si>
    <t>FÔRMA E DESFORMA DE TÁBUA E SARRAFO, REAPROVEITAMENTO (3X), EXCLUSIVE ESCORAMENTO</t>
  </si>
  <si>
    <t>ED-8471</t>
  </si>
  <si>
    <t>FÔRMA E DESFORMA DE TÁBUA E SARRAFO, REAPROVEITAMENTO (5X), EXCLUSIVE ESCORAMENTO</t>
  </si>
  <si>
    <t>ED-15690</t>
  </si>
  <si>
    <t>FÔRMA E DESFORMA PARA CORTINA DE CONCRETO OU PAREDE ESTRUTURAL (VIGA-PAREDE), ALTURA MÁXIMA DE 360CM, COM CHAPA DE COMPENSADO PLASTIFICADO, ESP. 18MM, REAPROVEITAMENTO (3X), INCLUSIVE TRAVAMENTO COM TIRANTES EM ARAME E ESCORA PARA PRUMO EM MADEIRA</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</si>
  <si>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</si>
  <si>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</si>
  <si>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</si>
  <si>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</si>
  <si>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</si>
  <si>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</si>
  <si>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</si>
  <si>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</si>
  <si>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</si>
  <si>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</si>
  <si>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</si>
  <si>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</si>
  <si>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</si>
  <si>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</si>
  <si>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</si>
  <si>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</si>
  <si>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ED-19652</t>
  </si>
  <si>
    <t>FÔRMA E DESFORMA PARA LAJE NERVURADA COM CUBETA E ASSOALHO EM COMPENSADO PLASTIFICADO, ESP. 14MM, ALTURA DE (200 ATÉ 310)CM, REAPROVEITAMENTO (10X), INCLUSIVE CIMBRAMENTO</t>
  </si>
  <si>
    <t>ED-19653</t>
  </si>
  <si>
    <t>FÔRMA E DESFORMA PARA LAJE NERVURADA COM CUBETA E ASSOALHO EM COMPENSADO PLASTIFICADO, ESP. 14MM, ALTURA DE (311 ATÉ 450)CM, REAPROVEITAMENTO (10X), INCLUSIVE CIMBRAMENTO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</si>
  <si>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</si>
  <si>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</si>
  <si>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</si>
  <si>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</si>
  <si>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</si>
  <si>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</si>
  <si>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</si>
  <si>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</si>
  <si>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</si>
  <si>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</si>
  <si>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</si>
  <si>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</si>
  <si>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</si>
  <si>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</si>
  <si>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</si>
  <si>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</si>
  <si>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</si>
  <si>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</si>
  <si>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</si>
  <si>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</si>
  <si>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</si>
  <si>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</si>
  <si>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</si>
  <si>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</si>
  <si>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</si>
  <si>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</si>
  <si>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</si>
  <si>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</si>
  <si>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</si>
  <si>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</si>
  <si>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</si>
  <si>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</si>
  <si>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ED-49637</t>
  </si>
  <si>
    <t>FORNECIMENTO DE CONCRETO ESTRUTURAL, USINADO BOMBEADO, COM FCK 20MPA, INCLUSIVE LANÇAMENTO, ADENSAMENTO E ACABAMENTO</t>
  </si>
  <si>
    <t>ED-49638</t>
  </si>
  <si>
    <t>FORNECIMENTO DE CONCRETO ESTRUTURAL, USINADO BOMBEADO, COM FCK 25MPA, INCLUSIVE LANÇAMENTO, ADENSAMENTO E ACABAMENTO</t>
  </si>
  <si>
    <t>ED-49639</t>
  </si>
  <si>
    <t>FORNECIMENTO DE CONCRETO ESTRUTURAL, USINADO BOMBEADO, COM FCK 30MPA, INCLUSIVE LANÇAMENTO, ADENSAMENTO E ACABAMENTO</t>
  </si>
  <si>
    <t>ED-49640</t>
  </si>
  <si>
    <t>FORNECIMENTO DE CONCRETO ESTRUTURAL, USINADO BOMBEADO, COM FCK 35MPA, INCLUSIVE LANÇAMENTO, ADENSAMENTO E ACABAMENTO</t>
  </si>
  <si>
    <t>ED-49641</t>
  </si>
  <si>
    <t>FORNECIMENTO DE CONCRETO ESTRUTURAL, USINADO BOMBEADO, COM FCK 40MPA, INCLUSIVE LANÇAMENTO, ADENSAMENTO E ACABAMENTO</t>
  </si>
  <si>
    <t>ED-49642</t>
  </si>
  <si>
    <t>FORNECIMENTO DE CONCRETO ESTRUTURAL, USINADO BOMBEADO, COM FCK 45MPA, INCLUSIVE LANÇAMENTO, ADENSAMENTO E ACABAMENTO</t>
  </si>
  <si>
    <t>ED-49629</t>
  </si>
  <si>
    <t>FORNECIMENTO DE CONCRETO ESTRUTURAL, USINADO, COM FCK 20MPA, INCLUSIVE LANÇAMENTO, ADENSAMENTO E ACABAMENTO</t>
  </si>
  <si>
    <t>ED-49630</t>
  </si>
  <si>
    <t>FORNECIMENTO DE CONCRETO ESTRUTURAL, USINADO, COM FCK 25MPA, INCLUSIVE LANÇAMENTO, ADENSAMENTO E ACABAMENTO</t>
  </si>
  <si>
    <t>ED-49631</t>
  </si>
  <si>
    <t>FORNECIMENTO DE CONCRETO ESTRUTURAL, USINADO, COM FCK 30MPA, INCLUSIVE LANÇAMENTO, ADENSAMENTO E ACABAMENTO</t>
  </si>
  <si>
    <t>ED-49632</t>
  </si>
  <si>
    <t>FORNECIMENTO DE CONCRETO ESTRUTURAL, USINADO, COM FCK 35MPA, INCLUSIVE LANÇAMENTO, ADENSAMENTO E ACABAMENTO</t>
  </si>
  <si>
    <t>ED-49633</t>
  </si>
  <si>
    <t>FORNECIMENTO DE CONCRETO ESTRUTURAL, USINADO, COM FCK 40MPA, INCLUSIVE LANÇAMENTO, ADENSAMENTO E ACABAMENTO</t>
  </si>
  <si>
    <t>ED-49634</t>
  </si>
  <si>
    <t>FORNECIMENTO DE CONCRETO ESTRUTURAL, USINADO, COM FCK 45MPA, INCLUSIVE LANÇAMENTO, ADENSAMENTO E ACABAMENTO</t>
  </si>
  <si>
    <t>ED-49625</t>
  </si>
  <si>
    <t>FORNECIMENTO DE CONCRETO NÃO ESTRUTURAL, USINADO, COM FCK 10MPA, INCLUSIVE LANÇAMENTO, ADENSAMENTO E ACABAMENTO</t>
  </si>
  <si>
    <t>ED-49627</t>
  </si>
  <si>
    <t>FORNECIMENTO DE CONCRETO NÃO ESTRUTURAL, USINADO, COM FCK 15MPA, INCLUSIVE LANÇAMENTO, ADENSAMENTO E ACABAMENTO</t>
  </si>
  <si>
    <t>CONCRETO AUTO ADENSÁVEL (CAA)</t>
  </si>
  <si>
    <t>ED-9052</t>
  </si>
  <si>
    <t>FORNECIMENTO DE CONCRETO ESTRUTURAL, USINADO BOMBEADO, AUTO-ADENSÁVEL, COM FCK 20MPA, INCLUSIVE LANÇAMENTO E ACABAMENTO</t>
  </si>
  <si>
    <t>ED-9053</t>
  </si>
  <si>
    <t>FORNECIMENTO DE CONCRETO ESTRUTURAL, USINADO BOMBEADO, AUTO-ADENSÁVEL, COM FCK 25MPA, INCLUSIVE LANÇAMENTO E ACABAMENTO</t>
  </si>
  <si>
    <t>ED-9054</t>
  </si>
  <si>
    <t>FORNECIMENTO DE CONCRETO ESTRUTURAL, USINADO BOMBEADO, AUTO-ADENSÁVEL, COM FCK 30MPA, INCLUSIVE LANÇAMENTO E ACABAMENTO</t>
  </si>
  <si>
    <t>ED-9055</t>
  </si>
  <si>
    <t>FORNECIMENTO DE CONCRETO ESTRUTURAL, USINADO BOMBEADO, AUTO-ADENSÁVEL, COM FCK 35MPA, INCLUSIVE LANÇAMENTO E ACABAMENTO</t>
  </si>
  <si>
    <t>ED-9056</t>
  </si>
  <si>
    <t>FORNECIMENTO DE CONCRETO ESTRUTURAL, USINADO BOMBEADO, AUTO-ADENSÁVEL, COM FCK 40MPA, INCLUSIVE LANÇAMENTO E ACABAMENTO</t>
  </si>
  <si>
    <t>ED-9057</t>
  </si>
  <si>
    <t>FORNECIMENTO DE CONCRETO ESTRUTURAL, USINADO BOMBEADO, AUTO-ADENSÁVEL, COM FCK 45MPA, INCLUSIVE LANÇAMENTO E ACABAMENTO</t>
  </si>
  <si>
    <t>ED-49618</t>
  </si>
  <si>
    <t>FORNECIMENTO DE CONCRETO ESTRUTURAL, PREPARADO EM OBRA, COM FCK 20MPA, INCLUSIVE LANÇAMENTO, ADENSAMENTO E ACABAMENTO</t>
  </si>
  <si>
    <t>ED-49619</t>
  </si>
  <si>
    <t>FORNECIMENTO DE CONCRETO ESTRUTURAL, PREPARADO EM OBRA, COM FCK 25MPA, INCLUSIVE LANÇAMENTO, ADENSAMENTO E ACABAMENTO</t>
  </si>
  <si>
    <t>ED-49620</t>
  </si>
  <si>
    <t>FORNECIMENTO DE CONCRETO ESTRUTURAL, PREPARADO EM OBRA, COM FCK 30MPA, INCLUSIVE LANÇAMENTO, ADENSAMENTO E ACABAMENTO</t>
  </si>
  <si>
    <t>ED-49621</t>
  </si>
  <si>
    <t>FORNECIMENTO DE CONCRETO ESTRUTURAL, PREPARADO EM OBRA, COM FCK 35MPA, INCLUSIVE LANÇAMENTO, ADENSAMENTO E ACABAMENTO</t>
  </si>
  <si>
    <t>ED-49622</t>
  </si>
  <si>
    <t>FORNECIMENTO DE CONCRETO ESTRUTURAL, PREPARADO EM OBRA, COM FCK 40MPA, INCLUSIVE LANÇAMENTO, ADENSAMENTO E ACABAMENTO</t>
  </si>
  <si>
    <t>ED-49614</t>
  </si>
  <si>
    <t>FORNECIMENTO DE CONCRETO NÃO ESTRUTURAL, PREPARADO EM OBRA COM BETONEIRA, COM FCK 10MPA, INCLUSIVE LANÇAMENTO, ADENSAMENTO E ACABAMENTO</t>
  </si>
  <si>
    <t>ED-49615</t>
  </si>
  <si>
    <t>FORNECIMENTO DE CONCRETO NÃO ESTRUTURAL, PREPARADO EM OBRA COM BETONEIRA, COM FCK 13,5MPA, INCLUSIVE LANÇAMENTO, ADENSAMENTO E ACABAMENTO</t>
  </si>
  <si>
    <t>ED-49616</t>
  </si>
  <si>
    <t>FORNECIMENTO DE CONCRETO NÃO ESTRUTURAL, PREPARADO EM OBRA COM BETONEIRA, COM FCK 15MPA, INCLUSIVE LANÇAMENTO, ADENSAMENTO E ACABAMENTO</t>
  </si>
  <si>
    <t>ED-49617</t>
  </si>
  <si>
    <t>FORNECIMENTO DE CONCRETO NÃO ESTRUTURAL, PREPARADO EM OBRA COM BETONEIRA, COM FCK 18MPA, INCLUSIVE LANÇAMENTO, ADENSAMENTO E ACABAMENTO</t>
  </si>
  <si>
    <t>ED-49613</t>
  </si>
  <si>
    <t>FORNECIMENTO DE CONCRETO NÃO ESTRUTURAL, PREPARADO EM OBRA COM BETONEIRA, COM FCK 9MPA, INCLUSIVE LANÇAMENTO, ADENSAMENTO E ACABAMENTO</t>
  </si>
  <si>
    <t>ESTRUTURA METÁLICA</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</si>
  <si>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</si>
  <si>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</si>
  <si>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</si>
  <si>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</si>
  <si>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LAJE PRÉ-MOLDADA</t>
  </si>
  <si>
    <t>ED-50252</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</si>
  <si>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</si>
  <si>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ED-50253</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</si>
  <si>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</si>
  <si>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ED-50254</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</si>
  <si>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</si>
  <si>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ED-50255</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</si>
  <si>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</si>
  <si>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ED-50256</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</si>
  <si>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</si>
  <si>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ED-50257</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</si>
  <si>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</si>
  <si>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ED-50258</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</si>
  <si>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</si>
  <si>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ED-50259</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</si>
  <si>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</si>
  <si>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ED-50260</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</si>
  <si>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</si>
  <si>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ED-50261</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</si>
  <si>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</si>
  <si>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ED-50242</t>
  </si>
  <si>
    <t>LAJE PRÉ-MOLDADA UNIDIRECIONAL COM LAJOTA CERÂMICA, CAPEAMENTO DE 4CM, SOBRECARGA DE 100KG/M2, ALTURA TOTAL DE 11CM E VÃO LIVRE MÁXIMO DE 3M, INCLUSIVE CONCRETO ESTRUTURAL, USINADO BOMBEADO COM FCK DE 20MPA, EXCLUSIVE TELA ARMADA E CIMBRAMENTO</t>
  </si>
  <si>
    <t>ED-50243</t>
  </si>
  <si>
    <t>LAJE PRÉ-MOLDADA UNIDIRECIONAL COM LAJOTA CERÂMICA, CAPEAMENTO DE 4CM, SOBRECARGA DE 100KG/M2, ALTURA TOTAL DE 11CM E VÃO LIVRE MÁXIMO DE 4M, INCLUSIVE CONCRETO ESTRUTURAL, USINADO BOMBEADO COM FCK DE 20MPA, EXCLUSIVE TELA ARMADA E CIMBRAMENTO</t>
  </si>
  <si>
    <t>ED-50244</t>
  </si>
  <si>
    <t>LAJE PRÉ-MOLDADA UNIDIRECIONAL COM LAJOTA CERÂMICA, CAPEAMENTO DE 4CM, SOBRECARGA DE 100KG/M2, ALTURA TOTAL DE 11CM E VÃO LIVRE MÁXIMO DE 5M, INCLUSIVE CONCRETO ESTRUTURAL, USINADO BOMBEADO COM FCK DE 20MPA, EXCLUSIVE TELA ARMADA E CIMBRAMENTO</t>
  </si>
  <si>
    <t>ED-50245</t>
  </si>
  <si>
    <t>LAJE PRÉ-MOLDADA UNIDIRECIONAL COM LAJOTA CERÂMICA, CAPEAMENTO DE 4CM, SOBRECARGA DE 200KG/M2, ALTURA TOTAL DE 11CM E VÃO LIVRE MÁXIMO DE 3M, INCLUSIVE CONCRETO ESTRUTURAL, USINADO BOMBEADO COM FCK DE 20MPA, EXCLUSIVE TELA ARMADA E CIMBRAMENTO</t>
  </si>
  <si>
    <t>ED-50246</t>
  </si>
  <si>
    <t>LAJE PRÉ-MOLDADA UNIDIRECIONAL COM LAJOTA CERÂMICA, CAPEAMENTO DE 4CM, SOBRECARGA DE 200KG/M2, ALTURA TOTAL DE 11CM E VÃO LIVRE MÁXIMO DE 4M, INCLUSIVE CONCRETO ESTRUTURAL, USINADO BOMBEADO COM FCK DE 20MPA, EXCLUSIVE TELA ARMADA E CIMBRAMENTO</t>
  </si>
  <si>
    <t>ED-50247</t>
  </si>
  <si>
    <t>LAJE PRÉ-MOLDADA UNIDIRECIONAL COM LAJOTA CERÂMICA, CAPEAMENTO DE 4CM, SOBRECARGA DE 200KG/M2, ALTURA TOTAL DE 11CM E VÃO LIVRE MÁXIMO DE 5M, INCLUSIVE CONCRETO ESTRUTURAL, USINADO BOMBEADO COM FCK DE 20MPA, EXCLUSIVE TELA ARMADA E CIMBRAMENTO</t>
  </si>
  <si>
    <t>ED-50248</t>
  </si>
  <si>
    <t>LAJE PRÉ-MOLDADA UNIDIRECIONAL COM LAJOTA CERÂMICA, CAPEAMENTO DE 4CM, SOBRECARGA DE 300KG/M2, ALTURA TOTAL DE 11CM E VÃO LIVRE MÁXIMO DE 3M, INCLUSIVE CONCRETO ESTRUTURAL, USINADO BOMBEADO COM FCK DE 20MPA, EXCLUSIVE TELA ARMADA E CIMBRAMENTO</t>
  </si>
  <si>
    <t>ED-50249</t>
  </si>
  <si>
    <t>LAJE PRÉ-MOLDADA UNIDIRECIONAL COM LAJOTA CERÂMICA, CAPEAMENTO DE 4CM, SOBRECARGA DE 300KG/M2, ALTURA TOTAL DE 11CM E VÃO LIVRE MÁXIMO DE 4M, INCLUSIVE CONCRETO ESTRUTURAL, USINADO BOMBEADO COM FCK DE 20MPA, EXCLUSIVE TELA ARMADA E CIMBRAMENTO</t>
  </si>
  <si>
    <t>ED-50250</t>
  </si>
  <si>
    <t>LAJE PRÉ-MOLDADA UNIDIRECIONAL COM LAJOTA CERÂMICA, CAPEAMENTO DE 4CM, SOBRECARGA DE 300KG/M2, ALTURA TOTAL DE 11CM E VÃO LIVRE MÁXIMO DE 5M, INCLUSIVE CONCRETO ESTRUTURAL, USINADO BOMBEADO COM FCK DE 20MPA, EXCLUSIVE TELA ARMADA E CIMBRAMENTO</t>
  </si>
  <si>
    <t>ESCORAMENTO</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</si>
  <si>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</si>
  <si>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</si>
  <si>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</si>
  <si>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</si>
  <si>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</si>
  <si>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</si>
  <si>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</si>
  <si>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</si>
  <si>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</si>
  <si>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</si>
  <si>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POLIMENTO E NÍVEL ZERO EM CONCRETO</t>
  </si>
  <si>
    <t>ED-50619</t>
  </si>
  <si>
    <t>POLIMENTO MECANIZADO DE SUPERFÍCIE EM CONCRETO, INCLUSIVE ACABAMENTO DE CONCRETAGEM EM NIVELAMENTO A LASER (NÍVEL ZERO)</t>
  </si>
  <si>
    <t>GRAUTE</t>
  </si>
  <si>
    <t>ED-29621</t>
  </si>
  <si>
    <t xml:space="preserve">APLICAÇÃO DE GRAUTE COM ARGAMASSA DE CIMENTO, CAL HIDRATADA, AREIA  E BRITA, TRAÇO (1:0,1:3:2), INCLUSIVE PREPARO MECANIZADO, TRANSPORTE E LANÇAMENTO </t>
  </si>
  <si>
    <t>ED-49662</t>
  </si>
  <si>
    <t>APLICAÇÃO DE GRAUTE FLUIDO INDUSTRIALIZADO, PARA ANCORAGENS E/OU RECUPERAÇÃO EM PEÇAS ESTRUTURAIS E USO EM GERAL, INCLUSIVE PREPARO EM BETONEIRA E LANÇAMENTO</t>
  </si>
  <si>
    <t>RECUPERAÇÃO E REFORCO DE ESTRUTURA DE CONCRETO</t>
  </si>
  <si>
    <t>ED-49655</t>
  </si>
  <si>
    <t>ANCORAGEM DE BARRAS DE AÇO COM CHUMBADOR QUÍMICO À BASE DE RESINA POLIÉSTER, EXCLUSIVE FORNECIMENTO DE BARRA</t>
  </si>
  <si>
    <t>dm3</t>
  </si>
  <si>
    <t>ED-49660</t>
  </si>
  <si>
    <t>ESCARIFICAÇÃO MANUAL EM PEÇA DE CONCRETO, COM PROFUNDIDADE MÁXIMA DE ATÉ 3CM, INCLUSIVE LIMPEZA DA SEÇÃO ESCARIFICADA, TRANSPORTE E RETIRADA DO MATERIAL DEMOLIDO, EXCLUSIVE RECOMPOSIÇÃO EM ARGAMASSA OU CONCRETO</t>
  </si>
  <si>
    <t>ED-49656</t>
  </si>
  <si>
    <t>LIXAMENTO MECANIZADO DA ARMADURA COM ESCOVA CIRCULAR, EXCLUSIVE REFORÇO EM ARMADURA, PROTEÇÃO DE ARMADURA E RECOMPOSIÇÃO EM ARGAMASSA OU CONCRETO</t>
  </si>
  <si>
    <t>ED-49657</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</si>
  <si>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</si>
  <si>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</si>
  <si>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</si>
  <si>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ED-49659</t>
  </si>
  <si>
    <t>REFORÇO ESTRUTURAL COM EMENDA POR TRANSPASSE, PARA RECONSTITUIÇÃO DA SEÇÃO DA ARMADURA, EXCLUSIVE RECOMPOSIÇÃO EM ARGAMASSA OU CONCRETO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</si>
  <si>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</si>
  <si>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</si>
  <si>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</si>
  <si>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</si>
  <si>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ALVENARIAS E DIVISÓRIAS</t>
  </si>
  <si>
    <t>ALVENARIA DE TIJOLO LAMINADO</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</si>
  <si>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</si>
  <si>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</si>
  <si>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</si>
  <si>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</si>
  <si>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</si>
  <si>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</si>
  <si>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ALVENARIA DE TIJOLO MACIÇO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</si>
  <si>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</si>
  <si>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</si>
  <si>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</si>
  <si>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</si>
  <si>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</si>
  <si>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</si>
  <si>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</si>
  <si>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</si>
  <si>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</si>
  <si>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</si>
  <si>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ALVENARIA DE TIJOLO CERÂMICO</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</si>
  <si>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</si>
  <si>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</si>
  <si>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</si>
  <si>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</si>
  <si>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ED-48231</t>
  </si>
  <si>
    <t>ALVENARIA DE VEDAÇÃO COM TIJOLO CERÂMICO FURADO, ESP. 9CM, PARA REVESTIMENTO, INCLUSIVE ARGAMASSA PARA ASSENTAMENTO</t>
  </si>
  <si>
    <t>ALVENARIA DE BLOCO DE CONCRETO (VEDAÇÃO)</t>
  </si>
  <si>
    <t>ED-48195</t>
  </si>
  <si>
    <t>ALVENARIA DE VEDAÇÃO COM BLOCO DE CONCRETO, ESP. 14CM, INCLUSIVE ARGAMASSA PARA ASSENTAMENTO</t>
  </si>
  <si>
    <t>ED-48196</t>
  </si>
  <si>
    <t>ALVENARIA DE VEDAÇÃO COM BLOCO DE CONCRETO, ESP. 19CM, INCLUSIVE ARGAMASSA PARA ASSENTAMENTO</t>
  </si>
  <si>
    <t>ED-48194</t>
  </si>
  <si>
    <t>ALVENARIA DE VEDAÇÃO COM BLOCO DE CONCRETO, ESP. 9CM, COM ACABAMENTO APARENTE, INCLUSIVE ARGAMASSA PARA ASSENTAMENTO</t>
  </si>
  <si>
    <t>ALVENARIA DE BLOCO DE CONCRETO (ESTRUTURAL)</t>
  </si>
  <si>
    <t>ED-48201</t>
  </si>
  <si>
    <t>ALVENARIA ESTRUTURAL COM BLOCO DE CONCRETO, ESP. 14CM, (FBK 4,5MPA), INCLUSIVE ARGAMASSA PARA ASSENTAMENTO</t>
  </si>
  <si>
    <t>ED-48202</t>
  </si>
  <si>
    <t>ALVENARIA ESTRUTURAL COM BLOCO DE CONCRETO, ESP. 19CM, (FBK 4,5MPA), INCLUSIVE ARGAMASSA PARA ASSENTAMENTO</t>
  </si>
  <si>
    <t>ED-48200</t>
  </si>
  <si>
    <t>ALVENARIA ESTRUTURAL COM BLOCO DE CONCRETO, ESP. 9CM, (FBK 4,5MPA), INCLUSIVE ARGAMASSA PARA ASSENTAMENTO</t>
  </si>
  <si>
    <t>ED-48394</t>
  </si>
  <si>
    <t>CINTA DE AMARRAÇÃO DE ALVENARIA COM BLOCO DE CONCRETO ESTRUTURAL, CANALETA TIPO "J", ESP. 14CM, (FBK 4,5MPA), INCLUSIVE ARGAMASSA PARA ASSENTAMENTO, EXCLUSIVE GRAUTE E ARMAÇÃO</t>
  </si>
  <si>
    <t>ED-48391</t>
  </si>
  <si>
    <t>CINTA DE AMARRAÇÃO DE ALVENARIA COM BLOCO DE CONCRETO ESTRUTURAL, CANALETA TIPO "U", ESP. 14CM, (FBK 4,5MPA), INCLUSIVE ARGAMASSA PARA ASSENTAMENTO, EXCLUSIVE GRAUTE E ARMAÇÃO</t>
  </si>
  <si>
    <t>ED-48392</t>
  </si>
  <si>
    <t>CINTA DE AMARRAÇÃO DE ALVENARIA COM BLOCO DE CONCRETO ESTRUTURAL, CANALETA TIPO "U", ESP. 19CM, (FBK 4,5MPA), INCLUSIVE ARGAMASSA PARA ASSENTAMENTO, EXCLUSIVE GRAUTE E ARMAÇÃO</t>
  </si>
  <si>
    <t>ED-48390</t>
  </si>
  <si>
    <t>CINTA DE AMARRAÇÃO DE ALVENARIA COM BLOCO DE CONCRETO ESTRUTURAL, CANALETA TIPO "U", ESP. 9CM, (FBK 4,5MPA), INCLUSIVE ARGAMASSA PARA ASSENTAMENTO, EXCLUSIVE GRAUTE E ARMAÇÃO</t>
  </si>
  <si>
    <t>ALVENARIA DE BLOCO AUTOCLAVADO (CCA)</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</si>
  <si>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</si>
  <si>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</si>
  <si>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</si>
  <si>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</si>
  <si>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</si>
  <si>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</si>
  <si>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ELEMENTO VAZADO</t>
  </si>
  <si>
    <t>ED-48208</t>
  </si>
  <si>
    <t>ALVENARIA DE ELEMENTO VAZADO,  COBOGÓ DE CONCRETO (20X40)CM, ESP. 10CM, TIPO VENEZIANA COM ACABAMENTO APARENTE, INCLUSIVE ARGAMASSA PARA ASSENTAMENTO</t>
  </si>
  <si>
    <t>ED-48206</t>
  </si>
  <si>
    <t>ALVENARIA DE ELEMENTO VAZADO, COBOGÓ CERÂMICO (18X18)CM, ESP. 7CM, COM ACABAMENTO APARENTE, INCLUSIVE ARGAMASSA PARA ASSENTAMENTO</t>
  </si>
  <si>
    <t>ALVENARIA DE BLOCO DE VIDRO</t>
  </si>
  <si>
    <t>ED-48235</t>
  </si>
  <si>
    <t>ALVENARIA DE ELEMENTO VAZADO DE VIDRO,  BLOCO DE VIDRO (10X20)CM, ESP. 10CM, TIPO CAPELA, INCLUSIVE ARGAMASSA PARA ASSENTAMENTO E REJUNTAMENTO</t>
  </si>
  <si>
    <t>ED-48236</t>
  </si>
  <si>
    <t>ALVENARIA DE ELEMENTO VAZADO DE VIDRO,  BLOCO DE VIDRO (10X20)CM, ESP. 10CM, TIPO RIO, INCLUSIVE ARGAMASSA PARA ASSENTAMENTO E REJUNTAMENTO</t>
  </si>
  <si>
    <t>ED-48234</t>
  </si>
  <si>
    <t>ALVENARIA DE VEDAÇÃO COM BLOCO DE VIDRO (19X19)CM, ESP. 8CM, TIPO ONDULADO, INCLUSIVE ARGAMASSA PARA ASSENTAMENTO E REJUTAMENTO</t>
  </si>
  <si>
    <t xml:space="preserve">ENCUNHAMENTO DE ALVENARIA </t>
  </si>
  <si>
    <t>ED-8346</t>
  </si>
  <si>
    <t>ENCUNHAMENTO DE ALVENARIA DE VEDAÇÃO COM ARGAMASSA, INCLUSIVE ADITIVO EXPANSOR PARA ENCUNHAMENTO</t>
  </si>
  <si>
    <t>ED-48397</t>
  </si>
  <si>
    <t>ENCUNHAMENTO DE ALVENARIA DE VEDAÇÃO COM ESPUMA DE POLIURETANO EXPANSIVA</t>
  </si>
  <si>
    <t>VERGA E CONTRA-VERGA</t>
  </si>
  <si>
    <t>ED-9906</t>
  </si>
  <si>
    <t>VERGA OU CONTRAVERGA EM CONCRETO ESTRUTURAL PARA VÃOS ACIMA DE 150CM, PREPARADO EM OBRA COM BETONEIRA, CONTROLE "A", COM FCK 20 MPA, MOLDADA IN LOCO, INCLUSIVE ARMAÇÃO</t>
  </si>
  <si>
    <t>ED-9903</t>
  </si>
  <si>
    <t>VERGA OU CONTRAVERGA EM CONCRETO ESTRUTURAL PARA VÃOS DE ATÉ 150CM, PREPARADO EM OBRA COM BETONEIRA, CONTROLE "A", COM FCK 20 MPA, MOLDADA IN LOCO, INCLUSIVE ARMAÇÃO</t>
  </si>
  <si>
    <t>PAREDE DE GESSO ACARTONADO</t>
  </si>
  <si>
    <t>ED-48210</t>
  </si>
  <si>
    <t>PAREDE EM CHAPA DE GESSO ACARTONADO (DRYWALL), DIVISÃO ENTRE ÁREAS SECA E ÚMIDA DE UMA MESMA UNIDADE (ST/RU), ESP. 115 MM, INCLUSIVE MONTANTES, GUIAS E ACESSÓRIOS, EXCLUSIVE ISOLANTE TÉRMICO/ACÚSTICO</t>
  </si>
  <si>
    <t>ED-48209</t>
  </si>
  <si>
    <t>PAREDE EM CHAPA DE GESSO ACARTONADO (DRYWALL), DIVISÃO ENTRE ÁREAS SECAS DE UMA MESMA UNIDADE (ST/ST), ESP. 115 MM, INCLUSIVE MONTANTES, GUIAS E ACESSÓRIOS, EXCLUSIVE ISOLANTE TÉRMICO/ACÚSTICO</t>
  </si>
  <si>
    <t>ED-48211</t>
  </si>
  <si>
    <t>PAREDE EM CHAPA DE GESSO ACARTONADO (DRYWALL), DIVISÃO ENTRE ÁREAS UMIDAS DE UMA MESMA UNIDADE (RU/RU), ESP. 115 MM, INCLUSIVE MONTANTES, GUIAS E ACESSÓRIOS, EXCLUSIVE ISOLANTE TÉRMICO/ACÚSTICO</t>
  </si>
  <si>
    <t>DIVISÓRIA COMPENSADO NAVAL</t>
  </si>
  <si>
    <t>ED-48536</t>
  </si>
  <si>
    <t>DIVISÓRIA EM PAINEL REMOVÍVEL, NÚCLEO COMPENSADO NAVAL, EM PERFIL DE AÇO TIPO C, INCLUSIVE ACESSÓRIOS, EXCLUSIVE VIDRO E FERRAGENS PARA CONFECÇÃO DE PORTA DE DIVISÓRIA</t>
  </si>
  <si>
    <t>ED-48537</t>
  </si>
  <si>
    <t>DIVISÓRIA EM PAINEL REMOVÍVEL, NÚCLEO COMPENSADO NAVAL, EM PERFIL DE ALUMÍNIO TIPO C, INCLUSIVE ACESSÓRIOS, EXCLUSIVE VIDRO E FERRAGENS PARA CONFECÇÃO DE PORTA DE DIVISÓRIA</t>
  </si>
  <si>
    <t>DIVISÓRIA EM PEDRA</t>
  </si>
  <si>
    <t>ED-48532</t>
  </si>
  <si>
    <t>DIVISÓRIA EM ARDÓSIA, ESP. 3CM, INCLUSIVE INSTALAÇÃO, FERRAGENS EM LATÃO CROMADO E ACESSÓRIOS</t>
  </si>
  <si>
    <t>ED-48535</t>
  </si>
  <si>
    <t>DIVISÓRIA EM ARDÓSIA, ESP. 3CM, INCLUSIVE INSTALAÇÃO, PERFIL TIPO "U" EM ALUMÍNIO E ACESSÓRIOS PARA FIXAÇÃO</t>
  </si>
  <si>
    <t>ED-48533</t>
  </si>
  <si>
    <t>DIVISÓRIA EM GRANITO CINZA ANDORINHA, ESP. 3CM, INCLUSIVE INSTALAÇÃO, FERRAGENS EM LATÃO CROMADO E ACESSÓRIOS</t>
  </si>
  <si>
    <t>ED-48531</t>
  </si>
  <si>
    <t>DIVISÓRIA EM MÁRMORE BRANCO, ESP. 3CM, INCLUSIVE INSTALAÇÃO, FERRAGENS EM LATÃO CROMADO E ACESSÓRIOS</t>
  </si>
  <si>
    <t>ED-48534</t>
  </si>
  <si>
    <t>DIVISÓRIA EM MARMORITE, ESP. 3CM, INCLUSIVE INSTALAÇÃO, FERRAGENS EM LATÃO CROMADO E ACESSÓRIOS</t>
  </si>
  <si>
    <t>ESQUADRIAS E FERRAGENS</t>
  </si>
  <si>
    <t>JANELA DE AÇO</t>
  </si>
  <si>
    <t>ED-50931</t>
  </si>
  <si>
    <t>ASSENTAMENTO DE JANELA METÁLICA DE AÇO OU FERRO, TIPO BASCULANTE OU FIXA, EXCLUSIVE FORNECIMENTO</t>
  </si>
  <si>
    <t>ED-50932</t>
  </si>
  <si>
    <t>ASSENTAMENTO DE JANELA METÁLICA DE AÇO OU FERRO, TIPO DE CORRER OU MÁXIM-AR, EXCLUSIVE FORNECIMENTO</t>
  </si>
  <si>
    <t>ED-50934</t>
  </si>
  <si>
    <t>ASSENTAMENTO DE PORTA METÁLICA DE AÇO OU FERRO, COM UMA (1) OU DUAS (2) FOLHAS, EXCLUSIVE FORNECIMENTO</t>
  </si>
  <si>
    <t>ED-50951</t>
  </si>
  <si>
    <t xml:space="preserve">FORNECIMENTO DE GRADE FIXA DE FERRO, PARA PROTEÇÃO DE JANELA, INCLUSIVE ASSENTAMENTO E ACESSÓRIOS
</t>
  </si>
  <si>
    <t>JANELA DE ALUMÍNIO</t>
  </si>
  <si>
    <t>ED-29453</t>
  </si>
  <si>
    <t>FERRAGENS PARA JANELA DE ALUMÍNIO PARA CONJUNTO DE DUAS (2) FOLHAS DE CORRER, INCLUSIVE ROLDANAS E ACESSÓRIOS, FORNECIMENTO E INSTALAÇÃO, EXCLUSIVE JANELA</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</si>
  <si>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</si>
  <si>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</si>
  <si>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</si>
  <si>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</si>
  <si>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</si>
  <si>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</si>
  <si>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</si>
  <si>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</si>
  <si>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</si>
  <si>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</si>
  <si>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PORTA DE AÇO</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</si>
  <si>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</si>
  <si>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</si>
  <si>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</si>
  <si>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</si>
  <si>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</si>
  <si>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</si>
  <si>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</si>
  <si>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</si>
  <si>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PORTA DE ALUMÍNIO</t>
  </si>
  <si>
    <t>ED-29452</t>
  </si>
  <si>
    <t>FERRAGENS PARA PORTA DE ALUMÍNIO DE ABRIR DE UMA (1) FOLHA, INCLUSIVE FECHADURA E DOBRADIÇAS, FORNECIMENTO E INSTALAÇÃO, EXCLUSIVE PORTA</t>
  </si>
  <si>
    <t>ED-29454</t>
  </si>
  <si>
    <t>FERRAGENS PARA PORTA DE ALUMÍNIO PARA CONJUNTO DE DUAS (2) FOLHAS DE CORRER, INCLUSIVE ROLDANAS E ACESSÓRIOS, FORNECIMENTO E INSTALAÇÃO, EXCLUSIVE PORTA</t>
  </si>
  <si>
    <t>ED-29485</t>
  </si>
  <si>
    <t>PORTA EM ALUMÍNIO COMPLETA, DIMENSÃO (120X210)CM, TIPO DE CORRER, COM DUAS (2) FOLHAS, LINHA 25/SUPREMA, ACABAMENTO ANODIZADO NATURAL, INCLUSIVE PERFIS, VIDRO, FERRAGENS E INSTALAÇÃO</t>
  </si>
  <si>
    <t>ED-29486</t>
  </si>
  <si>
    <t>PORTA EM ALUMÍNIO COMPLETA, DIMENSÃO (140X210)CM, TIPO DE CORRER, COM DUAS (2) FOLHAS, LINHA 25/SUPREMA, ACABAMENTO ANODIZADO NATURAL, INCLUSIVE PERFIS, VIDRO, FERRAGENS E INSTALAÇÃO</t>
  </si>
  <si>
    <t>ED-29487</t>
  </si>
  <si>
    <t>PORTA EM ALUMÍNIO COMPLETA, DIMENSÃO (160X210)CM, TIPO DE CORRER, COM DUAS (2) FOLHAS, LINHA 25/SUPREMA, ACABAMENTO ANODIZADO NATURAL, INCLUSIVE PERFIS, VIDRO, FERRAGENS E INSTALAÇÃO</t>
  </si>
  <si>
    <t>ED-29477</t>
  </si>
  <si>
    <t>PORTA VENEZIANA EM ALUMÍNIO COMPLETA, DIMENSÃO (60X210)CM, TIPO DE ABRIR, COM UMA (1) FOLHA, LINHA 25/SUPREMA, ACABAMENTO ANODIZADO NATURAL, INCLUSIVE PERFIS, FERRAGENS E INSTALAÇÃO</t>
  </si>
  <si>
    <t>ED-29478</t>
  </si>
  <si>
    <t>PORTA VENEZIANA EM ALUMÍNIO COMPLETA, DIMENSÃO (70X210)CM, TIPO DE ABRIR, COM UMA (1) FOLHA, LINHA 25/SUPREMA, ACABAMENTO ANODIZADO NATURAL, INCLUSIVE PERFIS, FERRAGENS E INSTALAÇÃO</t>
  </si>
  <si>
    <t>ED-29479</t>
  </si>
  <si>
    <t>PORTA VENEZIANA EM ALUMÍNIO COMPLETA, DIMENSÃO (80X210)CM, TIPO DE ABRIR, COM UMA (1) FOLHA, LINHA 25/SUPREMA, ACABAMENTO ANODIZADO NATURAL, INCLUSIVE PERFIS, FERRAGENS E INSTALAÇÃO</t>
  </si>
  <si>
    <t>ED-29480</t>
  </si>
  <si>
    <t>PORTA VENEZIANA EM ALUMÍNIO COMPLETA, DIMENSÃO (90X210)CM, TIPO DE ABRIR, COM UMA (1) FOLHA, LINHA 25/SUPREMA, ACABAMENTO ANODIZADO NATURAL, INCLUSIVE PERFIS, FERRAGENS E INSTALAÇÃO</t>
  </si>
  <si>
    <t>PORTA DE MADEIRA</t>
  </si>
  <si>
    <t>ED-49585</t>
  </si>
  <si>
    <t>FOLHA DE PORTA EM MADEIRA, DIMENSÃO (60X210)CM, ACABAMENTO NATURAL PARA PINTURA/VERNIZ, TIPO PRANCHETA/SARRAFEADA, INCLUSIVE ASSENTAMENTO, EXCLUSIVE MARCO, FERRAGENS E PINTURA/VERNIZ</t>
  </si>
  <si>
    <t>ED-49586</t>
  </si>
  <si>
    <t>FOLHA DE PORTA EM MADEIRA, DIMENSÃO (70X210)CM, ACABAMENTO NATURAL PARA PINTURA/VERNIZ, TIPO PRANCHETA/SARRAFEADA, INCLUSIVE ASSENTAMENTO, EXCLUSIVE MARCO, FERRAGENS E PINTURA/VERNIZ</t>
  </si>
  <si>
    <t>ED-49587</t>
  </si>
  <si>
    <t>FOLHA DE PORTA EM MADEIRA, DIMENSÃO (80X210)CM, ACABAMENTO NATURAL PARA PINTURA/VERNIZ, TIPO PRANCHETA/SARRAFEADA, INCLUSIVE ASSENTAMENTO, EXCLUSIVE MARCO, FERRAGENS E PINTURA/VERNIZ</t>
  </si>
  <si>
    <t>ED-49588</t>
  </si>
  <si>
    <t>FOLHA DE PORTA EM MADEIRA, DIMENSÃO (90X210)CM, ACABAMENTO NATURAL PARA PINTURA/VERNIZ, TIPO PRANCHETA/SARRAFEADA, INCLUSIVE ASSENTAMENTO, EXCLUSIVE MARCO, FERRAGENS E PINTURA/VERNIZ</t>
  </si>
  <si>
    <t>ED-49584</t>
  </si>
  <si>
    <t>FOLHA DE PORTA EM MADEIRA, LARGURA MENOR OU IGUAL A 60CM, ALTURA MENOR OU IGUAL A 180CM, COM ACABAMENTO NATURAL PARA PINTURA/VERNIZ, TIPO PRANCHETA/SARRAFEADA, INCLUSIVE ASSENTAMENTO, EXCLUSIVE MARCO, FERRAGENS E PINTURA/VERNIZ</t>
  </si>
  <si>
    <t>ED-49589</t>
  </si>
  <si>
    <t>MARCO DE MADEIRA, DIMENSÃO (60X210)CM, LARGURA DE 14CM, ACABAMENTO NATURAL PARA PINTURA/VERNIZ, INCLUSIVE ASSENTAMENTO, EXCLUSIVE FOLHA DE PORTA, FERRAGENS E PINTURA/VERNIZ</t>
  </si>
  <si>
    <t>ED-49590</t>
  </si>
  <si>
    <t>MARCO DE MADEIRA, DIMENSÃO (70X210)CM, LARGURA DE 14CM, ACABAMENTO NATURAL PARA PINTURA/VERNIZ, INCLUSIVE ASSENTAMENTO, EXCLUSIVE FOLHA DE PORTA, FERRAGENS E PINTURA/VERNIZ</t>
  </si>
  <si>
    <t>ED-49591</t>
  </si>
  <si>
    <t>MARCO DE MADEIRA, DIMENSÃO (80X210)CM, LARGURA DE 14CM, ACABAMENTO NATURAL PARA PINTURA/VERNIZ, INCLUSIVE ASSENTAMENTO, EXCLUSIVE FOLHA DE PORTA, FERRAGENS E PINTURA/VERNIZ</t>
  </si>
  <si>
    <t>ED-49592</t>
  </si>
  <si>
    <t>MARCO DE MADEIRA, DIMENSÃO (90X210)CM, LARGURA DE 14CM, ACABAMENTO NATURAL PARA PINTURA/VERNIZ, INCLUSIVE ASSENTAMENTO, EXCLUSIVE FOLHA DE PORTA, FERRAGENS E PINTURA/VERNIZ</t>
  </si>
  <si>
    <t>ED-49600</t>
  </si>
  <si>
    <t xml:space="preserve">PORTA DE MADEIRA COMPLETA, DIMENSÃO (60X210)CM, TIPO DE ABRIR, UMA (1) FOLHA, ACABAMENTO NATURAL PARA PINTURA/VERNIZ, TIPO PRANCHETA/SARRAFEADA, INCLUSIVE MARCO, ALIZAR E FERRAGENS, EXCLUSIVE PINTURA/VERNIZ
</t>
  </si>
  <si>
    <t>ED-49601</t>
  </si>
  <si>
    <t>PORTA DE MADEIRA COMPLETA, DIMENSÃO (70X210)CM, TIPO DE ABRIR, UMA (1) FOLHA, ACABAMENTO NATURAL PARA PINTURA/VERNIZ, TIPO PRANCHETA/SARRAFEADA, INCLUSIVE MARCO, ALIZAR E FERRAGENS, EXCLUSIVE PINTURA/VERNIZ</t>
  </si>
  <si>
    <t>ED-49602</t>
  </si>
  <si>
    <t>PORTA DE MADEIRA COMPLETA, DIMENSÃO (80X210)CM, TIPO DE ABRIR, UMA (1) FOLHA, ACABAMENTO NATURAL PARA PINTURA/VERNIZ, TIPO PRANCHETA/SARRAFEADA, INCLUSIVE MARCO, ALIZAR E FERRAGENS, EXCLUSIVE PINTURA/VERNIZ</t>
  </si>
  <si>
    <t>ED-49603</t>
  </si>
  <si>
    <t>PORTA DE MADEIRA COMPLETA, DIMENSÃO (90X210)CM, TIPO DE ABRIR, UMA (1) FOLHA, ACABAMENTO NATURAL PARA PINTURA/VERNIZ, TIPO PRANCHETA/SARRAFEADA, INCLUSIVE MARCO, ALIZAR E FERRAGENS, EXCLUSIVE PINTURA/VERNIZ</t>
  </si>
  <si>
    <t>ED-49611</t>
  </si>
  <si>
    <t>RÉGUA PARA ALIZAR, LARGURA DE 5CM, PARA UMA (1) FACE, ACABAMENTO NATURAL PARA PINTURA/VERNIZ, INCLUSIVE FIXAÇÃO, EXCLUSIVE MARCO, FOLHA DE PORTA E PINTURA/VERNIZ</t>
  </si>
  <si>
    <t>ED-49612</t>
  </si>
  <si>
    <t>RÉGUA PARA ALIZAR, LARGURA DE 7CM, PARA UMA (1) FACE, ACABAMENTO NATURAL PARA PINTURA/VERNIZ, INCLUSIVE FIXAÇÃO, EXCLUSIVE MARCO, FOLHA DE PORTA E PINTURA/VERNIZ</t>
  </si>
  <si>
    <t>PORTA EM MADEIRA COM LAMINADO MELAMÍNICO</t>
  </si>
  <si>
    <t>ED-49607</t>
  </si>
  <si>
    <t>PORTA DE MADEIRA COMPLETA, DIMENSÃO (60X210)CM, TIPO DE ABRIR, UMA (1) FOLHA, COM REVESTIMENTO EM LAMINADO MELAMÍNICO NAS DUAS (2) FACES, INCLUSIVE MARCO, DOBRADIÇAS, FECHADURA E ALIZAR</t>
  </si>
  <si>
    <t>ED-49606</t>
  </si>
  <si>
    <t>PORTA DE MADEIRA COMPLETA, DIMENSÃO (70X210)CM, TIPO DE ABRIR, UMA (1) FOLHA, COM REVESTIMENTO EM LAMINADO MELAMÍNICO NAS DUAS (2) FACES, INCLUSIVE MARCO, DOBRADIÇAS, FECHADURA E ALIZAR</t>
  </si>
  <si>
    <t>ED-49605</t>
  </si>
  <si>
    <t>PORTA DE MADEIRA COMPLETA, DIMENSÃO (80X210)CM, TIPO DE ABRIR, UMA (1) FOLHA, COM REVESTIMENTO EM LAMINADO MELAMÍNICO NAS DUAS (2) FACES, INCLUSIVE MARCO, DOBRADIÇAS, FECHADURA E ALIZAR</t>
  </si>
  <si>
    <t>ED-49604</t>
  </si>
  <si>
    <t>PORTA DE MADEIRA COMPLETA, DIMENSÃO (90X210)CM, TIPO DE ABRIR, UMA (1) FOLHA, ACABAMENTO NATURAL PARA PINTURA/VERNIZ, TIPO PRANCHETA/SARRAFEADA, COM PROTEÇÃO INFERIOR EM REVESTIMENTO DE LAMINADO MELAMÍNICO NAS DUAS (2) FACES, INCLUSIVE MARCO, ALIZAR E FERRAGENS, EXCLUSIVE PINTURA/VERNIZ</t>
  </si>
  <si>
    <t>PORTA CORTA-FOGO</t>
  </si>
  <si>
    <t>ED-50990</t>
  </si>
  <si>
    <t xml:space="preserve">PORTA CORTA-FOGO, DIMENSÃO (160X210)CM, TIPO DE ABRIR, DUAS (2) FOLHAS, INCLUSIVE DOBRADIÇA ESPECIAL, MOLA DE FECHAMENTO, FECHADURA, MAÇANETA E DEMAIS FERRAGENS DE ACABAMENTO, EXCLUSIVE PINTURA
</t>
  </si>
  <si>
    <t>ED-50988</t>
  </si>
  <si>
    <t xml:space="preserve">PORTA CORTA-FOGO, DIMENSÃO (80X210)CM, TIPO DE ABRIR, UMA (1) FOLHA, INCLUSIVE DOBRADIÇA ESPECIAL, MOLA DE FECHAMENTO, FECHADURA, MAÇANETA E DEMAIS FERRAGENS DE ACABAMENTO, EXCLUSIVE PINTURA
</t>
  </si>
  <si>
    <t>ED-50989</t>
  </si>
  <si>
    <t>PORTA CORTA-FOGO, DIMENSÃO (90X210)CM, TIPO DE ABRIR, UMA (1) FOLHA, INCLUSIVE DOBRADIÇA ESPECIAL, MOLA DE FECHAMENTO, FECHADURA, MAÇANETA E DEMAIS FERRAGENS DE ACABAMENTO, EXCLUSIVE PINTURA</t>
  </si>
  <si>
    <t>PORTA EM AÇO DE ENROLAR</t>
  </si>
  <si>
    <t>ED-14674</t>
  </si>
  <si>
    <t>PORTA AÇO DE ENROLAR, TIPO LÂMINA RAIADA, COM ABERTURA MANUAL, COMPLETA, INCLUSIVE FORNECIMENTO, EIXO, MOLA, SOLEIRA, ETIQUETA, CAVALETE, GUIAS E FITAS, EXCLUSIVE FECHADURAS LATERAIS</t>
  </si>
  <si>
    <t>PORTÃO E GRADIL</t>
  </si>
  <si>
    <t>ED-50933</t>
  </si>
  <si>
    <t>ASSENTAMENTO DE GRADIL OU PORTÃO METÁLICO DE AÇO OU FERRO, EXCLUSIVE FORNECIMENTO</t>
  </si>
  <si>
    <t>ED-50983</t>
  </si>
  <si>
    <t>PORTÃO DE GRADE EM BARRA REDONDA 1/2" E REQUADRO EM BARRA CHATA 1.1/4"X3/16", EXCLUSIVE CADEADO E PINTURA</t>
  </si>
  <si>
    <t>ED-50982</t>
  </si>
  <si>
    <t>PORTÃO EM CHAPA DE AÇO GALVANIZADO, TIPO LAMBRIL, ESP. 1,25MM (GSG-18), COM REQUADRO EM TUBO DE AÇO (50X30)MM, ESP. 1,25MM, EXCLUSIVE CADEADO E PINTURA</t>
  </si>
  <si>
    <t>ED-50985</t>
  </si>
  <si>
    <t>ED-50986</t>
  </si>
  <si>
    <t>PORTÃO EM TUBO DE AÇO GALVANIZADO COM COSTURA, DIÂMETRO DE 1.1/2" (38,1MM), ESP. 2MM, COM TELA QUADRICULADA ONDULADA, TRAMA DE 1/2" (12,70MM), FIO 12 (2,77MM), EXCLUSIVE CADEADO E PINTURA</t>
  </si>
  <si>
    <t>FERRAGEM E ACESSÓRIOS</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</si>
  <si>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</si>
  <si>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</si>
  <si>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</si>
  <si>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</si>
  <si>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ED-27548</t>
  </si>
  <si>
    <t>DOBRADIÇA DE FERRO, MEDIDAS (3/4"X 1"), TIPO PINO GONZO NÚMERO 2, INCLUSIVE INSTALAÇÃO, EXCLUSIVE PINTURA DE ACABAMENTO</t>
  </si>
  <si>
    <t>ED-27547</t>
  </si>
  <si>
    <t>DOBRADIÇA DE FERRO, MEDIDAS (5/8"X3/4"), TIPO PINO GONZO NÚMERO 1, INCLUSIVE INSTALAÇÃO, EXCLUSIVE PINTURA DE ACABAMENTO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</si>
  <si>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</si>
  <si>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</si>
  <si>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</si>
  <si>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</si>
  <si>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</si>
  <si>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</si>
  <si>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</si>
  <si>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</si>
  <si>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ED-14546</t>
  </si>
  <si>
    <t>FECHADURA TIPO TETRA CHAVE DE CHÃO, PARA PORTA METÁLICA DE ENROLAR, INCLUSIVE ACESSÓRIOS PARA FIXAÇÃO E DUAS (2) CHAVES</t>
  </si>
  <si>
    <t>ED-14545</t>
  </si>
  <si>
    <t>FECHADURA TIPO TETRA CHAVE DE TRAVA LATERAL, PARA PORTA METÁLICA DE ENROLAR, INCLUSIVE ACESSÓRIOS PARA FIXAÇÃO E DUAS (2) CHAVES</t>
  </si>
  <si>
    <t>ED-27549</t>
  </si>
  <si>
    <t>FECHADURA TIPO TUBULAR, EM DIVISÓRIA, COM MAÇANETA E ACABAMENTO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</si>
  <si>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</si>
  <si>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</si>
  <si>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</si>
  <si>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</si>
  <si>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</si>
  <si>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</si>
  <si>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ED-7309</t>
  </si>
  <si>
    <t>FERROLHO EM AÇO GALVANIZADO, COMPRIMENTO DE 3", TIPO REDONDO, INCLUSIVE ACESSÓRIOS PARA FIXAÇÃO</t>
  </si>
  <si>
    <t>ED-49702</t>
  </si>
  <si>
    <t>MOLA HIDRÁULICA AÉREA PARA PORTA, INCLUSIVE ACESSÓRIOS DE FIXAÇÃO</t>
  </si>
  <si>
    <t>ED-49704</t>
  </si>
  <si>
    <t xml:space="preserve">TARJETA CROMADA, TIPO FECHO, INSTALADA EM PORTA DE SANITÁRIO, INCLUSIVE ACESSÓRIOS PARA FIXAÇÃO
</t>
  </si>
  <si>
    <t>ED-49705</t>
  </si>
  <si>
    <t>TARJETA CROMADA, TIPO LIVRE/OCUPADO, INSTALADA EM PORTA DE SANITÁRIO, INCLUSIVE ACESSÓRIOS PARA FIXAÇÃO</t>
  </si>
  <si>
    <t>VISOR PARA PORTA</t>
  </si>
  <si>
    <t>ED-7066</t>
  </si>
  <si>
    <t>FORNECIMENTO DE VISOR (30X20)CM DE VIDRO EM CRISTAL INCOLOR FIXO, ESP. 4MM, INCLUSIVE MOLDURA DE MADEIRA</t>
  </si>
  <si>
    <t>VEDAÇÃO E CALAFETAGEM</t>
  </si>
  <si>
    <t>ED-50992</t>
  </si>
  <si>
    <t>VEDAÇÃO DE ESQUADRIAS COM APLICAÇÃO DE SELANTE À BASE DE SILICONE</t>
  </si>
  <si>
    <t>COBERTURAS E PROTEÇÕES</t>
  </si>
  <si>
    <t>ESTRUTURA DE MADEIRA PARA COBERTURA</t>
  </si>
  <si>
    <t>ED-33843</t>
  </si>
  <si>
    <t>CAIBRO DE MADEIRA PARAJU APARELHADA (MEDIDAS 6X5CM), INCLUSIVE FIXAÇÃO E IÇAMENTO MANUAL VERTICAL</t>
  </si>
  <si>
    <t>ED-48407</t>
  </si>
  <si>
    <t>ENGRADAMENTO EM MADEIRA PARAJU OU EQUIVALENTE, PARA TELHAS CERÂMICAS OU DE CONCRETO, EXCLUSIVE TELHAS</t>
  </si>
  <si>
    <t>ED-48408</t>
  </si>
  <si>
    <t>ENGRADAMENTO EM MADEIRA PARAJU OU EQUIVALENTE, PARA TELHAS DE FIBROCIMENTO ONDULADAS, EXCLUSIVE TELHAS</t>
  </si>
  <si>
    <t>ED-33940</t>
  </si>
  <si>
    <t>ENGRADAMENTO EM MADEIRA PARAJU OU EQUIVALENTE, PARA TELHAS DE FIBROCIMENTO, TIPO CALHA ESTRUTURAL (CANALETE 49 OU 90/KALHETA/ KALHETÃO), EXCLUSIVE TELHAS</t>
  </si>
  <si>
    <t>ED-33844</t>
  </si>
  <si>
    <t>PEÇA DE MADEIRA PARAJU APARELHADA (MEDIDAS 12X6CM|TIPO: TERÇA/VIGA), INCLUSIVE FIXAÇÃO E IÇAMENTO MANUAL VERTICAL</t>
  </si>
  <si>
    <t>ED-33845</t>
  </si>
  <si>
    <t>PEÇA DE MADEIRA PARAJU APARELHADA (MEDIDAS 15X6CM|TIPO: TERÇA/VIGA), INCLUSIVE FIXAÇÃO E IÇAMENTO MANUAL VERTICAL</t>
  </si>
  <si>
    <t>ED-48413</t>
  </si>
  <si>
    <t>PEÇA DE MADEIRA PARAJU APARELHADA (MEDIDAS 8X8CM|TIPO: PENDURAL/TIRANTE/PILAR), INCLUSIVE IÇAMENTO MANUAL VERTICAL</t>
  </si>
  <si>
    <t>ED-48415</t>
  </si>
  <si>
    <t>RIPA DE MADEIRA PARAJU (MEDIDAS 4X1,5CM), INCLUSIVE FIXAÇÃO E IÇAMENTO MANUAL VERTICAL</t>
  </si>
  <si>
    <t>ESTRUTURA METÁLICA PARA COBERTURA</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</si>
  <si>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</si>
  <si>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</si>
  <si>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</si>
  <si>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</si>
  <si>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</si>
  <si>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</si>
  <si>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</si>
  <si>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</si>
  <si>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</si>
  <si>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</si>
  <si>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</si>
  <si>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</si>
  <si>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</si>
  <si>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</si>
  <si>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</si>
  <si>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</si>
  <si>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COBERTURA COM TELHA FIBROCIMENTO</t>
  </si>
  <si>
    <t>ED-48423</t>
  </si>
  <si>
    <t>COBERTURA EM TELHA DE FIBROCIMENTO, TIPO ONDULADA, ESP. 5MM, COM RECOBRIMENTO TRANSVERSAL E LONGITUDINAL, EXCLUSIVE CUMEEIRA E ENGRADAMENTO, INCLUSIVE ACESSÓRIOS DE FIXAÇÃO E IÇAMENTO MANUAL VERTICAL</t>
  </si>
  <si>
    <t>ED-48424</t>
  </si>
  <si>
    <t>COBERTURA EM TELHA DE FIBROCIMENTO, TIPO ONDULADA, ESP. 6MM, COM RECOBRIMENTO TRANSVERSAL E LONGITUDINAL, EXCLUSIVE CUMEEIRA E ENGRADAMENTO, INCLUSIVE ACESSÓRIOS DE FIXAÇÃO E IÇAMENTO MANUAL VERTICAL</t>
  </si>
  <si>
    <t>ED-48425</t>
  </si>
  <si>
    <t>COBERTURA EM TELHA DE FIBROCIMENTO, TIPO ONDULADA, ESP. 8MM, COM RECOBRIMENTO TRANSVERSAL E LONGITUDINAL, EXCLUSIVE CUMEEIRA E ENGRADAMENTO, INCLUSIVE ACESSÓRIOS DE FIXAÇÃO E IÇAMENTO MANUAL VERTICAL</t>
  </si>
  <si>
    <t>ED-48426</t>
  </si>
  <si>
    <t>COBERTURA EM TELHA DE FIBROCIMENTO,TIPO CALHA ESTRUTURAL, LARGURA 49CM, (CANALETE 49/KALHETA), COM RECOBRIMENTO TRANSVERSAL E LONGITUDINAL, EXCLUSIVE CUMEEIRA E ENGRADAMENTO, INCLUSIVE ACESSÓRIOS DE FIXAÇÃO E IÇAMENTO MANUAL VERTICAL</t>
  </si>
  <si>
    <t>ED-48427</t>
  </si>
  <si>
    <t>COBERTURA EM TELHA DE FIBROCIMENTO,TIPO CALHA ESTRUTURAL, LARGURA 90CM, (CANALETE 90/KALHETÃO), COM RECOBRIMENTO TRANSVERSAL E LONGITUDINAL, EXCLUSIVE CUMEEIRA E ENGRADAMENTO, INCLUSIVE ACESSÓRIOS DE FIXAÇÃO E IÇAMENTO MANUAL VERTICAL</t>
  </si>
  <si>
    <t>ED-48417</t>
  </si>
  <si>
    <t>RUFO EM FIBROCIMENTO PARA TELHA ONDULADA, INCLUSIVE ACESSÓRIOS PARA FIXAÇÃO, FORNECIMENTO E INSTALAÇÃO</t>
  </si>
  <si>
    <t>COBERTURA COM TELHA METÁLICA</t>
  </si>
  <si>
    <t>ED-13852</t>
  </si>
  <si>
    <t>COBERTURA EM TELHA METÁLICA GALVANIZADA ONDULADA, TIPO SIMPLES, ESP. 0,50MM, ACABAMENTO NATURAL, INCLUSIVE ACESSÓRIOS PARA FIXAÇÃO, FORNECIMENTO E INSTALAÇÃO</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</si>
  <si>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</si>
  <si>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</si>
  <si>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</si>
  <si>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</si>
  <si>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</si>
  <si>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COBERTURA EM TELHA ONDULADA TRADICIONAL DE FIBRA VEGETAL COM BETUME, ESP. 3MM, COM INCLINAÇÃO ACIMA DE 15 GRAUS, INCLUSIVE FIXAÇÃO, EXCLUSIVE ENGRADAMENTO</t>
  </si>
  <si>
    <t>ED-48431</t>
  </si>
  <si>
    <t>COBERTURA EM TELHA ONDULADA TRADICIONAL DE FIBRA VEGETAL COM BETUME, ESP. 3MM, COM INCLINAÇÃO ENTRE 10 A 15 GRAUS, INCLUSIVE FIXAÇÃO, EXCLUSIVE ENGRADAMENTO</t>
  </si>
  <si>
    <t>ED-48418</t>
  </si>
  <si>
    <t>RUFO EM POLIETILENO PARA TELHA VEGETAL TRADICIONAL, INCLUSIVE ACESSÓRIOS PARA FIXAÇÃO, FORNECIMENTO E INSTALAÇÃO</t>
  </si>
  <si>
    <t>COBERTURA COM TELHA CERÂMICA</t>
  </si>
  <si>
    <t>ED-48421</t>
  </si>
  <si>
    <t>COBERTURA EM TELHA CERÂMICA, TIPO COLONIAL, INCLUSIVE FIXAÇÃO, EXCLUSIVE ENGRADAMENTO E MANTA ISOLANTE/TÉRMICA</t>
  </si>
  <si>
    <t>ED-48419</t>
  </si>
  <si>
    <t>COBERTURA EM TELHA CERÂMICA, TIPO FRANCESA, INCLUSIVE FIXAÇÃO, EXCLUSIVE ENGRADAMENTO E MANTA ISOLANTE/TÉRMICA</t>
  </si>
  <si>
    <t>ED-48420</t>
  </si>
  <si>
    <t>COBERTURA EM TELHA CERÂMICA, TIPO PLAN, INCLUSIVE FIXAÇÃO, EXCLUSIVE ENGRADAMENTO E MANTA ISOLANTE/TÉRMICA</t>
  </si>
  <si>
    <t>ED-48406</t>
  </si>
  <si>
    <t xml:space="preserve">EMBOÇAMENTO DE TELHA CERÂMICA COM ARGAMASSA, TRAÇO 1:2:9 (CIMENTO, CAL E AREIA), COM PREPARO MECANIZADO, EXCLUSIVE TELHA
</t>
  </si>
  <si>
    <t>CUMEEIRA E ESPIGÃO</t>
  </si>
  <si>
    <t>ED-48401</t>
  </si>
  <si>
    <t>CUMEEIRA ARTICULADA DE FIBROCIMENTO PARA TELHA ONDULADA, ESP. 6MM, INCLUSIVE ACESSÓRIOS PARA FIXAÇÃO, FORNECIMENTO, INSTALAÇÃO E IÇAMENTO MANUAL VERTICAL</t>
  </si>
  <si>
    <t>ED-48403</t>
  </si>
  <si>
    <t>CUMEEIRA DE  EM TELHA DE FIBROCIMENTO,TIPO CALHA ESTRUTURAL, LARGURA 49CM, (CANALETE 49/KALHETA), INCLUSIVE ACESSÓRIOS PARA FIXAÇÃO, FORNECIMENTO, INSTALAÇÃO E IÇAMENTO MANUAL VERTICAL</t>
  </si>
  <si>
    <t>ED-48404</t>
  </si>
  <si>
    <t>CUMEEIRA DE  EM TELHA DE FIBROCIMENTO,TIPO CALHA ESTRUTURAL, LARGURA 90CM, (CANALETE 90/KALHETÃO), INCLUSIVE ACESSÓRIOS PARA FIXAÇÃO, FORNECIMENTO, INSTALAÇÃO E IÇAMENTO MANUAL VERTICAL</t>
  </si>
  <si>
    <t>ED-48402</t>
  </si>
  <si>
    <t>CUMEEIRA GALVANIZADA TRAPEZOIDAL, TIPO SIMPLES, ESP. 0,50MM, ACABAMENTO NATURAL, INCLUSIVE ACESSÓRIOS PARA FIXAÇÃO, FORNECIMENTO, INSTALAÇÃO E IÇAMENTO MANUAL VERTICAL</t>
  </si>
  <si>
    <t>ED-48405</t>
  </si>
  <si>
    <t>CUMEEIRA ONDULADA DE FIBRA VEGETAL COM BETUME, INCLUSIVE ACESSÓRIOS PARA FIXAÇÃO, FORNECIMENTO, INSTALAÇÃO E IÇAMENTO MANUAL VERTICAL</t>
  </si>
  <si>
    <t>ED-48400</t>
  </si>
  <si>
    <t>CUMEEIRA PARA TELHA CERÂMICA, INCLUSIVE EMBOÇAMENTO COM ARGAMASSA, TRAÇO 1:2:9 (CIMENTO, CAL E AREIA), COM PREPARO MECANIZADO</t>
  </si>
  <si>
    <t>ED-48416</t>
  </si>
  <si>
    <t>ESPIGÃO EM FIBROCIMENTO PARA TELHA ONDULADA, INCLUSIVE ACESSÓRIOS PARA FIXAÇÃO, FORNECIMENTO, INSTALAÇÃO E IÇAMENTO MANUAL VERTICAL</t>
  </si>
  <si>
    <t>CALHA GALVANIZADA</t>
  </si>
  <si>
    <t>ED-50661</t>
  </si>
  <si>
    <t>CALHA EM CHAPA GALVANIZADA, ESP. 0,5MM (GSG-26), COM DESENVOLVIMENTO DE 33CM, INCLUSIVE IÇAMENTO MANUAL VERTICAL</t>
  </si>
  <si>
    <t>ED-50662</t>
  </si>
  <si>
    <t>CALHA EM CHAPA GALVANIZADA, ESP. 0,5MM (GSG-26), COM DESENVOLVIMENTO DE 40CM, INCLUSIVE IÇAMENTO MANUAL VERTICAL</t>
  </si>
  <si>
    <t>ED-50663</t>
  </si>
  <si>
    <t>CALHA EM CHAPA GALVANIZADA, ESP. 0,5MM (GSG-26), COM DESENVOLVIMENTO DE 50CM, INCLUSIVE IÇAMENTO MANUAL VERTICAL</t>
  </si>
  <si>
    <t>ED-50660</t>
  </si>
  <si>
    <t>CALHA EM CHAPA GALVANIZADA, ESP. 0,65MM (GSG-24), COM DESENVOLVIMENTO DE 100CM, INCLUSIVE IÇAMENTO MANUAL VERTICAL</t>
  </si>
  <si>
    <t>ED-50654</t>
  </si>
  <si>
    <t>CALHA EM CHAPA GALVANIZADA, ESP. 0,65MM (GSG-24), COM DESENVOLVIMENTO DE 33CM, INCLUSIVE IÇAMENTO MANUAL VERTICAL</t>
  </si>
  <si>
    <t>ED-50655</t>
  </si>
  <si>
    <t>CALHA EM CHAPA GALVANIZADA, ESP. 0,65MM (GSG-24), COM DESENVOLVIMENTO DE 40CM, INCLUSIVE IÇAMENTO MANUAL VERTICAL</t>
  </si>
  <si>
    <t>ED-50656</t>
  </si>
  <si>
    <t>CALHA EM CHAPA GALVANIZADA, ESP. 0,65MM (GSG-24), COM DESENVOLVIMENTO DE 50CM, INCLUSIVE IÇAMENTO MANUAL VERTICAL</t>
  </si>
  <si>
    <t>ED-50657</t>
  </si>
  <si>
    <t>CALHA EM CHAPA GALVANIZADA, ESP. 0,65MM (GSG-24), COM DESENVOLVIMENTO DE 60CM, INCLUSIVE IÇAMENTO MANUAL VERTICAL</t>
  </si>
  <si>
    <t>ED-50658</t>
  </si>
  <si>
    <t>CALHA EM CHAPA GALVANIZADA, ESP. 0,65MM (GSG-24), COM DESENVOLVIMENTO DE 66CM, INCLUSIVE IÇAMENTO MANUAL VERTICAL</t>
  </si>
  <si>
    <t>ED-50659</t>
  </si>
  <si>
    <t>CALHA EM CHAPA GALVANIZADA, ESP. 0,65MM (GSG-24), COM DESENVOLVIMENTO DE 75CM, INCLUSIVE IÇAMENTO MANUAL VERTICAL</t>
  </si>
  <si>
    <t>ED-50653</t>
  </si>
  <si>
    <t>CALHA EM CHAPA GALVANIZADA, ESP. 0,8MM (GSG-22), COM DESENVOLVIMENTO DE 100CM, INCLUSIVE IÇAMENTO MANUAL VERTICAL</t>
  </si>
  <si>
    <t>ED-50648</t>
  </si>
  <si>
    <t>CALHA EM CHAPA GALVANIZADA, ESP. 0,8MM (GSG-22), COM DESENVOLVIMENTO DE 33CM, INCLUSIVE IÇAMENTO MANUAL VERTICAL</t>
  </si>
  <si>
    <t>ED-50649</t>
  </si>
  <si>
    <t>CALHA EM CHAPA GALVANIZADA, ESP. 0,8MM (GSG-22), COM DESENVOLVIMENTO DE 40CM, INCLUSIVE IÇAMENTO MANUAL VERTICAL</t>
  </si>
  <si>
    <t>ED-50650</t>
  </si>
  <si>
    <t>CALHA EM CHAPA GALVANIZADA, ESP. 0,8MM (GSG-22), COM DESENVOLVIMENTO DE 50CM, INCLUSIVE IÇAMENTO MANUAL VERTICAL</t>
  </si>
  <si>
    <t>ED-50651</t>
  </si>
  <si>
    <t>CALHA EM CHAPA GALVANIZADA, ESP. 0,8MM (GSG-22), COM DESENVOLVIMENTO DE 66CM, INCLUSIVE IÇAMENTO MANUAL VERTICAL</t>
  </si>
  <si>
    <t>ED-50652</t>
  </si>
  <si>
    <t>CALHA EM CHAPA GALVANIZADA, ESP. 0,8MM (GSG-22), COM DESENVOLVIMENTO DE 75CM, INCLUSIVE IÇAMENTO MANUAL VERTICAL</t>
  </si>
  <si>
    <t>RUFO GALVANIZADO</t>
  </si>
  <si>
    <t>ED-50682</t>
  </si>
  <si>
    <t>RUFO E CONTRARRUFO EM CHAPA GALVANIZADA, ESP. 0,5MM (GSG-26), COM DESENVOLVIMENTO DE 15CM, INCLUSIVE IÇAMENTO MANUAL VERTICAL</t>
  </si>
  <si>
    <t>ED-50683</t>
  </si>
  <si>
    <t>RUFO E CONTRARRUFO EM CHAPA GALVANIZADA, ESP. 0,5MM (GSG-26), COM DESENVOLVIMENTO DE 20CM, INCLUSIVE IÇAMENTO MANUAL VERTICAL</t>
  </si>
  <si>
    <t>ED-50684</t>
  </si>
  <si>
    <t>RUFO E CONTRARRUFO EM CHAPA GALVANIZADA, ESP. 0,5MM (GSG-26), COM DESENVOLVIMENTO DE 25CM, INCLUSIVE IÇAMENTO MANUAL VERTICAL</t>
  </si>
  <si>
    <t>ED-50685</t>
  </si>
  <si>
    <t>RUFO E CONTRARRUFO EM CHAPA GALVANIZADA, ESP. 0,5MM (GSG-26), COM DESENVOLVIMENTO DE 33CM, INCLUSIVE IÇAMENTO MANUAL VERTICAL</t>
  </si>
  <si>
    <t>ED-50675</t>
  </si>
  <si>
    <t>RUFO E CONTRARRUFO EM CHAPA GALVANIZADA, ESP. 0,65MM (GSG-24), COM DESENVOLVIMENTO DE 15CM, INCLUSIVE IÇAMENTO MANUAL VERTICAL</t>
  </si>
  <si>
    <t>ED-50676</t>
  </si>
  <si>
    <t>RUFO E CONTRARRUFO EM CHAPA GALVANIZADA, ESP. 0,65MM (GSG-24), COM DESENVOLVIMENTO DE 20CM, INCLUSIVE IÇAMENTO MANUAL VERTICAL</t>
  </si>
  <si>
    <t>ED-50677</t>
  </si>
  <si>
    <t>RUFO E CONTRARRUFO EM CHAPA GALVANIZADA, ESP. 0,65MM (GSG-24), COM DESENVOLVIMENTO DE 25CM, INCLUSIVE IÇAMENTO MANUAL VERTICAL</t>
  </si>
  <si>
    <t>ED-50678</t>
  </si>
  <si>
    <t>RUFO E CONTRARRUFO EM CHAPA GALVANIZADA, ESP. 0,65MM (GSG-24), COM DESENVOLVIMENTO DE 33CM, INCLUSIVE IÇAMENTO MANUAL VERTICAL</t>
  </si>
  <si>
    <t>ED-50679</t>
  </si>
  <si>
    <t>RUFO E CONTRARRUFO EM CHAPA GALVANIZADA, ESP. 0,65MM (GSG-24), COM DESENVOLVIMENTO DE 50CM, INCLUSIVE IÇAMENTO MANUAL VERTICAL</t>
  </si>
  <si>
    <t>ED-50680</t>
  </si>
  <si>
    <t>RUFO E CONTRARRUFO EM CHAPA GALVANIZADA, ESP. 0,65MM (GSG-24), COM DESENVOLVIMENTO DE 60CM, INCLUSIVE IÇAMENTO MANUAL VERTICAL</t>
  </si>
  <si>
    <t>ED-50681</t>
  </si>
  <si>
    <t>RUFO E CONTRARRUFO EM CHAPA GALVANIZADA, ESP. 0,65MM (GSG-24), COM DESENVOLVIMENTO DE 70CM, INCLUSIVE IÇAMENTO MANUAL VERTICAL</t>
  </si>
  <si>
    <t>CHAPINS GALVANIZADOS</t>
  </si>
  <si>
    <t>ED-50667</t>
  </si>
  <si>
    <t>CHAPIM EM CHAPA GALVANIZADA, COM PINGADEIRA, ESP. 0,65MM (GSG-24), COM DESENVOLVIMENTO DE 35CM, INCLUSIVE IÇAMENTO MANUAL VERTICAL</t>
  </si>
  <si>
    <t>FECHAMENTO DE ONDA DE TELHA</t>
  </si>
  <si>
    <t>ED-33596</t>
  </si>
  <si>
    <t>VEDA ONDA EM POLIETILENO PARA TELHA ONDULADA, INCLUSIVE ACESSÓRIOS PARA FIXAÇÃO, FORNECIMENTO E INSTALAÇÃO</t>
  </si>
  <si>
    <t>CONDUTOR DE ÁGUA PLUVIAL EM PVC</t>
  </si>
  <si>
    <t>ED-50668</t>
  </si>
  <si>
    <t>CONDUTOR CIRCULAR DE ÁGUA PLUVIAL PARA DO TELHADO EM TUBO DE PVC, DIÂMETRO DE 100MM, INCLUSIVE CONEXÕES E SUPORTES</t>
  </si>
  <si>
    <t>ED-50669</t>
  </si>
  <si>
    <t>CONDUTOR CIRCULAR DE ÁGUA PLUVIAL PARA DO TELHADO EM TUBO DE PVC, DIÂMETRO DE 75MM, INCLUSIVE CONEXÕES E SUPORTES</t>
  </si>
  <si>
    <t>ED-28551</t>
  </si>
  <si>
    <t>CONDUTOR DE ÁGUAS PLUVIAIS RETANGULAR EM AÇO GALVANIZADO, DIMENSÃO (43X85)MM, , ESP. 0,43MM (GSG-28), INCLUSIVE CONEXÕES E SUPORTES</t>
  </si>
  <si>
    <t>GRELHA E RALO</t>
  </si>
  <si>
    <t>ED-49962</t>
  </si>
  <si>
    <t>RALO HEMISFÉRICO, TIPO ABACAXI, DIÂMETRO DE 100MM, EXCLUSIVE CONDUTOR DE ÁGUA PLUVIAL</t>
  </si>
  <si>
    <t>ED-49960</t>
  </si>
  <si>
    <t>RALO HEMISFÉRICO, TIPO ABACAXI, DIÂMETRO DE 50MM, EXCLUSIVE CONDUTOR DE ÁGUA PLUVIAL</t>
  </si>
  <si>
    <t>ED-49961</t>
  </si>
  <si>
    <t>RALO HEMISFÉRICO, TIPO ABACAXI, DIÂMETRO DE 75MM, EXCLUSIVE CONDUTOR DE ÁGUA PLUVIAL</t>
  </si>
  <si>
    <t>DISPOSITIVO DE DRENAGEM</t>
  </si>
  <si>
    <t>ED-50671</t>
  </si>
  <si>
    <t>BUZINOTE DE DRENAGEM, PARA LAJES, EM TUBO DE PVC COM DIÂMETRO DE 50MM (2"), INCLUSIVE DEMOLIÇÃO EM CONCRETO E ALVENARIA</t>
  </si>
  <si>
    <t>MANTA ALUMINIZADA</t>
  </si>
  <si>
    <t>ED-52311</t>
  </si>
  <si>
    <t>MANTA ISOLANTE/TÉRMICA PARA TELHADO, EXCLUSIVE CONTA-CAIBRO</t>
  </si>
  <si>
    <t>IMPERMEABILIZAÇÃO E ISOLAMENTO TÉRMICO</t>
  </si>
  <si>
    <t>IMPERMEABILIZAÇÃO DE FUNDAÇÃO</t>
  </si>
  <si>
    <t>ED-50764</t>
  </si>
  <si>
    <t>REVESTIMENTO COM IMPERMEABILIZANTE EM DUAS (2) CAMADAS SOBREPOSTAS DE ARGAMASSA, TRAÇO 1:3 (CIMENTO E AREIA) COM ADITIVO IMPERMEABILIZANTE, ESP. 20MM, INCLUSIVE PINTURA COM DUAS (2) DEMÃOS COM EMULSÃO ASFÁLTICA</t>
  </si>
  <si>
    <t>ARGAMASSA COM ADITIVO</t>
  </si>
  <si>
    <t>ED-50167</t>
  </si>
  <si>
    <t>IMPERMEABILIZAÇÃO COM ARGAMASSA COM ADITIVO, TRAÇO 1:3 (CIMENTO E AREIA), ESP.25MM, COM PREPARO MECANIZADO</t>
  </si>
  <si>
    <t>ED-50175</t>
  </si>
  <si>
    <t>IMPERMEABILIZAÇÃO COM ARGAMASSA POLIMÉRICA, INCLUSIVE PREPARO MANUAL DA ARGAMASSA</t>
  </si>
  <si>
    <t>ED-50171</t>
  </si>
  <si>
    <t>IMPERMEABILIZAÇÃO POR CRISTALIZAÇÃO, APLICAÇÃO MANUAL, INCLUSIVE LIMPEZA DA SUPERFÍCIE E LAVAGEM COM HIDROJATEAMENTO</t>
  </si>
  <si>
    <t>CAMADA DE REGULARIZAÇÃO</t>
  </si>
  <si>
    <t>ED-13286</t>
  </si>
  <si>
    <t>CAMADA DE REGULARIZAÇÃO COM ARGAMASSA, TRAÇO 1:3 (CIMENTO E AREIA), ESP. 15MM, APLICAÇÃO MANUAL, INCLUSIVE ARGAMASSA COM PREPARO MECANIZADO</t>
  </si>
  <si>
    <t>ED-13287</t>
  </si>
  <si>
    <t>CAMADA DE REGULARIZAÇÃO COM ARGAMASSA, TRAÇO 1:3 (CIMENTO E AREIA), ESP. 20MM, APLICAÇÃO MANUAL, INCLUSIVE ARGAMASSA COM PREPARO MECANIZADO</t>
  </si>
  <si>
    <t>ED-13288</t>
  </si>
  <si>
    <t>CAMADA DE REGULARIZAÇÃO COM ARGAMASSA, TRAÇO 1:3 (CIMENTO E AREIA), ESP. 25MM, APLICAÇÃO MANUAL, INCLUSIVE ARGAMASSA COM PREPARO MECANIZADO</t>
  </si>
  <si>
    <t>ED-50170</t>
  </si>
  <si>
    <t>CAMADA DE REGULARIZAÇÃO COM ARGAMASSA, TRAÇO 1:3 (CIMENTO E AREIA), ESP. 30MM, APLICAÇÃO MANUAL, INCLUSIVE ARGAMASSA COM PREPARO MECANIZADO</t>
  </si>
  <si>
    <t>ED-13289</t>
  </si>
  <si>
    <t>CAMADA DE REGULARIZAÇÃO COM ARGAMASSA, TRAÇO 1:4 (CIMENTO E AREIA), ESP. 15MM, APLICAÇÃO MANUAL, INCLUSIVE ARGAMASSA COM PREPARO MECANIZADO</t>
  </si>
  <si>
    <t>ED-13290</t>
  </si>
  <si>
    <t>CAMADA DE REGULARIZAÇÃO COM ARGAMASSA, TRAÇO 1:4 (CIMENTO E AREIA), ESP. 20MM, APLICAÇÃO MANUAL, INCLUSIVE ARGAMASSA COM PREPARO MECANIZADO</t>
  </si>
  <si>
    <t>ED-13291</t>
  </si>
  <si>
    <t>CAMADA DE REGULARIZAÇÃO COM ARGAMASSA, TRAÇO 1:4 (CIMENTO E AREIA), ESP. 25MM, APLICAÇÃO MANUAL, INCLUSIVE ARGAMASSA COM PREPARO MECANIZADO</t>
  </si>
  <si>
    <t>ED-13292</t>
  </si>
  <si>
    <t>CAMADA DE REGULARIZAÇÃO COM ARGAMASSA, TRAÇO 1:4 (CIMENTO E AREIA), ESP. 30MM, APLICAÇÃO MANUAL, INCLUSIVE ARGAMASSA COM PREPARO MECANIZADO</t>
  </si>
  <si>
    <t>PROTEÇÃO MECÂNICA</t>
  </si>
  <si>
    <t>ED-50176</t>
  </si>
  <si>
    <t>PROTEÇÃO MECÂNICA COM ARGAMASSA, TRAÇO 1:3 (CIMENTO E AREIA), ESP. 15MM, APLICAÇÃO MANUAL, INCLUSIVE ARGAMASSA COM PREPARO MECANIZADO, EXCLUSIVE CAMADA DE REGULARIZAÇÃO</t>
  </si>
  <si>
    <t>ED-13279</t>
  </si>
  <si>
    <t>PROTEÇÃO MECÂNICA COM ARGAMASSA, TRAÇO 1:3 (CIMENTO E AREIA), ESP. 20MM, APLICAÇÃO MANUAL, INCLUSIVE ARGAMASSA COM PREPARO MECANIZADO, EXCLUSIVE CAMADA DE REGULARIZAÇÃO</t>
  </si>
  <si>
    <t>ED-13280</t>
  </si>
  <si>
    <t>PROTEÇÃO MECÂNICA COM ARGAMASSA, TRAÇO 1:3 (CIMENTO E AREIA), ESP. 25MM, APLICAÇÃO MANUAL, INCLUSIVE ARGAMASSA COM PREPARO MECANIZADO, EXCLUSIVE CAMADA DE REGULARIZAÇÃO</t>
  </si>
  <si>
    <t>ED-13281</t>
  </si>
  <si>
    <t>PROTEÇÃO MECÂNICA COM ARGAMASSA, TRAÇO 1:3 (CIMENTO E AREIA), ESP. 30MM, APLICAÇÃO MANUAL, INCLUSIVE ARGAMASSA COM PREPARO MECANIZADO, EXCLUSIVE CAMADA DE REGULARIZAÇÃO</t>
  </si>
  <si>
    <t>ED-13282</t>
  </si>
  <si>
    <t>PROTEÇÃO MECÂNICA COM ARGAMASSA, TRAÇO 1:4 (CIMENTO E AREIA), ESP. 15MM, APLICAÇÃO MANUAL, INCLUSIVE ARGAMASSA COM PREPARO MECANIZADO, EXCLUSIVE CAMADA DE REGULARIZAÇÃO</t>
  </si>
  <si>
    <t>ED-13283</t>
  </si>
  <si>
    <t>PROTEÇÃO MECÂNICA COM ARGAMASSA, TRAÇO 1:4 (CIMENTO E AREIA), ESP. 20MM, APLICAÇÃO MANUAL, INCLUSIVE ARGAMASSA COM PREPARO MECANIZADO, EXCLUSIVE CAMADA DE REGULARIZAÇÃO</t>
  </si>
  <si>
    <t>ED-13284</t>
  </si>
  <si>
    <t>PROTEÇÃO MECÂNICA COM ARGAMASSA, TRAÇO 1:4 (CIMENTO E AREIA), ESP. 25MM, APLICAÇÃO MANUAL, INCLUSIVE ARGAMASSA COM PREPARO MECANIZADO, EXCLUSIVE CAMADA DE REGULARIZAÇÃO</t>
  </si>
  <si>
    <t>ED-13285</t>
  </si>
  <si>
    <t>PROTEÇÃO MECÂNICA COM ARGAMASSA, TRAÇO 1:4 (CIMENTO E AREIA), ESP. 30MM, APLICAÇÃO MANUAL, INCLUSIVE ARGAMASSA COM PREPARO MECANIZADO, EXCLUSIVE CAMADA DE REGULARIZAÇÃO</t>
  </si>
  <si>
    <t>EMULSÃO ASFÁTICA</t>
  </si>
  <si>
    <t>ED-50174</t>
  </si>
  <si>
    <t>IMPERMEABILIZAÇÃO COM EMULSÃO ASFÁLTICA, DUAS (2) DEMÃOS</t>
  </si>
  <si>
    <t>MANTA ASFÁLTICA</t>
  </si>
  <si>
    <t>ED-50169</t>
  </si>
  <si>
    <t>IMPERMEABILIZAÇÃO COM MANTA ASFÁLTICA ANTIRRAIZ, TIPO III, CLASSE A, ESP. 4MM, INCLUSIVE APLICAÇÃO DE PRIMER ASFÁLTICO</t>
  </si>
  <si>
    <t>ED-50168</t>
  </si>
  <si>
    <t>IMPERMEABILIZAÇÃO COM MANTA ASFÁLTICA, TIPO III, CLASSE A, ESP. 4MM, INCLUSIVE APLICAÇÃO DE PRIMER ASFÁLTICO</t>
  </si>
  <si>
    <t>PISOS</t>
  </si>
  <si>
    <t>PREPARAÇÃO DE SUPERFÍCIE</t>
  </si>
  <si>
    <t>ED-50533</t>
  </si>
  <si>
    <t>APICOAMENTO MANUAL DE PISO CIMENTADO, INCLUSIVE LIMPEZA DA SUPERFÍCIE</t>
  </si>
  <si>
    <t>ED-50600</t>
  </si>
  <si>
    <t>APLICAÇÃO DE LONA PRETA, ESP. 150 MICRAS, INCLUSIVE FORNECIMENTO</t>
  </si>
  <si>
    <t>CONTRAPISO</t>
  </si>
  <si>
    <t>ED-50566</t>
  </si>
  <si>
    <t>CONTRAPISO DESEMPENADO COM ARGAMASSA, TRAÇO 1:3 (CIMENTO E AREIA), ESP. 20MM, INCLUSIVE ARGAMASSA COM PREPARO MECANIZADO</t>
  </si>
  <si>
    <t>ED-50567</t>
  </si>
  <si>
    <t>CONTRAPISO DESEMPENADO COM ARGAMASSA, TRAÇO 1:3 (CIMENTO E AREIA), ESP. 25MM, INCLUSIVE ARGAMASSA COM PREPARO MECANIZADO</t>
  </si>
  <si>
    <t>ED-50568</t>
  </si>
  <si>
    <t>CONTRAPISO DESEMPENADO COM ARGAMASSA, TRAÇO 1:3 (CIMENTO E AREIA), ESP. 30MM, INCLUSIVE ARGAMASSA COM PREPARO MECANIZADO</t>
  </si>
  <si>
    <t>ED-50569</t>
  </si>
  <si>
    <t>CONTRAPISO DESEMPENADO COM ARGAMASSA, TRAÇO 1:3 (CIMENTO E AREIA), ESP. 50MM, INCLUSIVE ARGAMASSA COM PREPARO MECANIZADO</t>
  </si>
  <si>
    <t>PISO DE ARDÓSIA</t>
  </si>
  <si>
    <t>ED-50534</t>
  </si>
  <si>
    <t>REVESTIMENTO COM ARDÓSIA APLICADO EM PISO (20X20)CM, ESP. 1CM, ACABAMENTO NATURAL, ASSENTAMENTO COM ARGAMASSA INDUSTRIALIZADA, INCLUSIVE REJUNTAMENTO</t>
  </si>
  <si>
    <t>ED-50535</t>
  </si>
  <si>
    <t>REVESTIMENTO COM ARDÓSIA APLICADO EM PISO (30X30)CM, ESP. 1CM, ACABAMENTO NATURAL, ASSENTAMENTO COM ARGAMASSA INDUSTRIALIZADA, INCLUSIVE REJUNTAMENTO</t>
  </si>
  <si>
    <t>ED-50536</t>
  </si>
  <si>
    <t>REVESTIMENTO COM ARDÓSIA APLICADO EM PISO (40X40)CM, ESP. 1CM, ACABAMENTO NATURAL, ASSENTAMENTO COM ARGAMASSA INDUSTRIALIZADA, INCLUSIVE REJUNTAMENTO</t>
  </si>
  <si>
    <t>PISO CERÂMICO</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</si>
  <si>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</si>
  <si>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</si>
  <si>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</si>
  <si>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</si>
  <si>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</si>
  <si>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REVESTIMENTO COM CERÂMICA APLICADO EM PISO, ACABAMENTO ESMALTADO, AMBIENTE INTERNO, PADRÃO COMERCIAL, DIMENSÃO DA PEÇA (10X10)CM, PEI IV, ASSENTAMENTO COM ARGAMASSA INDUSTRIALIZADA, INCLUSIVE REJUNTAMENTO</t>
  </si>
  <si>
    <t>ED-50723</t>
  </si>
  <si>
    <t>REVESTIMENTO COM CERÂMICA APLICADO EM PISO, ACABAMENTO ESMALTADO, AMBIENTE INTERNO, PADRÃO COMERCIAL, DIMENSÃO DA PEÇA (10X20)CM, PEI IV, ASSENTAMENTO COM ARGAMASSA INDUSTRIALIZADA, INCLUSIVE REJUNTAMENTO</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</si>
  <si>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</si>
  <si>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</si>
  <si>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</si>
  <si>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</si>
  <si>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ED-50541</t>
  </si>
  <si>
    <t>REVESTIMENTO COM CERÂMICA VERMELHO NATURAL PARA PISO, ASSENTAMENTO COM ARGAMASSA INDUSTRIALIZADA, INCLUSIVE REJUNTAMENTO</t>
  </si>
  <si>
    <t>PISO EM PORCELANATO</t>
  </si>
  <si>
    <t>ED-50753</t>
  </si>
  <si>
    <t>REVESTIMENTO COM PORCELANATO APLICADO EM PISO, ACABAMENTO ESMALTADO ACETINADO, AMBIENTE INTERNO/EXTERNO, PADRÃO EXTRA, BORDA RETIFICADA, DIMENSÃO DA PEÇA (45X45)CM, ASSENTAMENTO COM ARGAMASSA INDUSTRIALIZADA, INCLUSIVE REJUNTAMENTO</t>
  </si>
  <si>
    <t>ED-50754</t>
  </si>
  <si>
    <t>REVESTIMENTO COM PORCELANATO APLICADO EM PISO, ACABAMENTO POLÍDO, AMBIENTE INTERNO, PADRÃO EXTRA, BORDA RETIFICADA, DIMENSÃO DA PEÇA (60X60)CM, ASSENTAMENTO COM ARGAMASSA INDUSTRIALIZADA, INCLUSIVE REJUNTAMENTO</t>
  </si>
  <si>
    <t>PISO DE LADRILHO</t>
  </si>
  <si>
    <t>ED-50582</t>
  </si>
  <si>
    <t>REVESTIMENTO COM LADRILHO HIDRÁULICO APLICADO EM PISO (20X20)CM COM JUNTA SECA, COM DUAS (2) CORES, ASSENTAMENTO COM ARGAMASSA INDUSTRIALIZADA</t>
  </si>
  <si>
    <t>ED-50581</t>
  </si>
  <si>
    <t>REVESTIMENTO COM LADRILHO HIDRÁULICO APLICADO EM PISO (20X20)CM COM JUNTA SECA, COM UMA (1) COR, ASSENTAMENTO COM ARGAMASSA INDUSTRIALIZADA</t>
  </si>
  <si>
    <t>ED-50580</t>
  </si>
  <si>
    <t>REVESTIMENTO COM LADRILHO HIDRÁULICO APLICADO EM PISO (20X20)CM COM JUNTA SECA, NA COR NATURAL, ASSENTAMENTO COM ARGAMASSA INDUSTRIALIZADA</t>
  </si>
  <si>
    <t>ED-50585</t>
  </si>
  <si>
    <t>REVESTIMENTO COM LADRILHO HIDRÁULICO APLICADO EM PISO (25X25)CM COM JUNTA SECA, COM DUAS (2) CORES, ASSENTAMENTO COM ARGAMASSA INDUSTRIALIZADA</t>
  </si>
  <si>
    <t>ED-50584</t>
  </si>
  <si>
    <t>REVESTIMENTO COM LADRILHO HIDRÁULICO APLICADO EM PISO (25X25)CM COM JUNTA SECA, COM UMA (1) COR, ASSENTAMENTO COM ARGAMASSA INDUSTRIALIZADA</t>
  </si>
  <si>
    <t>ED-50583</t>
  </si>
  <si>
    <t>REVESTIMENTO COM LADRILHO HIDRÁULICO APLICADO EM PISO (25X25)CM COM JUNTA SECA, NA COR NATURAL, ASSENTAMENTO COM ARGAMASSA INDUSTRIALIZADA</t>
  </si>
  <si>
    <t>PISO DE MÁRMORE E GRANITO</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</si>
  <si>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</si>
  <si>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</si>
  <si>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</si>
  <si>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</si>
  <si>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</si>
  <si>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</si>
  <si>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REJUNTAMENTO</t>
  </si>
  <si>
    <t>ED-17821</t>
  </si>
  <si>
    <t>APLICAÇÃO DE REJUNTE CIMENTÍCIO COLORIDO INDUSTRIALIZADO PARA REVESTIMENTOS DE PAREDE/PISO COM JUNTAS DE ATÉ 1MM DE ESPESSURA</t>
  </si>
  <si>
    <t>ED-50718</t>
  </si>
  <si>
    <t>APLICAÇÃO DE REJUNTE CIMENTÍCIO COLORIDO INDUSTRIALIZADO PARA REVESTIMENTOS DE PAREDE/PISO COM JUNTAS DE ATÉ 3MM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</si>
  <si>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</si>
  <si>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</si>
  <si>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</si>
  <si>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</si>
  <si>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</si>
  <si>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</si>
  <si>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</si>
  <si>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</si>
  <si>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ED-7414</t>
  </si>
  <si>
    <t>APLICAÇÃO DE REJUNTE EPÓXI PARA REVESTIMENTOS DE PAREDE/PISO COM JUNTAS DE ATÉ 5MM DE ESPESSURA</t>
  </si>
  <si>
    <t>PISO VINÍLICO</t>
  </si>
  <si>
    <t>ED-50632</t>
  </si>
  <si>
    <t>PISO VINÍLICO EM PLACA SEMI-FLEXÍVEL, TIPO COMERCIAL, ESP. 2MM, INCLUSIVE LIXAMENTO E PREPARAÇÃO DA SUPERFÍCIE PARA ASSENTAMENTO E FIXAÇÃO COM COLA</t>
  </si>
  <si>
    <t>ED-5102</t>
  </si>
  <si>
    <t>PISO VINÍLICO EM RÉGUAS, TIPO COMERCIAL, ESP. 2MM, INCLUSIVE LIXAMENTO E PREPARAÇÃO DA SUPERFÍCIE PARA ASSENTAMENTO E FIXAÇÃO COM COLA</t>
  </si>
  <si>
    <t>PISO DE MADEIRA</t>
  </si>
  <si>
    <t>ED-17869</t>
  </si>
  <si>
    <t>APLICAÇÃO DE VERNIZ, COM ACABAMENTO BRILHANTE, EM PISO DE MADEIRA, TIPO ASSOALHO/TÁBUA CORRIDA, DUAS (2) DEMÃOS, INCLUSIVE RASPAGEM E CALAFETAÇÃO</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</si>
  <si>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</si>
  <si>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</si>
  <si>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</si>
  <si>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</si>
  <si>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</si>
  <si>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</si>
  <si>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ED-8058</t>
  </si>
  <si>
    <t>ASSOALHO/TÁBUA CORRIDA EM MADEIRA DE LEI, LARGURA DE 10CM, INCLUSIVE ASSENTAMENTO COM COLA, EXCLUSIVE APLICAÇÃO DE VERNIZ EM PISO DE MADEIRA</t>
  </si>
  <si>
    <t>ED-9016</t>
  </si>
  <si>
    <t>ASSOALHO/TÁBUA CORRIDA EM MADEIRA DE LEI, LARGURA DE 10CM, INCLUSIVE ASSENTAMENTO COM PREGOS, EXCLUSIVE BARROTE</t>
  </si>
  <si>
    <t>ED-9017</t>
  </si>
  <si>
    <t>BARROTEAMENTO PARA PISO DE MADEIRA, COM PEÇAS DE (6x15)CM ESPAÇADAS A CADA 60CM, EXCLUSIVE PISO/ASSOALHO</t>
  </si>
  <si>
    <t>ED-17864</t>
  </si>
  <si>
    <t>CALAFETAÇÃO DE PISO DE MADEIRA, TIPO ASSOALHO/TÁBUA CORRIDA, LARGURA DE 10CM, EXCLUSIVE APLICAÇÃO DE VERNIZ/RESINA</t>
  </si>
  <si>
    <t>ED-17863</t>
  </si>
  <si>
    <t>CALAFETAÇÃO DE PISO DE TACÃO DE MADEIRA (10X40)CM, EXCLUSIVE APLICAÇÃO DE VERNIZ/RESINA</t>
  </si>
  <si>
    <t>ED-17862</t>
  </si>
  <si>
    <t>CALAFETAÇÃO DE PISO DE TACO DE MADEIRA (7X21)CM, EXCLUSIVE APLICAÇÃO DE VERNIZ/RESINA</t>
  </si>
  <si>
    <t>ED-17859</t>
  </si>
  <si>
    <t>RASPAGEM EM PISO DE MADEIRA, EXCLUSIVE CALAFETAÇÃO</t>
  </si>
  <si>
    <t>ED-50604</t>
  </si>
  <si>
    <t>TACÃO DE MADEIRA IPÊ EXTRA, DIMENSÃO (10X40)CM, INCLUSIVE ASSENTAMENTO COM COLA</t>
  </si>
  <si>
    <t>ED-50602</t>
  </si>
  <si>
    <t>TACO DE MADEIRA IPÊ EXTRA, DIMENSÃO (7X21)CM, INCLUSIVE ASSENTAMENTO COM COLA</t>
  </si>
  <si>
    <t>PISO CIMENTADO</t>
  </si>
  <si>
    <t>ED-50563</t>
  </si>
  <si>
    <t>PISO CIMENTADO COM ARGAMASSA, TRAÇO 1:3 (CIMENTO E AREIA), COM ADITIVO IMPERMEABILIZANTE, ESP. 25MM, INCLUSIVE ACABAMENTO DESEMPENADO E FELTRADO</t>
  </si>
  <si>
    <t>ED-50547</t>
  </si>
  <si>
    <t>PISO CIMENTADO COM ARGAMASSA, TRAÇO 1:3 (CIMENTO E AREIA), ESP. 25MM, ACABAMENTO DESEMPENADO E FELTRADO, MODULAÇÃO DE (100X100)CM, INCLUSIVE JUNTA PLÁSTICA</t>
  </si>
  <si>
    <t>ED-50545</t>
  </si>
  <si>
    <t>PISO CIMENTADO COM ARGAMASSA, TRAÇO 1:3 (CIMENTO E AREIA), ESP. 25MM, ACABAMENTO DESEMPENADO E FELTRADO, MODULAÇÃO DE (200X200)CM, INCLUSIVE JUNTA PLÁSTICA</t>
  </si>
  <si>
    <t>ED-50549</t>
  </si>
  <si>
    <t>PISO CIMENTADO COM ARGAMASSA, TRAÇO 1:3 (CIMENTO E AREIA), ESP. 25MM, ACABAMETNO DESEMPENADO E FELTRADO, MODULAÇÃO DE (60X60)CM, INCLUSIVE JUNTA PLÁSTICA</t>
  </si>
  <si>
    <t>ED-50548</t>
  </si>
  <si>
    <t>PISO CIMENTADO COM ARGAMASSA, TRAÇO 1:3 (CIMENTO E AREIA), ESP. 30MM, ACABAMENTO DESEMPENADO E FELTRADO, MODULAÇÃO DE (100X100)CM, INCLUSIVE JUNTA PLÁSTICA</t>
  </si>
  <si>
    <t>ED-50546</t>
  </si>
  <si>
    <t>PISO CIMENTADO COM ARGAMASSA, TRAÇO 1:3 (CIMENTO E AREIA), ESP. 30MM, ACABAMENTO DESEMPENADO E FELTRADO, MODULAÇÃO DE (200X200)CM, INCLUSIVE JUNTA PLÁSTICA</t>
  </si>
  <si>
    <t>ED-50550</t>
  </si>
  <si>
    <t>PISO CIMENTADO COM ARGAMASSA, TRAÇO 1:3 (CIMENTO E AREIA), ESP. 30MM, ACABAMENTO DESEMPENADO E FELTRADO, MODULAÇÃO DE (60X60)CM, INCLUSIVE JUNTA PLÁSTICA</t>
  </si>
  <si>
    <t>ED-50551</t>
  </si>
  <si>
    <t>PISO CIMENTADO COM ARGAMASSA, TRAÇO 1:3 (CIMENTO E AREIA), ESP. 50MM, ACABAMENTO DESEMPENADO E FELTRADO, MODULAÇÃO DE (100X100)CM, INCLUSIVE JUNTA PLÁSTICA</t>
  </si>
  <si>
    <t>ED-50564</t>
  </si>
  <si>
    <t>PISO CIMENTADO COM PIGMENTAÇÃO COLORIDA, DESEMPENADO E FELTRADO COM ARGAMASSA SEM JUNTA DE DILATAÇÃO, TRAÇO 1:3 (CIMENTO E AREIA), ESP. 30MM, INCLUSIVE ACABAMENTO DESEMPENADO E FELTRADO</t>
  </si>
  <si>
    <t>ED-50552</t>
  </si>
  <si>
    <t>PISO CIMENTADO NATADO COM ARGAMASSA, ACABAMENTO QUEIMADO, TRAÇO 1:3 (CIMENTO E AREIA), ESP. 20MM, SEM JUNTA DE DILATAÇÃO</t>
  </si>
  <si>
    <t>ED-50558</t>
  </si>
  <si>
    <t xml:space="preserve">PISO CIMENTADO NATADO COM ARGAMASSA, ACABAMENTO QUEIMADO, TRAÇO 1:3 (CIMENTO E AREIA), ESP. 25MM, MODULAÇÃO DE (100X100)CM, INCLUSIVE JUNTA PLÁSTICA </t>
  </si>
  <si>
    <t>ED-50556</t>
  </si>
  <si>
    <t xml:space="preserve">PISO CIMENTADO NATADO COM ARGAMASSA, ACABAMENTO QUEIMADO, TRAÇO 1:3 (CIMENTO E AREIA), ESP. 25MM, MODULAÇÃO DE (200X200)CM, INCLUSIVE JUNTA PLÁSTICA </t>
  </si>
  <si>
    <t>ED-50560</t>
  </si>
  <si>
    <t xml:space="preserve">PISO CIMENTADO NATADO COM ARGAMASSA, ACABAMENTO QUEIMADO, TRAÇO 1:3 (CIMENTO E AREIA), ESP. 25MM, MODULAÇÃO DE (60X60)CM, INCLUSIVE JUNTA PLÁSTICA </t>
  </si>
  <si>
    <t>ED-50553</t>
  </si>
  <si>
    <t>PISO CIMENTADO NATADO COM ARGAMASSA, ACABAMENTO QUEIMADO, TRAÇO 1:3 (CIMENTO E AREIA), ESP. 25MM, SEM JUNTA DE DILATAÇÃO</t>
  </si>
  <si>
    <t>ED-50559</t>
  </si>
  <si>
    <t xml:space="preserve">PISO CIMENTADO NATADO COM ARGAMASSA, ACABAMENTO QUEIMADO, TRAÇO 1:3 (CIMENTO E AREIA), ESP. 30MM, MODULAÇÃO DE (100X100)CM, INCLUSIVE JUNTA PLÁSTICA </t>
  </si>
  <si>
    <t>ED-50557</t>
  </si>
  <si>
    <t xml:space="preserve">PISO CIMENTADO NATADO COM ARGAMASSA, ACABAMENTO QUEIMADO, TRAÇO 1:3 (CIMENTO E AREIA), ESP. 30MM, MODULAÇÃO DE (200X200)CM, INCLUSIVE JUNTA PLÁSTICA </t>
  </si>
  <si>
    <t>ED-50561</t>
  </si>
  <si>
    <t xml:space="preserve">PISO CIMENTADO NATADO COM ARGAMASSA, ACABAMENTO QUEIMADO, TRAÇO 1:3 (CIMENTO E AREIA), ESP. 30MM, MODULAÇÃO DE (60X60)CM, INCLUSIVE JUNTA PLÁSTICA </t>
  </si>
  <si>
    <t>ED-50554</t>
  </si>
  <si>
    <t>PISO CIMENTADO NATADO COM ARGAMASSA, ACABAMENTO QUEIMADO, TRAÇO 1:3 (CIMENTO E AREIA), ESP. 30MM, SEM JUNTA DE DILATAÇÃO</t>
  </si>
  <si>
    <t>ED-50562</t>
  </si>
  <si>
    <t xml:space="preserve">PISO CIMENTADO NATADO COM ARGAMASSA, ACABAMENTO QUEIMADO, TRAÇO 1:3 (CIMENTO E AREIA), ESP. 50MM, MODULAÇÃO DE (60X60)CM, INCLUSIVE JUNTA PLÁSTICA </t>
  </si>
  <si>
    <t>ED-50555</t>
  </si>
  <si>
    <t>PISO CIMENTADO NATADO COM ARGAMASSA, ACABAMENTO QUEIMADO, TRAÇO 1:3 (CIMENTO E AREIA), ESP. 50MM, SEM JUNTA DE DILATAÇÃO</t>
  </si>
  <si>
    <t>PISO DE GRANITINA E MARMORITE</t>
  </si>
  <si>
    <t>ED-50617</t>
  </si>
  <si>
    <t>LIMPEZA E POLIMENTO DE PISO GRANILITE/MARMORITE, EXCLUSIVE APLICAÇÃO DE RESINA</t>
  </si>
  <si>
    <t>ED-50616</t>
  </si>
  <si>
    <t>PISO EM GRANILITE/MARMORITE, ESP. 8MM, ACABAMENTO LAVADO TIPO FULGET, COR NATURAL, MODULAÇÃO DE (1X1)M, INCLUSO JUNTA PLÁSTICA</t>
  </si>
  <si>
    <t>ED-50615</t>
  </si>
  <si>
    <t>PISO EM GRANILITE/MARMORITE, ESP. 8MM, ACABAMENTO LAVADO TIPO FULGET, COR VERMELHA, MODULAÇÃO DE (1X1)M, INCLUSO JUNTA PLÁSTICA</t>
  </si>
  <si>
    <t>ED-50614</t>
  </si>
  <si>
    <t>PISO EM GRANILITE/MARMORITE, ESP. 8MM, ACABAMENTO POLIDO, COR BRANCA, MODULAÇÃO DE (1X1)M, INCLUSIVE JUNTA ALUMÍNIO, RESINA E POLIMENTO MECANIZADO</t>
  </si>
  <si>
    <t>ED-50613</t>
  </si>
  <si>
    <t>PISO EM GRANILITE/MARMORITE, ESP. 8MM, ACABAMENTO POLIDO, COR BRANCA, MODULAÇÃO DE (1X1)M, INCLUSIVE JUNTA PLÁSTICA, RESINA E POLIMENTO MECANIZADO</t>
  </si>
  <si>
    <t>ED-50612</t>
  </si>
  <si>
    <t>PISO EM GRANILITE/MARMORITE, ESP. 8MM, ACABAMENTO POLIDO, COR CINZA, MODULAÇÃO DE (1X1)M, INCLUSIVE JUNTA ALUMÍNIO, RESINA E POLIMENTO MECANIZADO</t>
  </si>
  <si>
    <t>ED-50611</t>
  </si>
  <si>
    <t>PISO EM GRANILITE/MARMORITE, ESP. 8MM, ACABAMENTO POLIDO, COR CINZA, MODULAÇÃO DE (1X1)M, INCLUSIVE JUNTA PLÁSTICA, RESINA E POLIMENTO MECANIZADO</t>
  </si>
  <si>
    <t>PISO EM CONCRETO</t>
  </si>
  <si>
    <t>ED-9317</t>
  </si>
  <si>
    <t>PISO EM CONCRETO PREPARADO EM OBRA COM BETONEIRA COM FCK DE 10MPA, SEM ARMAÇÃO, ACABAMENTO RÚSTICO, ESP. 5CM, INCLUSIVE FORNECIMENTO, LANÇAMENTO, ADENSAMENTO, SARRAFEAMENTO, EXCLUSIVE JUNTA DE DILATAÇÃO</t>
  </si>
  <si>
    <t>ED-50571</t>
  </si>
  <si>
    <t>PISO EM CONCRETO PREPARADO EM OBRA COM BETONEIRA COM FCK DE 13,5MPA, SEM ARMAÇÃO, ACABAMENTO RÚSTICO, ESP. 8CM, INCLUSIVE FORNECIMENTO, LANÇAMENTO, ADENSAMENTO, SARRAFEAMENTO, EXCLUSIVE JUNTA DE DILATAÇÃO</t>
  </si>
  <si>
    <t>ED-50573</t>
  </si>
  <si>
    <t>PISO EM CONCRETO PREPARADO EM OBRA COM FCK DE 20MPA, COM FIBRA DE AÇO, CONSUMO 25KG/M3, EXCLUSIVE ARMAÇÃO, INCLUSIVE ACABAMENTO SARRAFEADO</t>
  </si>
  <si>
    <t>ED-9320</t>
  </si>
  <si>
    <t>PISO EM CONCRETO USINADO CONVENCIONAL COM DE FCK 15MPA, COM TELA SOLDADA NERVURADA TIPO Q-138, ACABAMENTO POLÍDO EM NÍVEL ZERO, ESP. 10CM, INCLUSIVE FORNECIMENTO, LANÇAMENTO, ADENSAMENTO, EXCLUSIVE JUNTA DE DILATAÇÃO</t>
  </si>
  <si>
    <t>ED-9321</t>
  </si>
  <si>
    <t>PISO EM CONCRETO USINADO CONVENCIONAL COM DE FCK 15MPA, COM TELA SOLDADA NERVURADA TIPO Q-138, ACABAMENTO POLÍDO EM NÍVEL ZERO, ESP. 12CM, INCLUSIVE FORNECIMENTO, LANÇAMENTO, ADENSAMENTO, EXCLUSIVE JUNTA DE DILATAÇÃO</t>
  </si>
  <si>
    <t>ED-9319</t>
  </si>
  <si>
    <t>PISO EM CONCRETO USINADO CONVENCIONAL COM DE FCK 15MPA, COM TELA SOLDADA NERVURADA TIPO Q-61, ACABAMENTO POLIDO EM NÍVEL ZERO, ESP. 5CM, INCLUSIVE FORNECIMENTO, LANÇAMENTO, ADENSAMENTO, EXCLUSIVE JUNTA DE DILATAÇÃO</t>
  </si>
  <si>
    <t>ED-9318</t>
  </si>
  <si>
    <t>PISO EM CONCRETO USINADO CONVENCIONAL COM DE FCK 15MPA, SEM ARMAÇÃO, ACABAMENTO RÚSTICO, ESP. 5CM, INCLUSIVE FORNECIMENTO, LANÇAMENTO, ADENSAMENTO, SARRAFEAMENTO, EXCLUSIVE JUNTA DE DILATAÇÃO</t>
  </si>
  <si>
    <t>ED-50572</t>
  </si>
  <si>
    <t>PISO EM CONCRETO USINADO CONVENCIONAL COM DE FCK 30MPA, COM AÇO CA-50 DIÂMETRO 6,3MM MALHA 10X10CM, ACABAMENTO RÚSTICO, ESP. 15CM, INCLUSIVE FORNECIMENTO, LANÇAMENTO, ADENSAMENTO, EXCLUSIVE JUNTA DE DILATAÇÃO</t>
  </si>
  <si>
    <t>LAJE DE TRANSIÇÃO</t>
  </si>
  <si>
    <t>ED-50588</t>
  </si>
  <si>
    <t>LAJE DE TRANSIÇÃO EM CONCRETO PREPARADO EM OBRA COM BETONEIRA COM FCK DE 10MPA, ESP. 5CM, EXCLUSIVE ARMAÇÃO, INCLUSIVE ACABAMENTO SARRAFEADO</t>
  </si>
  <si>
    <t>ED-50589</t>
  </si>
  <si>
    <t>LAJE DE TRANSIÇÃO EM CONCRETO PREPARADO EM OBRA COM BETONEIRA COM FCK DE 10MPA, ESP. 6CM, EXCLUSIVE ARMAÇÃO, INCLUSIVE ACABAMENTO SARRAFEADO</t>
  </si>
  <si>
    <t>ED-50590</t>
  </si>
  <si>
    <t>LAJE DE TRANSIÇÃO EM CONCRETO PREPARADO EM OBRA COM BETONEIRA COM FCK DE 10MPA, ESP. 8CM, EXCLUSIVE ARMAÇÃO, INCLUSIVE ACABAMENTO SARRAFEADO</t>
  </si>
  <si>
    <t>ED-50594</t>
  </si>
  <si>
    <t>LAJE DE TRANSIÇÃO EM CONCRETO USINADO AUTO-ADENSÁVEL COM FCK DE 15MPA, ESP. 11CM, INCLUSIVE TELA DE AÇO CA-60 SOLDADA TIPO Q-61 E POLIMENTO MECANIZADO DE SUPERFÍCIE EM CONCRETO</t>
  </si>
  <si>
    <t>ED-50595</t>
  </si>
  <si>
    <t>LAJE DE TRANSIÇÃO EM CONCRETO USINADO AUTO-ADENSÁVEL COM FCK DE 15MPA, ESP. 12CM, INCLUSIVE TELA DE AÇO CA-60 SOLDADA TIPO Q-61 E POLIMENTO MECANIZADO DE SUPERFÍCIE EM CONCRETO</t>
  </si>
  <si>
    <t>ED-50591</t>
  </si>
  <si>
    <t>LAJE DE TRANSIÇÃO EM CONCRETO USINADO AUTO-ADENSÁVEL COM FCK DE 15MPA, ESP. 8CM, INCLUSIVE TELA DE AÇO CA-60 SOLDADA TIPO Q-61 E POLIMENTO MECANIZADO DE SUPERFÍCIE EM CONCRETO</t>
  </si>
  <si>
    <t>ED-50592</t>
  </si>
  <si>
    <t>LAJE DE TRANSIÇÃO EM CONCRETO USINADO AUTO-ADENSÁVEL COM FCK DE 15MPA, ESP. 9CM, INCLUSIVE TELA DE AÇO CA-60 SOLDADA TIPO Q-61 E POLIMENTO MECANIZADO DE SUPERFÍCIE EM CONCRETO</t>
  </si>
  <si>
    <t>ED-50597</t>
  </si>
  <si>
    <t>LAJE DE TRANSIÇÃO EM CONCRETO USINADO AUTO-ADENSÁVEL COM FCK DE 18MPA, ESP. 10CM, INCLUSIVE TELA DE AÇO CA-60 SOLDADA TIPO Q-61 E POLIMENTO MECANIZADO DE SUPERFÍCIE EM CONCRETO</t>
  </si>
  <si>
    <t>ED-50598</t>
  </si>
  <si>
    <t>LAJE DE TRANSIÇÃO EM CONCRETO USINADO AUTO-ADENSÁVEL COM FCK DE 18MPA, ESP. 12CM, INCLUSIVE TELA DE AÇO CA-60 SOLDADA TIPO Q-61 E POLIMENTO MECANIZADO DE SUPERFÍCIE EM CONCRETO</t>
  </si>
  <si>
    <t>ED-50596</t>
  </si>
  <si>
    <t>LAJE DE TRANSIÇÃO EM CONCRETO USINADO AUTO-ADENSÁVEL COM FCK DE 18MPA, ESP. 8CM, INCLUSIVE TELA DE AÇO CA-60 SOLDADA TIPO Q-61 E POLIMENTO MECANIZADO DE SUPERFÍCIE EM CONCRETO</t>
  </si>
  <si>
    <t>ED-50599</t>
  </si>
  <si>
    <t>LAJE DE TRANSIÇÃO EM CONCRETO USINADO AUTO-ADENSÁVEL COM FCK DE 20MPA, ESP. 8CM, INCLUSIVE TELA DE AÇO CA-60 SOLDADA TIPO Q-61 E POLIMENTO MECANIZADO DE SUPERFÍCIE EM CONCRETO</t>
  </si>
  <si>
    <t>ED-50593</t>
  </si>
  <si>
    <t>LAJE DE TRANSIÇÃO EM CONCRETO USINADO CONVENCIONAL COM FCK DE 15MPA, ESP. 10CM, INCLUSIVE TELA DE AÇO CA-60 SOLDADA TIPO Q-61 E POLIMENTO MECANIZADO DE SUPERFÍCIE EM CONCRETO</t>
  </si>
  <si>
    <t>PISO EM TIJOLO MACIÇO</t>
  </si>
  <si>
    <t>ED-50631</t>
  </si>
  <si>
    <t>PISO COM TIJOLO CERÂMICO MACIÇO PRENSADO, ASSENTAMENTO COM ARGAMASSA SECA, TRAÇO 1:4 (CIMENTO E AREIA), INCLUSIVE REJUNTAMENTO COM ARGAMASSA SECA DE TRAÇO 1:4 (CIMENTO E AREIA)</t>
  </si>
  <si>
    <t>PISO INDUSTRIAIS</t>
  </si>
  <si>
    <t>ED-50578</t>
  </si>
  <si>
    <t>PISO INDUSTRIAL COM ARGAMASSA DE ALTA RESISTÊNCIA, COR BRANCA, ESP. 8MM, ACABAMENTO POLIDO, MODULAÇÃO DE (1X1)M, INCLUSIVE JUNTA PLÁSTICA E POLIMENTO MECANIZADO, EXCLUSIVE RESINA</t>
  </si>
  <si>
    <t>ED-50577</t>
  </si>
  <si>
    <t>PISO INDUSTRIAL COM ARGAMASSA DE ALTA RESISTÊNCIA, COR CINZA, ESP. 8MM, ACABAMENTO POLIDO, MODULAÇÃO DE (1X1)M, INCLUSIVE JUNTA PLÁSTICA E POLIMENTO MECANIZADO, EXCLUSIVE RESINA</t>
  </si>
  <si>
    <t>PISO PODOTÁTIL (TÁTIL)</t>
  </si>
  <si>
    <t>ED-50626</t>
  </si>
  <si>
    <t>PISO PODOTÁTIL DE BORRACHA, ALERTA OU DIRECIONAL, ESP. 12MM, COLORIDA, INCLUSIVE ASSENTAMENTO COM ARGAMASSA, TRAÇO 1:4 (CIMENTO E AREIA), COM PREPARO MECANIZADO</t>
  </si>
  <si>
    <t>ED-50624</t>
  </si>
  <si>
    <t>PISO PODOTÁTIL DE BORRACHA, ALERTA OU DIRECIONAL, ESP. 5MM, COLORIDA, INCLUSIVE ASSENTAMENTO COM COLA DE CONTATO</t>
  </si>
  <si>
    <t>ED-15226</t>
  </si>
  <si>
    <t>PISO PODOTÁTIL DE CONCRETO, ALERTA OU DIRECIONAL, APLICADO EM PISO (20X20)CM COM JUNTA SECA, COR VERMELHO/AMARELO, INCLUSIVE ASSENTAMENTO COM ARGAMASSA INDUSTRIALIZADA</t>
  </si>
  <si>
    <t>ED-50586</t>
  </si>
  <si>
    <t>PISO PODOTÁTIL DE CONCRETO, ALERTA OU DIRECIONAL, APLICADO EM PISO (40X40)CM COM JUNTA SECA, COR VERMELHO/AMARELO, INCLUSIVE ASSENTAMENTO COM ARGAMASSA INDUSTRIALIZADA</t>
  </si>
  <si>
    <t>PISO DE BORRACHA</t>
  </si>
  <si>
    <t>ED-50538</t>
  </si>
  <si>
    <t>PISO DE PLACA DE BORRACHA PASTILHADO/MOEDA, DIMENSÃO DE (50X50)CM, ASSENTAMENTO COM COLA DE CONTATO, INCLUSIVE FORNECIMENTO E INSTALAÇÃO</t>
  </si>
  <si>
    <t>JUNTA DE DILATAÇÃO</t>
  </si>
  <si>
    <t>ED-50579</t>
  </si>
  <si>
    <t>APLICAÇÃO DE SELANTE, MASTIQUE ELÁSTICO, EM JUNTA DE DILAÇÃO, DIMENSÃO (20X10)MM, FATOR DE FORMA 1:2, EXCLUSIVE DELIMITADOR DE PROFUNDIDADE</t>
  </si>
  <si>
    <t>DEGRAU E PATAMAR</t>
  </si>
  <si>
    <t>ED-50574</t>
  </si>
  <si>
    <t>APLICAÇÃO DE FAIXA/FITA ADESIVA ANTIDERRAPANTE, LARGURA DE 50MM, EM DEGRAUS DE ESCADA, INCLUSIVE FORNECIMENTO</t>
  </si>
  <si>
    <t>ED-50537</t>
  </si>
  <si>
    <t>DEGRAU EM PEDRA ARDÓSIA, COM LARGURA DE 30CM, ESP. 20MM, ASSENTADO COM ARGAMASSA, TRAÇO 1:4 (CIMENTO E AREIA), COM PREPARO MECANIZADO, INCLUSIVE ESPELHO PARA DEGRAU, ESP. 15MM, COM ALTURA DE 20CM</t>
  </si>
  <si>
    <t>ED-50575</t>
  </si>
  <si>
    <t>FAIXA/FRISO ANTIDERRAPANTE EM PEDRA, COM LARGURA DE 50MM, EM DEGRAU DE ESCADA OU PATAMAR, COM EXECUÇÃO MECANIZADA</t>
  </si>
  <si>
    <t>SÓCULO</t>
  </si>
  <si>
    <t>ED-50621</t>
  </si>
  <si>
    <t>SÓCULO COM ENCHIMENTO EM TIJOLOS MACIÇOS, ALTURA DE 10CM À 12CM, INCLUSIVE ACABAMENTO EM REVESTIMENTO DE ARGAMASSA, ESP. 20MM, COM APLICAÇÃO MANUAL</t>
  </si>
  <si>
    <t>RODAPÉ, SOLEIRA E PEITORIL</t>
  </si>
  <si>
    <t>RODAPÉ DE ARDÓSIA</t>
  </si>
  <si>
    <t>ED-50766</t>
  </si>
  <si>
    <t>RODAPÉ DE ARDÓSIA, ESP. 7MM, ALTURA DE 5CM, ACABAMENTO NATURAL, ASSENTAMENTO COM ARGAMASSA INDUSTRIALIZADA, INCLUSIVE REJUNTAMENTO</t>
  </si>
  <si>
    <t>ED-50767</t>
  </si>
  <si>
    <t>RODAPÉ DE ARDÓSIA, ESP. 7MM, ALTURA DE 7CM, ACABAMENTO NATURAL, ASSENTAMENTO COM ARGAMASSA INDUSTRIALIZADA, INCLUSIVE REJUNTAMENTO</t>
  </si>
  <si>
    <t>RODAPÉ CERÂMICO</t>
  </si>
  <si>
    <t>ED-50771</t>
  </si>
  <si>
    <t>RODAPÉ COM REVESTIMENTO EM CERÂMICA ESMALTADA COMERCIAL, ALTURA 10CM, PEI IV, ASSENTAMENTO COM ARGAMASSA INDUSTRIALIZADA, INCLUSIVE REJUNTAMENTO</t>
  </si>
  <si>
    <t>RODAPÉ DE GRANITINA E MARMORITE</t>
  </si>
  <si>
    <t>ED-50786</t>
  </si>
  <si>
    <t>RODAPÉ EM GRANILITE/MARMORITE, ACABAMENTO POLIDO, COR BRANCA, ALTURA DE 10CM, INCLUSIVE POLIMENTO</t>
  </si>
  <si>
    <t>ED-50784</t>
  </si>
  <si>
    <t>RODAPÉ EM GRANILITE/MARMORITE, ACABAMENTO POLIDO, COR BRANCA, ALTURA DE 5CM, INCLUSIVE POLIMENTO</t>
  </si>
  <si>
    <t>ED-50785</t>
  </si>
  <si>
    <t>RODAPÉ EM GRANILITE/MARMORITE, ACABAMENTO POLIDO, COR BRANCA, ALTURA DE 7CM, INCLUSIVE POLIMENTO</t>
  </si>
  <si>
    <t>ED-50783</t>
  </si>
  <si>
    <t>RODAPÉ EM GRANILITE/MARMORITE, ACABAMENTO POLIDO, COR CINZA, ALTURA DE 10CM, INCLUSIVE POLIMENTO</t>
  </si>
  <si>
    <t>ED-50781</t>
  </si>
  <si>
    <t>RODAPÉ EM GRANILITE/MARMORITE, ACABAMENTO POLIDO, COR CINZA, ALTURA DE 5CM, INCLUSIVE POLIMENTO</t>
  </si>
  <si>
    <t>ED-50782</t>
  </si>
  <si>
    <t>RODAPÉ EM GRANILITE/MARMORITE, ACABAMENTO POLIDO, COR CINZA, ALTURA DE 7CM, INCLUSIVE POLIMENTO</t>
  </si>
  <si>
    <t>RODAPÉS DE GRANITO</t>
  </si>
  <si>
    <t>ED-50774</t>
  </si>
  <si>
    <t>RODAPÉ DE GRANITO, NA COR CINZA ANDORINHA, ESP. 2CM, ALTURA DE 10CM, ACABAMENTO POLIDO, ASSENTAMENTO COM ARGAMASSA INDUSTRIALIZADA, INCLUSIVE REJUNTAMENTO</t>
  </si>
  <si>
    <t>ED-50773</t>
  </si>
  <si>
    <t>RODAPÉ DE GRANITO, NA COR CINZA ANDORINHA, ESP. 2CM, ALTURA DE 5CM, ACABAMENTO POLIDO, ASSENTAMENTO COM ARGAMASSA INDUSTRIALIZADA, INCLUSIVE REJUNTAMENTO</t>
  </si>
  <si>
    <t>ED-50772</t>
  </si>
  <si>
    <t>RODAPÉ DE GRANITO, NA COR CINZA ANDORINHA, ESP. 2CM, ALTURA DE 7CM, ACABAMENTO POLIDO, ASSENTAMENTO COM ARGAMASSA INDUSTRIALIZADA, INCLUSIVE REJUNTAMENTO</t>
  </si>
  <si>
    <t>RODAPÉS DE MÁRMORE</t>
  </si>
  <si>
    <t>ED-50780</t>
  </si>
  <si>
    <t>RODAPÉ DE MÁRMORE, NA COR BRANCO COMUM, ESP. 2CM, ALTURA DE 10CM, ACABAMENTO POLIDO, ASSENTAMENTO COM ARGAMASSA INDUSTRIALIZADA, INCLUSIVE REJUNTAMENTO</t>
  </si>
  <si>
    <t>ED-50778</t>
  </si>
  <si>
    <t>RODAPÉ DE MÁRMORE, NA COR BRANCO COMUM, ESP. 2CM, ALTURA DE 5CM, ACABAMENTO POLIDO, ASSENTAMENTO COM ARGAMASSA INDUSTRIALIZADA, INCLUSIVE REJUNTAMENTO</t>
  </si>
  <si>
    <t>ED-50779</t>
  </si>
  <si>
    <t>RODAPÉ DE MÁRMORE, NA COR BRANCO COMUM, ESP. 2CM, ALTURA DE 7CM, ACABAMENTO POLIDO, ASSENTAMENTO COM ARGAMASSA INDUSTRIALIZADA, INCLUSIVE REJUNTAMENTO</t>
  </si>
  <si>
    <t>RODAPÉ DE MADEIRA</t>
  </si>
  <si>
    <t>ED-50777</t>
  </si>
  <si>
    <t>RODAPÉ EM MADEIRA DE LEI, COM ACABAMENTO APARELHADO E CANTO BOLEADO, ALTURA DE 7CM, ESP. 2CM, INCLUSIVE FIXAÇÃO</t>
  </si>
  <si>
    <t>ED-6254</t>
  </si>
  <si>
    <t>RODAPÉ EM POLIESTIRENO, ALTURA 7CM, ASSENTADO COM COLA, INCLUSIVE CALAFETAÇÃO COM SILICONE</t>
  </si>
  <si>
    <t>RODAPÉ CIMENTADO</t>
  </si>
  <si>
    <t>ED-50770</t>
  </si>
  <si>
    <t>RODAPÉ COM ARGAMASSA, TRAÇO 1:3 (CIMENTO E AREIA), ESP. 2CM, ALTURA DE 10CM, INCLUSIVE ACABAMENTO DESEMPENADO/ALISADO COM COLHER DE PEDREIRO</t>
  </si>
  <si>
    <t>ED-50768</t>
  </si>
  <si>
    <t>RODAPÉ COM ARGAMASSA, TRAÇO 1:3 (CIMENTO E AREIA), ESP. 2CM, ALTURA DE 5CM, INCLUSIVE ACABAMENTO DESEMPENADO/ALISADO COM COLHER DE PEDREIRO</t>
  </si>
  <si>
    <t>ED-50769</t>
  </si>
  <si>
    <t>RODAPÉ COM ARGAMASSA, TRAÇO 1:3 (CIMENTO E AREIA), ESP. 2CM, ALTURA DE 7CM, INCLUSIVE ACABAMENTO DESEMPENADO/ALISADO COM COLHER DE PEDREIRO</t>
  </si>
  <si>
    <t>RODAPÉS INDUSTRIAL (ALTA RESISTÊNCIA)</t>
  </si>
  <si>
    <t>ED-50775</t>
  </si>
  <si>
    <t>RODAPÉ COM ARGAMASSA DE ALTA RESISTÊNCIA INDUSTRIAL, ACABAMENTO POLIDO, COR CINZA, ALTURA DE 5CM, INCLUSIVE POLIMENTO</t>
  </si>
  <si>
    <t>ED-50776</t>
  </si>
  <si>
    <t>RODAPÉ COM ARGAMASSA DE ALTA RESISTÊNCIA INDUSTRIAL, ACABAMENTO POLIDO, COR CINZA, ALTURA DE 7CM, INCLUSIVE POLIMENTO</t>
  </si>
  <si>
    <t>PEITORIL DE ARDÓSIA</t>
  </si>
  <si>
    <t>ED-50993</t>
  </si>
  <si>
    <t>PEITORIL DE ARDÓSIA COM PINGADEIRA, ESP. 2CM, ACABAMENTO NATURAL, ASSENTAMENTO COM ARGAMASSA INDUSTRIALIZADA, INCLUSIVE REJUNTAMENTO</t>
  </si>
  <si>
    <t>PEITORIL DE GRANITO</t>
  </si>
  <si>
    <t>ED-50997</t>
  </si>
  <si>
    <t>PEITORIL DE GRANITO, NA COR CINZA ANDORINHA, COM PINGADEIRA, ESP. 2CM, ACABAMENTO POLIDO, ASSENTAMENTO COM ARGAMASSA INDUSTRIALIZADA, INCLUSIVE REJUNTAMENTO</t>
  </si>
  <si>
    <t>PEITORIL DE MÁRMORE</t>
  </si>
  <si>
    <t>ED-50999</t>
  </si>
  <si>
    <t>PEITORIL DE MÁRMORE, NA COR BRANCO COMUM, COM PINGADEIRA, ESP. 2CM, ACABAMENTO POLIDO, ASSENTAMENTO COM ARGAMASSA INDUSTRIALIZADA, INCLUSIVE REJUNTAMENTO</t>
  </si>
  <si>
    <t>PEITORIL DE CONCRETO</t>
  </si>
  <si>
    <t>ED-50994</t>
  </si>
  <si>
    <t>PEITORIL EM CONCRETO PREPARADO EM OBRA COM BETONEIRA COM FCK DE 13,5MPA, LARGURA DE 20CM, ESP. 3CM, ACABAMENTO NATURAL, INCLUSIVE ASSENTAMENTO COM ARGAMASSA ARGAMASSA, TRAÇO 1:4 (CIMENTO E AREIA), COM PREPARO MECANIZADO</t>
  </si>
  <si>
    <t>ED-50995</t>
  </si>
  <si>
    <t>PEITORIL EM CONCRETO PREPARADO EM OBRA COM BETONEIRA COM FCK DE 13,5MPA, LARGURA DE 25CM, ESP. 3CM, ACABAMENTO NATURAL, INCLUSIVE ASSENTAMENTO COM ARGAMASSA ARGAMASSA, TRAÇO 1:4 (CIMENTO E AREIA), COM PREPARO MECANIZADO</t>
  </si>
  <si>
    <t>SOLEIRA DE ARDÓSIA</t>
  </si>
  <si>
    <t>ED-51001</t>
  </si>
  <si>
    <t>SOLEIRA DE ARDÓSIA, COR NATURAL, ESP. 2CM, ACABAMENTO POLIDO, ASSENTAMENTO COM ARGAMASSA INDUSTRIALIZADA, INCLUSIVE REJUNTAMENTO</t>
  </si>
  <si>
    <t>SOLEIRA DE GRANITINA E MARMORITE</t>
  </si>
  <si>
    <t>ED-50622</t>
  </si>
  <si>
    <t>SOLEIRA DE MARMORITE, COR CINZA, ESP. 3CM, ACABAMENTO POLIDO, INCLUSIVE APLICAÇÃO DE RESINA E POLIMENTO MECANIZADO</t>
  </si>
  <si>
    <t>SOLEIRA DE GRANITO</t>
  </si>
  <si>
    <t>ED-51002</t>
  </si>
  <si>
    <t>SOLEIRA DE GRANITO, COR CINZA ANDORINHA, ESP. 2CM, ACABAMENTO POLIDO, ASSENTAMENTO COM ARGAMASSA INDUSTRIALIZADA, INCLUSIVE REJUNTAMENTO</t>
  </si>
  <si>
    <t>SOLEIRA DE MÁRMORE</t>
  </si>
  <si>
    <t>ED-51004</t>
  </si>
  <si>
    <t>SOLEIRA DE MÁRMORE, COR BRANCO COMUM, ESP. 2CM, ACABAMENTO POLIDO, ASSENTAMENTO COM ARGAMASSA INDUSTRIALIZADA, INCLUSIVE REJUNTAMENTO</t>
  </si>
  <si>
    <t>REVESTIMENTOS</t>
  </si>
  <si>
    <t xml:space="preserve">REVESTIMENTO DE ARGAMASSA </t>
  </si>
  <si>
    <t>ED-50731</t>
  </si>
  <si>
    <t>CHAPISCO COM ARGAMASSA INDUSTRIALIZADA, ESP. 5MM, APLICADO EM ALVENARIA/ESTRUTURA DE CONCRETO COM DESEMPENADEIRA METÁLICA, INCLUSIVE ARGAMASSA COM PREPARO MECANIZADO</t>
  </si>
  <si>
    <t>ED-50730</t>
  </si>
  <si>
    <t>CHAPISCO COM ARGAMASSA, TRAÇO 1:2:3 (CIMENTO, AREIA E PEDRISCO), APLICADO COM COLHER, ESP. 5MM, INCLUSIVE ARGAMASSA COM PREPARO MECANIZADO</t>
  </si>
  <si>
    <t>ED-50729</t>
  </si>
  <si>
    <t>CHAPISCO COM ARGAMASSA, TRAÇO 1:3 (CIMENTO E AREIA), ESP. 5MM, APLICADO EM ALVENARIA COM PENEIRA, INCLUSIVE ARGAMASSA COM PREPARO MECANIZADO</t>
  </si>
  <si>
    <t>ED-50727</t>
  </si>
  <si>
    <t>CHAPISCO COM ARGAMASSA, TRAÇO 1:3 (CIMENTO E AREIA), ESP. 5MM, APLICADO EM ALVENARIA/ESTRUTURA DE CONCRETO COM COLHER, INCLUSIVE ARGAMASSA COM PREPARO MECANIZADO</t>
  </si>
  <si>
    <t>ED-50728</t>
  </si>
  <si>
    <t>CHAPISCO COM ARGAMASSA, TRAÇO 1:3 (CIMENTO E AREIA), ESP. 5MM, APLICADO EM TETO COM COLHER, INCLUSIVE ARGAMASSA COM PREPARO MECANIZADO</t>
  </si>
  <si>
    <t>ED-50732</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</si>
  <si>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</si>
  <si>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</si>
  <si>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</si>
  <si>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</si>
  <si>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</si>
  <si>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ED-50761</t>
  </si>
  <si>
    <t>REBOCO COM ARGAMASSA, TRAÇO 1:2:8 (CIMENTO, CAL E AREIA), ESP. 20MM, APLICAÇÃO MANUAL, INCLUSIVE ARGAMASSA COM PREPARO MECANIZADO, EXCLUSIVE CHAPISCO</t>
  </si>
  <si>
    <t>ED-6282</t>
  </si>
  <si>
    <t>REBOCO COM ARGAMASSA, TRAÇO 1:2:8 (CIMENTO, CAL E AREIA), ESP. 25MM, APLICAÇÃO MANUAL, INCLUSIVE ARGAMASSA COM PREPARO MECANIZADO</t>
  </si>
  <si>
    <t>ED-6284</t>
  </si>
  <si>
    <t>REBOCO COM ARGAMASSA, TRAÇO 1:2:8 (CIMENTO, CAL E AREIA), ESP. 30MM, APLICAÇÃO MANUAL, INCLUSIVE ARGAMASSA COM PREPARO MECANIZADO</t>
  </si>
  <si>
    <t>ED-6286</t>
  </si>
  <si>
    <t>REBOCO COM ARGAMASSA, TRAÇO 1:2:8 (CIMENTO, CAL E AREIA), ESP. 35MM, APLICAÇÃO MANUAL, INCLUSIVE ARGAMASSA COM PREPARO MECANIZADO</t>
  </si>
  <si>
    <t>ED-6288</t>
  </si>
  <si>
    <t>REBOCO COM ARGAMASSA, TRAÇO 1:2:8 (CIMENTO, CAL E AREIA), ESP. 40MM, APLICAÇÃO MANUAL, INCLUSIVE ARGAMASSA COM PREPARO MECANIZADO</t>
  </si>
  <si>
    <t>ED-50760</t>
  </si>
  <si>
    <t>REBOCO COM ARGAMASSA, TRAÇO 1:2:9 (CIMENTO, CAL E AREIA), COM ADITIVO IMPERMEABILIZANTE, ESP. 20MM, APLICAÇÃO MANUAL, INCLUSIVE ARGAMASSA COM PREPARO MECANIZADO, EXCLUSIVE CHAPISCO</t>
  </si>
  <si>
    <t>ED-50759</t>
  </si>
  <si>
    <t>REBOCO COM ARGAMASSA, TRAÇO 1:7 (CIMENTO E AREIA), ESP. 20MM, APLICAÇÃO MANUAL, INCLUSIVE ARGAMASSA COM PREPARO MECANIZADO, EXCLUSIVE CHAPISCO</t>
  </si>
  <si>
    <t>ED-50762</t>
  </si>
  <si>
    <t>REVESTIMENTO COM ARGAMASSA EM CAMADA ÚNICA, APLICADO EM PAREDE, TRAÇO 1:3 (CIMENTO E AREIA), ESP. 20MM, APLICAÇÃO MANUAL, INCLUSIVE ARGAMASSA COM PREPARO MECANIZADO, EXCLUSIVE CHAPISCO</t>
  </si>
  <si>
    <t>ED-50763</t>
  </si>
  <si>
    <t>REVESTIMENTO COM ARGAMASSA EM CAMADA ÚNICA, APLICADO EM TETO, TRAÇO 1:3 (CIMENTO E AREIA), ESP. 20MM, APLICAÇÃO MANUAL, INCLUSIVE ARGAMASSA COM PREPARO MECANIZADO, EXCLUSIVE CHAPISCO</t>
  </si>
  <si>
    <t>REVESTIMENTO INTERNO DE GESSO</t>
  </si>
  <si>
    <t>ED-50736</t>
  </si>
  <si>
    <t>REVESTIMENTO DE GESSO EM PAREDE, ESP. 5MM, APLICAÇÃO MANUAL, INCLUSIVE ACABAMENTO SARRAFEADO</t>
  </si>
  <si>
    <t>ED-9066</t>
  </si>
  <si>
    <t>REVESTIMENTO DE GESSO EM TETO, ESP. 5MM, APLICAÇÃO MANUAL, INCLUSIVE ACABAMENTO SARRAFEADO</t>
  </si>
  <si>
    <t>REVESTIMENTO NATADO</t>
  </si>
  <si>
    <t>ED-9071</t>
  </si>
  <si>
    <t>REVESTIMENTO NATADO LISO, ESP. 5MM, APLICAÇÃO COM DESEMPENADEIRA METÁLICA, INCLUSIVE PREPARO MECANIZADO</t>
  </si>
  <si>
    <t>ED-50746</t>
  </si>
  <si>
    <t>REVESTIMENTO NATADO LISO, ESP. 5MM, APLICAÇÃO EM PAREDE COM DESEMPENADEIRA METÁLICA, INCLUSIVE REVESTIMENTO DE ARGAMASSA EM CAMADA ÚNICA, ESP. 20MM, COM PREPARO MECANIZADO, TRAÇO 1:3 (CIMENTO E AREIA), COM APLICAÇÃO MANUAL</t>
  </si>
  <si>
    <t>REVESTIMENTO EM CERÂMICA</t>
  </si>
  <si>
    <t>ED-50721</t>
  </si>
  <si>
    <t>CANTONEIRA EM ALUMÍNIO PARA ACABAMENTO/PROTEÇÃO DE QUINAS, INCLUSIVE FIXAÇÃO</t>
  </si>
  <si>
    <t>ED-50720</t>
  </si>
  <si>
    <t>CANTONEIRA EM PVC PARA ACABAMENTO/PROTEÇÃO DE QUINAS, INCLUSIVE FIXAÇÃO</t>
  </si>
  <si>
    <t>ED-50743</t>
  </si>
  <si>
    <t>LITOCERÂMICA, DIMENSÃO DA PEÇA (6X22,5)CM, ASSENTADO COM ARGAMASSA PRÉ-FABRICADA, INCLUSIVE REJUNTAMENTO</t>
  </si>
  <si>
    <t>ED-50715</t>
  </si>
  <si>
    <t>REVESTIMENTO COM AZULEJO BRANCO (15X15)CM, EM DIAGONAL, ASSENTAMENTO COM ARGAMASSA INDUSTRIALIZADA, INCLUSIVE REJUNTAMENTO</t>
  </si>
  <si>
    <t>ED-50716</t>
  </si>
  <si>
    <t>REVESTIMENTO COM AZULEJO BRANCO (15X15)CM, JUNTA A PRUMO, ASSENTAMENTO COM ARGAMASSA INDUSTRIALIZADA, INCLUSIVE REJUNTAMENTO</t>
  </si>
  <si>
    <t>ED-50717</t>
  </si>
  <si>
    <t>REVESTIMENTO COM AZULEJO BRANCO (20X20)CM, JUNTA A PRUMO, ASSENTAMENTO COM ARGAMASSA INDUSTRIALIZADA, INCLUSIVE REJUNTAMENTO</t>
  </si>
  <si>
    <t>ED-9081</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</si>
  <si>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</si>
  <si>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</si>
  <si>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</si>
  <si>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</si>
  <si>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</si>
  <si>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REVESTIMENTO COM LADRILHO</t>
  </si>
  <si>
    <t>ED-50739</t>
  </si>
  <si>
    <t>REVESTIMENTO COM LADRILHO HIDRÁULICO APLICADO EM PAREDE (20X20)CM COM JUNTA SECA, NA COR NATURAL, ASSENTAMENTO COM ARGAMASSA INDUSTRIALIZADA</t>
  </si>
  <si>
    <t>ED-50740</t>
  </si>
  <si>
    <t>REVESTIMENTO COM LADRILHO HIDRÁULICO APLICADO EM PAREDE (25X25)CM COM JUNTA SECA, NA COR NATURAL, ASSENTAMENTO COM ARGAMASSA INDUSTRIALIZADA</t>
  </si>
  <si>
    <t>REVESTIMENTO DE MÁRMORE E GRANITO</t>
  </si>
  <si>
    <t>ED-50714</t>
  </si>
  <si>
    <t>REVESTIMENTO COM ARDÓSIA APLICADO EM PAREDE (40X40)CM, ESP. 1CM, ACABAMENTO NATURAL, ASSENTAMENTO COM ARGAMASSA INDUSTRIALIZADA, INCLUSIVE REJUNTAMENTO</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</si>
  <si>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</si>
  <si>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</si>
  <si>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</si>
  <si>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</si>
  <si>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</si>
  <si>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COM PEDRA SÃO TOMÉ APLICADO EM PAREDE (40X40)CM, ESP. 2CM, ACABAMENTO NATURAL, ASSENTAMENTO COM ARGAMASSA INDUSTRIALIZADA, AMBIENTE INTERNO/EXTERNO, ALTURA MÁXIMA DE 3M PARA APLICAÇÃO DA PEDRA, INCLUSIVE REJUNTAMENTO</t>
  </si>
  <si>
    <t>REVESTIMENTO EM LAMINADO E MADEIRA</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</si>
  <si>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</si>
  <si>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</si>
  <si>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</si>
  <si>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</si>
  <si>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</si>
  <si>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</si>
  <si>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</si>
  <si>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</si>
  <si>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REVESTIMENTO ESPECIAL</t>
  </si>
  <si>
    <t>ED-50765</t>
  </si>
  <si>
    <t>ISOLAMENTO TÉRMICO EM ARGAMASSA COM VERMICULITA, ESP. 4CM, INCLUSIVE PREPARO MANUAL DA ARGAMASSA E APLICAÇÃO</t>
  </si>
  <si>
    <t>ED-14750</t>
  </si>
  <si>
    <t>REVESTIMENTO COM ARGAMASSA BARITADA, ESPESSURA MAIOR QUE 10MM E MENOR OU IGUAL A 15MM, APLICAÇÃO MANUAL COM DESEMPENADEIRA, INCLUSIVE PREPARO MANUAL DA ARGAMASSA</t>
  </si>
  <si>
    <t>ED-50719</t>
  </si>
  <si>
    <t>REVESTIMENTO COM ARGAMASSA BARITADA, ESPESSURA MAIOR QUE 15MM E MENOR OU IGUAL A 20MM, APLICAÇÃO MANUAL COM DESEMPENADEIRA, INCLUSIVE PREPARO MANUAL DA ARGAMASSA</t>
  </si>
  <si>
    <t>ED-6292</t>
  </si>
  <si>
    <t>REVESTIMENTO COM ARGAMASSA BARITADA, ESPESSURA MAIOR QUE 20MM E MENOR OU IGUAL A 25MM, APLICAÇÃO MANUAL COM DESEMPENADEIRA, INCLUSIVE PREPARO MANUAL DA ARGAMASSA</t>
  </si>
  <si>
    <t>ED-6294</t>
  </si>
  <si>
    <t>REVESTIMENTO COM ARGAMASSA BARITADA, ESPESSURA MAIOR QUE 25MM E MENOR OU IGUAL A 30MM, APLICAÇÃO MANUAL COM DESEMPENADEIRA, INCLUSIVE PREPARO MANUAL DA ARGAMASSA</t>
  </si>
  <si>
    <t>ED-6296</t>
  </si>
  <si>
    <t>REVESTIMENTO COM ARGAMASSA BARITADA, ESPESSURA MAIOR QUE 30MM E MENOR OU IGUAL A 35MM, APLICAÇÃO MANUAL COM DESEMPENADEIRA, INCLUSIVE PREPARO MANUAL DA ARGAMASSA</t>
  </si>
  <si>
    <t>ED-6298</t>
  </si>
  <si>
    <t>REVESTIMENTO COM ARGAMASSA BARITADA, ESPESSURA MAIOR QUE 35MM E MENOR OU IGUAL A 40MM, APLICAÇÃO MANUAL COM DESEMPENADEIRA, INCLUSIVE PREPARO MANUAL DA ARGAMASSA</t>
  </si>
  <si>
    <t>ED-6299</t>
  </si>
  <si>
    <t>REVESTIMENTO COM ARGAMASSA BARITADA, ESPESSURA MAIOR QUE 40MM E MENOR OU IGUAL A 45MM, APLICAÇÃO MANUAL COM DESEMPENADEIRA, INCLUSIVE PREPARO MANUAL DA ARGAMASSA</t>
  </si>
  <si>
    <t>ED-6301</t>
  </si>
  <si>
    <t>REVESTIMENTO COM ARGAMASSA BARITADA, ESPESSURA MAIOR QUE 45MM E MENOR OU IGUAL A 50MM, APLICAÇÃO MANUAL COM DESEMPENADEIRA, INCLUSIVE PREPARO MANUAL DA ARGAMASSA</t>
  </si>
  <si>
    <t>ED-14749</t>
  </si>
  <si>
    <t>REVESTIMENTO COM ARGAMASSA BARITADA, ESPESSURA MAIOR QUE 5MM E MENOR OU IGUAL A 10MM, APLICAÇÃO MANUAL COM DESEMPENADEIRA, INCLUSIVE PREPARO MANUAL DA ARGAMASSA</t>
  </si>
  <si>
    <t>ED-14751</t>
  </si>
  <si>
    <t>REVESTIMENTO COM ARGAMASSA BARITADA, ESPESSURA MAIOR QUE 50MM E MENOR OU IGUAL A 55MM, APLICAÇÃO MANUAL COM DESEMPENADEIRA, INCLUSIVE PREPARO MANUAL DA ARGAMASSA</t>
  </si>
  <si>
    <t>ED-14752</t>
  </si>
  <si>
    <t>REVESTIMENTO COM ARGAMASSA BARITADA, ESPESSURA MAIOR QUE 55MM E MENOR OU IGUAL A 60MM, APLICAÇÃO MANUAL COM DESEMPENADEIRA, INCLUSIVE PREPARO MANUAL DA ARGAMASSA</t>
  </si>
  <si>
    <t>FORROS</t>
  </si>
  <si>
    <t>FORRO DE GESSO</t>
  </si>
  <si>
    <t>ED-49686</t>
  </si>
  <si>
    <t>FORRO EM CHAPA DE GESSO ACARTONADA, ESP. 12,5MM, COM FIXAÇÃO DO TIPO ESTRUTURADA EM PERFIL METÁLICO, EXCLUSIVE PERFIL TABICA, SANCA E MOLDURA, INCLUSIVE ACESSÓRIOS E FIXAÇÃO</t>
  </si>
  <si>
    <t>ED-49687</t>
  </si>
  <si>
    <t>FORRO EM CHAPA DE GESSO ACARTONADO, ESP. 12,5MM, COM FIXAÇÃO DO TIPO ARAMADO, EXCLUSIVE PERFIL TABICA, SANCA E MOLDURA, INCLUSIVE ACESSÓRIOS E FIXAÇÃO</t>
  </si>
  <si>
    <t>ED-49685</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</si>
  <si>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</si>
  <si>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</si>
  <si>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</si>
  <si>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FORRO DE MADEIRA</t>
  </si>
  <si>
    <t>ED-49691</t>
  </si>
  <si>
    <t>CIMALHA/RODAFORRO EM MADEIRA, TIPO MEIA CANA, PARA ACABAMENTO EM FORRO DE MADEIRA, INCLUSIVE ACESSÓRIOS PARA FIXAÇÃO</t>
  </si>
  <si>
    <t>ED-49692</t>
  </si>
  <si>
    <t>FECHAMENTO DE EMPENA COM FORRO DE MADEIRA EM ANGELIM, INCLUSIVE ESTRUTURA DE FIXAÇÃO</t>
  </si>
  <si>
    <t>ED-49689</t>
  </si>
  <si>
    <t>FORRO DE MADEIRA EM ANGELIM, INCLUSIVE ESTRUTURA DE FIXAÇÃO, EXCLUSIVE CIMALHA DE ACABAMENTO</t>
  </si>
  <si>
    <t>ED-49690</t>
  </si>
  <si>
    <t>FORRO DE MADEIRA EM PINUS, INCLUSIVE ESTRUTURA DE FIXAÇÃO, EXCLUSIVE CIMALHA DE ACABAMENTO</t>
  </si>
  <si>
    <t>FORRO DE PVC</t>
  </si>
  <si>
    <t>ED-28728</t>
  </si>
  <si>
    <t>FORRO EM RÉGUA DE PVC, LARGURA 20CM, NA COR BRANCA, INCLUSIVE ESTRUTURA DE FIXAÇÃO E PENDURAIS METÁLICOS E ACESSÓRIOS DE FIXAÇÃO, EXCLUSIVE RODAFORRO OU MOLDURA</t>
  </si>
  <si>
    <t>ED-28751</t>
  </si>
  <si>
    <t>RODAFORRO EM PVC, TIPO "U", NA COR BRANCA, PARA FORRO EM RÉGUA DE PVC, INCLUSIVE ACESSÓRIOS PARA FIXAÇÃO</t>
  </si>
  <si>
    <t>RODAFORRO, MOLDURA E ACESSÓRIOS</t>
  </si>
  <si>
    <t>ED-19975</t>
  </si>
  <si>
    <t>MOLDURA DE GESSO, LARGURA DE 10CM, INCLUSIVE FIXAÇÃO E REJUNTAMENTO</t>
  </si>
  <si>
    <t>MARCENARIA E SERRALHERIA</t>
  </si>
  <si>
    <t>CORRIMÃO E GUARDA-CORPO</t>
  </si>
  <si>
    <t>ED-32000</t>
  </si>
  <si>
    <t>CORRIMÃO DUPLO EM TUBO GALVANIZADO, COM COSTURA, DIÂMETRO DE 1.1/2", ESP. 3MM, FIXADO EM ALVENARIA, INCLUSIVE SUPORTE PARA CORRIMÃO EM BARRA CHATA (1"X1/2"), EXCLUSIVE PINTURA</t>
  </si>
  <si>
    <t>ED-32001</t>
  </si>
  <si>
    <t>CORRIMÃO DUPLO EM TUBO GALVANIZADO, COM COSTURA, DIÂMETRO DE 1.1/2", ESP. 3MM, FIXADO EM PISO COM MONTANTE VERTICAL, DIÂMETRO DE 1.1/2", INCLUSIVE SUPORTE PARA CORRIMÃO EM BARRA CHATA (1"X1/2"), EXCLUSIVE PINTURA</t>
  </si>
  <si>
    <t>ED-32002</t>
  </si>
  <si>
    <t>CORRIMÃO INTERMEDIÁRIO DUPLO EM TUBO GALVANIZADO, COM COSTURA, DIÂMETRO DE 1.1/2", ESP. 3MM, FIXADO EM PISO COM MONTANTE VERTICAL, DIÂMETRO DE 1.1/2", INCLUSIVE SUPORTE PARA CORRIMÃO EM BARRA CHATA (1"X1/2"), EXCLUSIVE PINTURA</t>
  </si>
  <si>
    <t>ED-31997</t>
  </si>
  <si>
    <t>CORRIMÃO INTERMEDIÁRIO SIMPLES EM TUBO GALVANIZADO, COM COSTURA, CLASSE LEVE (NBR-5580), DIÂMETRO DE 1.1/2", ESP. 3MM, FIXADO EM PISO COM MONTANTE VERTICAL, DIÂMETRO DE 1.1/2", INCLUSIVE SUPORTE PARA CORRIMÃO EM BARRA CHATA (1"X1/2"), EXCLUSIVE PINTURA</t>
  </si>
  <si>
    <t>ED-50935</t>
  </si>
  <si>
    <t>CORRIMÃO SIMPLES EM TUBO GALVANIZADO, COM COSTURA, DIÂMETRO DE 1.1/2", ESP. 3MM, FIXADO EM ALVENARIA, INCLUSIVE SUPORTE PARA CORRIMÃO EM BARRA CHATA (1"X1/2"), EXCLUSIVE PINTURA</t>
  </si>
  <si>
    <t>ED-50936</t>
  </si>
  <si>
    <t>CORRIMÃO SIMPLES EM TUBO GALVANIZADO, COM COSTURA, DIÂMETRO DE 1.1/2", ESP. 3MM, FIXADO EM PISO COM MONTANTE VERTICAL, DIÂMETRO DE 1.1/2", INCLUSIVE SUPORTE PARA CORRIMÃO EM BARRA CHATA (1"X1/2"), EXCLUSIVE PINTURA</t>
  </si>
  <si>
    <t>ED-32098</t>
  </si>
  <si>
    <t>GUARDA-CORPO EXTERNO, ALTURA 130CM, EM TUBO GALVANIZADO, COM COSTURA, DIÂMETRO DE 2", ESP. 3MM, GRADIL COM DIVISÃO HORIZONTAL EM TUBO GALVANIZADO, COM COSTURA, DIÂMETRO DE 1", ESP. 3MM, EXCLUSIVE PINTURA</t>
  </si>
  <si>
    <t>ED-32096</t>
  </si>
  <si>
    <t>GUARDA-CORPO EXTERNO, ALTURA 130CM, EM TUBO GALVANIZADO, COM COSTURA, DIÂMETRO DE 2", ESP. 3MM, GRADIL COM DIVISÃO HORIZONTAL EM TUBO GALVANIZADO, COM COSTURA, DIÂMETRO DE 1", ESP. 3MM, INCLUSIVE CORRIMÃO SIMPLES, EXCLUSIVE PINTURA</t>
  </si>
  <si>
    <t>ED-32104</t>
  </si>
  <si>
    <t>GUARDA-CORPO EXTERNO, ALTURA 130CM, EM TUBO GALVANIZADO, COM COSTURA, DIÂMETRO DE 2", ESP. 3MM, GRADIL COM DIVISÃO VERTICAL EM TUBO GALVANIZADO, COM COSTURA, DIÂMETRO DE 1", ESP. 3MM, EXCLUSIVE PINTURA</t>
  </si>
  <si>
    <t>ED-32103</t>
  </si>
  <si>
    <t>GUARDA-CORPO EXTERNO, ALTURA 130CM, EM TUBO GALVANIZADO, COM COSTURA, DIÂMETRO DE 2", ESP. 3MM, GRADIL COM DIVISÃO VERTICAL EM TUBO GALVANIZADO, COM COSTURA, DIÂMETRO DE 1", ESP. 3MM, INCLUSIVE CORRIMÃO DUPLO, EXCLUSIVE PINTURA</t>
  </si>
  <si>
    <t>ED-32102</t>
  </si>
  <si>
    <t>GUARDA-CORPO EXTERNO, ALTURA 130CM, EM TUBO GALVANIZADO, COM COSTURA, DIÂMETRO DE 2", ESP. 3MM, GRADIL COM DIVISÃO VERTICAL EM TUBO GALVANIZADO, COM COSTURA, DIÂMETRO DE 1", ESP. 3MM, INCLUSIVE CORRIMÃO SIMPLES, EXCLUSIVE PINTURA</t>
  </si>
  <si>
    <t>ED-32063</t>
  </si>
  <si>
    <t>GUARDA-CORPO EXTERNO, ALTURA 130CM, EM TUBO GALVANIZADO, COM COSTURA, DIÂMETRO DE 2", ESP. 3MM, GRADIL COM QUADRO EM BARRA CHATA (1.1/4"X3/16") E DIVISÃO VERTICAL EM BARRA CHATA (1.1/2"X3/16"), EXCLUSIVE PINTURA</t>
  </si>
  <si>
    <t>ED-32062</t>
  </si>
  <si>
    <t>GUARDA-CORPO EXTERNO, ALTURA 130CM, EM TUBO GALVANIZADO, COM COSTURA, DIÂMETRO DE 2", ESP. 3MM, GRADIL COM QUADRO EM BARRA CHATA (1.1/4"X3/16") E DIVISÃO VERTICAL EM BARRA CHATA (1.1/2"X3/16"), INCLUSIVE CORRIMÃO DUPLO, EXCLUSIVE PINTURA</t>
  </si>
  <si>
    <t>ED-32061</t>
  </si>
  <si>
    <t>GUARDA-CORPO EXTERNO, ALTURA 130CM, EM TUBO GALVANIZADO, COM COSTURA, DIÂMETRO DE 2", ESP. 3MM, GRADIL COM QUADRO EM BARRA CHATA (1.1/4"X3/16") E DIVISÃO VERTICAL EM BARRA CHATA (1.1/2"X3/16"), INCLUSIVE CORRIMÃO SIMPLES, EXCLUSIVE PINTURA</t>
  </si>
  <si>
    <t>ED-32097</t>
  </si>
  <si>
    <t>GUARDA-CORPO EXTERNO, ALTURA 130CM, EM TUBO GALVANIZADO, COM COSTURA, DIÂMETRO 2", ESP. 3MM, GRADIL COM DIVISÃO HORIZONTAL EM TUBO GALVANIZADO, COM COSTURA, DIÂMETRO 1", ESP. 3MM, INCLUSIVE CORRIMÃO DUPLO, EXCLUSIVE PINTURA</t>
  </si>
  <si>
    <t>ED-32095</t>
  </si>
  <si>
    <t>GUARDA-CORPO INTERNO, ALTURA 110CM, EM TUBO GALVANIZADO, COM COSTURA, DIÂMETRO DE 2", ESP. 3MM, GRADIL COM DIVISÃO HORIZONTAL EM TUBO GALVANIZADO, COM COSTURA, DIÂMETRO DE 1", ESP. 3MM, EXCLUSIVE PINTURA</t>
  </si>
  <si>
    <t>ED-32094</t>
  </si>
  <si>
    <t>GUARDA-CORPO INTERNO, ALTURA 110CM, EM TUBO GALVANIZADO, COM COSTURA, DIÂMETRO DE 2", ESP. 3MM, GRADIL COM DIVISÃO HORIZONTAL EM TUBO GALVANIZADO, COM COSTURA, DIÂMETRO DE 1", ESP. 3MM, INCLUSIVE CORRIMÃO DUPLO, EXCLUSIVE PINTURA</t>
  </si>
  <si>
    <t>ED-32093</t>
  </si>
  <si>
    <t>GUARDA-CORPO INTERNO, ALTURA 110CM, EM TUBO GALVANIZADO, COM COSTURA, DIÂMETRO DE 2", ESP. 3MM, GRADIL COM DIVISÃO HORIZONTAL EM TUBO GALVANIZADO, COM COSTURA, DIÂMETRO DE 1", ESP. 3MM, INCLUSIVE CORRIMÃO SIMPLES, EXCLUSIVE PINTURA</t>
  </si>
  <si>
    <t>ED-32101</t>
  </si>
  <si>
    <t>GUARDA-CORPO INTERNO, ALTURA 110CM, EM TUBO GALVANIZADO, COM COSTURA, DIÂMETRO DE 2", ESP. 3MM, GRADIL COM DIVISÃO VERTICAL EM TUBO GALVANIZADO, COM COSTURA, DIÂMETRO DE 1", ESP. 3MM, EXCLUSIVE PINTURA</t>
  </si>
  <si>
    <t>ED-32100</t>
  </si>
  <si>
    <t>GUARDA-CORPO INTERNO, ALTURA 110CM, EM TUBO GALVANIZADO, COM COSTURA, DIÂMETRO DE 2", ESP. 3MM, GRADIL COM DIVISÃO VERTICAL EM TUBO GALVANIZADO, COM COSTURA, DIÂMETRO DE 1", ESP. 3MM, INCLUSIVE CORRIMÃO DUPLO, EXCLUSIVE PINTURA</t>
  </si>
  <si>
    <t>ED-32099</t>
  </si>
  <si>
    <t>GUARDA-CORPO INTERNO, ALTURA 110CM, EM TUBO GALVANIZADO, COM COSTURA, DIÂMETRO DE 2", ESP. 3MM, GRADIL COM DIVISÃO VERTICAL EM TUBO GALVANIZADO, COM COSTURA, DIÂMETRO DE 1", ESP. 3MM, INCLUSIVE CORRIMÃO SIMPLES, EXCLUSIVE PINTURA</t>
  </si>
  <si>
    <t>ED-32060</t>
  </si>
  <si>
    <t>GUARDA-CORPO INTERNO, ALTURA 110CM, EM TUBO GALVANIZADO, COM COSTURA, DIÂMETRO DE 2", ESP. 3MM, GRADIL COM QUADRO EM BARRA CHATA (1.1/4"X3/16") E DIVISÃO VERTICAL EM BARRA CHATA (1.1/2"X3/16"), EXCLUSIVE PINTURA</t>
  </si>
  <si>
    <t>ED-32059</t>
  </si>
  <si>
    <t>GUARDA-CORPO INTERNO, ALTURA 110CM, EM TUBO GALVANIZADO, COM COSTURA, DIÂMETRO DE 2", ESP. 3MM, GRADIL COM QUADRO EM BARRA CHATA (1.1/4"X3/16") E DIVISÃO VERTICAL EM BARRA CHATA (1.1/2"X3/16"), INCLUSIVE CORRIMÃO DUPLO, EXCLUSIVE PINTURA</t>
  </si>
  <si>
    <t>ED-32058</t>
  </si>
  <si>
    <t>GUARDA-CORPO INTERNO, ALTURA 110CM, EM TUBO GALVANIZADO, COM COSTURA, DIÂMETRO DE 2", ESP. 3MM, GRADIL COM QUADRO EM BARRA CHATA (1.1/4"X3/16") E DIVISÃO VERTICAL EM BARRA CHATA (1.1/2"X3/16"), INCLUSIVE CORRIMÃO SIMPLES, EXCLUSIVE PINTURA</t>
  </si>
  <si>
    <t>ALAMBRADO PARA QUADRA</t>
  </si>
  <si>
    <t>ED-50921</t>
  </si>
  <si>
    <t>ALAMBRADO PARA QUADRA ESPORTIVA, EM TELA DE ARAME GALVANIZADO COM TRAMA LOSANGULAR DE 2" (50,8MM) E FIO BWG12 (2,77MM), ALTURA 1M, EXCLUSIVE PINTURA, INCLUSIVE FIXAÇÃO E FORNECIMENTO EM QUADROS DE TUBOS DE AÇO CARBONO GALVANIZADO DIÂMETRO DE 50MM (2")</t>
  </si>
  <si>
    <t>ED-50920</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</si>
  <si>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</si>
  <si>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ED-50922</t>
  </si>
  <si>
    <t>ALAMBRADO PARA QUADRA ESPORTIVA, EM TELA DE ARAME GALVANIZADO COM TRAMA LOSANGULAR DE 2" (50,8MM) E FIO BWG12 (2,77MM), ALTURA 6M, EXCLUSIVE PINTURA, INCLUSIVE FIXAÇÃO E FORNECIMENTO EM QUADROS DE TUBOS DE AÇO CARBONO GALVANIZADO DIÂMETRO DE 50MM (2")</t>
  </si>
  <si>
    <t>ED-9100</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</si>
  <si>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</si>
  <si>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</si>
  <si>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</si>
  <si>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PEÇA ESPECIAL DE SERRALHERIA</t>
  </si>
  <si>
    <t>ED-9814</t>
  </si>
  <si>
    <t>CONJUNTO DE TRÊS (3) MASTROS DE PÁTIO PARA BANDEIRAS EM TUBO GALVANIZADO FLANGEADO, COM DOIS (2) MASTROS DE 6M DE ALTURA E UM (1) MASTRO DE 7M DE ALTURA, INCLUSIVE PINTURA ESMALTE, COM DUAS (2) DEMÃOS E BASE DE CONCRETO</t>
  </si>
  <si>
    <t>ED-50967</t>
  </si>
  <si>
    <t>MASTRO DE FACHADA PARA BANDEIRA EM TUBO GALVANIZADO, COM COMPRIMENTO DE 3M, INCLUSIVE PINTURA ESMALTE, COM DUAS (2) DEMÃOS E ACESSÓRIOS PARA FIXAÇÃO, EXCLUSIVE FORNECIMENTO DE ANDAIME OU PLATAFORMA</t>
  </si>
  <si>
    <t>ED-9809</t>
  </si>
  <si>
    <t>MASTRO DE PÁTIO PARA BANDEIRA EM TUBO GALVANIZADO FLANGEADO, ALTURA LIVRE 6M, INCLUSIVE PINTURA ESMALTE, COM DUAS (2) DEMÃOS, EXCLUSIVE BASE DE CONCRETO</t>
  </si>
  <si>
    <t>ED-9818</t>
  </si>
  <si>
    <t>MASTRO DE PÁTIO PARA BANDEIRA EM TUBO GALVANIZADO FLANGEADO, ALTURA LIVRE 7M, INCLUSIVE PINTURA ESMALTE, COM DUAS (2) DEMÃOS, EXCLUSIVE BASE DE CONCRETO</t>
  </si>
  <si>
    <t>ED-50929</t>
  </si>
  <si>
    <t>SEGREGADOR/BATE-RODAS PARA ESTACIONAMENTO ENGASTADO, EM TUBO GALVANIZADO, DIÂMETRO DE 3" (75MM), ACABAMENTO EM PINTURA ESMALTE, INCLUSIVE ESCAVAÇÃO, CHUMBAMENTO, FORNECIMENTO DE CONCRETO E BOTA-FORA DO MATERIAL</t>
  </si>
  <si>
    <t>ALÇAPÃO METÁLICO</t>
  </si>
  <si>
    <t>ED-50923</t>
  </si>
  <si>
    <t>ALÇAPÃO (60X60)CM COM QUADRO DE CANTONEIRA METÁLICA 1"X 1/8", TAMPA EM CANTONEIRA 7/8"X 1/8" E CHAPA METÁLICA Nº18 VINCADA, INCLUSIVE FERROLHO, CADEADO E PINTURA ANTICORROSIVA</t>
  </si>
  <si>
    <t>ED-50925</t>
  </si>
  <si>
    <t>ALÇAPÃO (70X70)CM COM QUADRO DE CANTONEIRA METÁLICA 1"X 1/8", TAMPA EM CANTONEIRA 7/8"X 1/8" E CHAPA METÁLICA Nº18 VINCADA, INCLUSIVE FERROLHO, CADEADO E PINTURA ANTICORROSIVA</t>
  </si>
  <si>
    <t>ED-50924</t>
  </si>
  <si>
    <t>ALÇAPÃO (80X80)CM COM QUADRO DE CANTONEIRA METÁLICA 1"X 1/8", TAMPA EM CANTONEIRA 7/8"X 1/8" E CHAPA METÁLICA Nº18 VINCADA, INCLUSIVE FERROLHO, CADEADO E PINTURA ANTICORROSIVA</t>
  </si>
  <si>
    <t>ESCADA DE MARINHEIRO</t>
  </si>
  <si>
    <t>ED-50947</t>
  </si>
  <si>
    <t>DEGRAU DE ESCADA PARA RESERVATÓRIO DE MÁQUINA/BOMBA ENGASTADO NA ALVENARIA, EM BARRA REDONDA, DIÂMETRO DE 7/8" (22,22MM) E CHUMBADORES EM AÇO, TIPO ANDORINHA, INCLUSIVE FIXAÇÃO E PINTURA ESMALTE SINTÉTICO, DUAS (2) DEMÃOS COM UMA (1) DEMÃO DE FUNDO ANTICORROSIVO</t>
  </si>
  <si>
    <t>ED-50948</t>
  </si>
  <si>
    <t>ESCADA MARINHEIRO COM GAIOLA DE PROTEÇÃO, EM BARRA CHATA, LARGURA DE 1.1/2" (38,10MM), ESP. 1/4" (6,35MM), COM MONTANTE EM BARRA CHATA, LARGURA DE 3/4" (19,05MM), COMPRIMENTO DE 5CM, ESP. 1/4" (6,35MM) E DEGRAU COM DIÂMETRO DE 1/2" (12,7MM), ESPAÇAMENTO DE 35CM, E CHUMBADORES EM AÇO, TIPO ANDORINHA, INCLUSIVE FIXAÇÃO E PINTURA ESMALTE SINTÉTICO, DUAS (2) DEMÃOS COM UMA (1) DEMÃO DE FUNDO ANTICORROSIVO</t>
  </si>
  <si>
    <t>ED-50949</t>
  </si>
  <si>
    <t>ESCADA MARINHEIRO SEM GAIOLA DE PROTEÇÃO, EM TUBO GALVANIZADO, COM DIÂMETRO DE 3/4", DEGRAU COM DIÂMETRO DE 1/2", ESPAÇAMENTO DE 35CM, E CHUMBADORES EM AÇO, TIPO ANDORINHA, INCLUSIVE FIXAÇÃO E PINTURA ESMALTE SINTÉTICO, DUAS (2) DEMÃOS COM UMA (1) DEMÃO DE FUNDO ANTICORROSIVO</t>
  </si>
  <si>
    <t>BATE-MACA</t>
  </si>
  <si>
    <t>ED-9637</t>
  </si>
  <si>
    <t>BATE MACA EM MADEIRA COM CORRIMÃO, INCLUSIVE ACESSÓRIO DE FIXAÇÃO E APLICAÇÃO DE VERNIZ SINTÉTICO MARÍTIMO, DUAS (2) DEMÃOS, ACABAMENTO TIPO FOSCO</t>
  </si>
  <si>
    <t>ED-49582</t>
  </si>
  <si>
    <t>BATE MACA EM MADEIRA SEM CORRIMÃO, INCLUSIVE ACESSÓRIO DE FIXAÇÃO E APLICAÇÃO DE VERNIZ SINTÉTICO MARÍTIMO, DUAS (2) DEMÃOS, ACABAMENTO TIPO FOSCO</t>
  </si>
  <si>
    <t>ED-49583</t>
  </si>
  <si>
    <t>PROTETOR DE PAREDE/BATE MACA CURVO EM PVC RÍGIDO DE ALTO IMPACTO, LARGURA 20CM, INCLUSIVE BASE DE FIXAÇÃO, TERMINAIS DE ACABAMENTO E ACESSÓRIOS</t>
  </si>
  <si>
    <t>ARMÁRIOS EM MDF</t>
  </si>
  <si>
    <t>ED-25562</t>
  </si>
  <si>
    <t>ARMÁRIO SOB BANCADA EM MDF LAMINADO BRANCO FOSCO, FORNECIMENTO INCLUSIVE TODOS ACESSÓRIOS E INSTALAÇÃO</t>
  </si>
  <si>
    <t>PINTURA</t>
  </si>
  <si>
    <t>LIXAMENTO PARA PINTURA</t>
  </si>
  <si>
    <t>ED-20344</t>
  </si>
  <si>
    <t>LIXAMENTO E DESBASTE MECANIZADO EM PISO DE CONCRETO</t>
  </si>
  <si>
    <t>ED-50505</t>
  </si>
  <si>
    <t>LIXAMENTO MANUAL EM PAREDE PARA REMOÇÃO DE TINTA</t>
  </si>
  <si>
    <t>ED-50507</t>
  </si>
  <si>
    <t>LIXAMENTO MANUAL EM SUPERFÍCIE DE MADEIRA PARA REMOÇÃO DE TINTA E/OU VERNIZ</t>
  </si>
  <si>
    <t>ED-50508</t>
  </si>
  <si>
    <t>LIXAMENTO MANUAL EM SUPERFÍCIE METÁLICA PARA REMOÇÃO DE TINTA E/OU FUNDO ANTICORROSIVA</t>
  </si>
  <si>
    <t>ED-50506</t>
  </si>
  <si>
    <t>LIXAMENTO MANUAL EM TETO PARA REMOÇÃO DE TINTA</t>
  </si>
  <si>
    <t>ED-20378</t>
  </si>
  <si>
    <t>LIXAMENTO MECANIZADO EM PAREDE E TETO PARA REMOÇÃO DE TINTA ACRÍLICA/LÁTEX, MASSA PVA E GESSO</t>
  </si>
  <si>
    <t>SELADOR PAREDE</t>
  </si>
  <si>
    <t>ED-50514</t>
  </si>
  <si>
    <t>PREPARAÇÃO PARA EMASSAMENTO OU PINTURA (LÁTEX/ACRÍLICA) EM PAREDE, INCLUSIVE UMA (1) DEMÃO DE SELADOR ACRÍLICO</t>
  </si>
  <si>
    <t>ED-50516</t>
  </si>
  <si>
    <t>PREPARAÇÃO PARA EMASSAMENTO OU PINTURA (LÁTEX/ACRÍLICA) EM PAREDE OU FORRO EM CHAPA DE GESSO ACARTONADO (DRYWALL), INCLUSIVE UMA (1) DEMÃO DE SELADOR ACRÍLICO</t>
  </si>
  <si>
    <t>ED-50515</t>
  </si>
  <si>
    <t>PREPARAÇÃO PARA EMASSAMENTO OU PINTURA (LÁTEX/ACRÍLICA) EM TETO, INCLUSIVE UMA (1) DEMÃO DE SELADOR ACRÍLICO</t>
  </si>
  <si>
    <t>MASSA CORRIDA (PVA E ACRÍLICA)</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</si>
  <si>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</si>
  <si>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</si>
  <si>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</si>
  <si>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</si>
  <si>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</si>
  <si>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</si>
  <si>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</si>
  <si>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</si>
  <si>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ED-50478</t>
  </si>
  <si>
    <t>EMASSAMENTO EM PAREDE COM MASSA CORRIDA (PVA), DUAS (2) DEMÃOS, INCLUSIVE LIXAMENTO PARA PINTURA</t>
  </si>
  <si>
    <t>ED-50477</t>
  </si>
  <si>
    <t>EMASSAMENTO EM PAREDE COM MASSA CORRIDA (PVA), UMA (1) DEMÃO, INCLUSIVE LIXAMENTO PARA PINTURA</t>
  </si>
  <si>
    <t>ED-50483</t>
  </si>
  <si>
    <t>EMASSAMENTO EM PAREDE EM CHAPA DE GESSO ACARTONADO (DRYWALL) COM MASSA ACRÍLICA, UMA (1) DEMÃO, INCLUSIVE LIXAMENTO PARA PINTURA</t>
  </si>
  <si>
    <t>ED-50484</t>
  </si>
  <si>
    <t>EMASSAMENTO EM PAREDE EM CHAPA DE GESSO ACARTONADO (DRYWALL) COM MASSA CORRIDA (PVA), UMA (1) DEMÃO, INCLUSIVE LIXAMENTO PARA PINTURA</t>
  </si>
  <si>
    <t>ED-50476</t>
  </si>
  <si>
    <t>EMASSAMENTO EM TETO COM MASSA ACRÍLICA, DUAS (2) DEMÃOS, INCLUSIVE LIXAMENTO PARA PINTURA</t>
  </si>
  <si>
    <t>ED-50475</t>
  </si>
  <si>
    <t>EMASSAMENTO EM TETO COM MASSA ACRÍLICA, UMA (1) DEMÃO, INCLUSIVE LIXAMENTO PARA PINTURA</t>
  </si>
  <si>
    <t>ED-50480</t>
  </si>
  <si>
    <t>EMASSAMENTO EM TETO COM MASSA CORRIDA (PVA), DUAS (2) DEMÃOS, INCLUSIVE LIXAMENTO PARA PINTURA</t>
  </si>
  <si>
    <t>ED-50479</t>
  </si>
  <si>
    <t>EMASSAMENTO EM TETO COM MASSA CORRIDA (PVA), UMA (1) DEMÃO, INCLUSIVE LIXAMENTO PARA PINTURA</t>
  </si>
  <si>
    <t>PINTURA LÁTEX (PVA)</t>
  </si>
  <si>
    <t>ED-50498</t>
  </si>
  <si>
    <t>PINTURA LÁTEX (PVA) EM PAREDE, DUAS (2) DEMÃOS, COM APLICAÇÃO MANUAL, EXCLUSIVE SELADOR ACRÍLICO E MASSA ACRÍLICA/CORRIDA (PVA)</t>
  </si>
  <si>
    <t>ED-50502</t>
  </si>
  <si>
    <t>PINTURA LÁTEX (PVA) EM PAREDE, DUAS (2) DEMÃOS, COM APLICAÇÃO MANUAL, INCLUSIVE UMA (1) DEMÃO DE MASSA CORRIDA (PVA), EXCLUSIVE SELADOR ACRÍLICO</t>
  </si>
  <si>
    <t>ED-50500</t>
  </si>
  <si>
    <t>PINTURA LÁTEX (PVA) EM PAREDE, TRÊS (3) DEMÃOS, COM APLICAÇÃO MANUAL, EXCLUSIVE SELADOR ACRÍLICO E MASSA ACRÍLICA/CORRIDA (PVA)</t>
  </si>
  <si>
    <t>ED-50504</t>
  </si>
  <si>
    <t>PINTURA LÁTEX (PVA) EM RODAPÉ OU MOLDURAS, ALTURA DE 5 CM A 7C M, COM APLICAÇÃO MANUAL, EXCLUSIVE SELADOR ACRÍLICO</t>
  </si>
  <si>
    <t>ED-16659</t>
  </si>
  <si>
    <t>PINTURA LÁTEX (PVA) EM SUPERFÍCIE DE MADEIRA, DUAS (2) DEMÃOS, COM APLICAÇÃO MANUAL, EXCLUSIVE SELADOR ACRÍLICO E MASSA ACRÍLICA/CORRIDA (PVA)</t>
  </si>
  <si>
    <t>ED-50499</t>
  </si>
  <si>
    <t>PINTURA LÁTEX (PVA) EM TETO, DUAS (2) DEMÃOS, COM APLICAÇÃO MANUAL, EXCLUSIVE SELADOR ACRÍLICO E MASSA ACRÍLICA/CORRIDA (PVA)</t>
  </si>
  <si>
    <t>ED-50503</t>
  </si>
  <si>
    <t>PINTURA LÁTEX (PVA) EM TETO, DUAS (2) DEMÃOS, COM APLICAÇÃO MANUAL, INCLUSIVE UMA (1) DEMÃO DE MASSA CORRIDA (PVA), EXCLUSIVE SELADOR ACRÍLICO</t>
  </si>
  <si>
    <t>ED-50501</t>
  </si>
  <si>
    <t>PINTURA LÁTEX (PVA) EM TETO, TRÊS (3) DEMÃOS, COM APLICAÇÃO MANUAL, EXCLUSIVE SELADOR ACRÍLICO E MASSA ACRÍLICA/CORRIDA (PVA)</t>
  </si>
  <si>
    <t>PINTURA ACRÍLICA</t>
  </si>
  <si>
    <t>ED-50451</t>
  </si>
  <si>
    <t>PINTURA ACRÍLICA EM PAREDE, DUAS (2) DEMÃOS, COM APLICAÇÃO MANUAL, EXCLUSIVE SELADOR ACRÍLICO E MASSA ACRÍLICA/CORRIDA (PVA)</t>
  </si>
  <si>
    <t>ED-50455</t>
  </si>
  <si>
    <t>PINTURA ACRÍLICA EM PAREDE, DUAS (2) DEMÃOS, INCLUSIVE UMA (1) DEMÃO DE MASSA CORRIDA (PVA), COM APLICAÇÃO MANUAL, EXCLUSIVE SELADOR ACRÍLICO</t>
  </si>
  <si>
    <t>ED-50453</t>
  </si>
  <si>
    <t>PINTURA ACRÍLICA EM PAREDE, TRÊS (3) DEMÃOS, COM APLICAÇÃO MANUAL EXCLUSIVE SELADOR ACRÍLICO E MASSA ACRÍLICA/CORRIDA (PVA)</t>
  </si>
  <si>
    <t>ED-50452</t>
  </si>
  <si>
    <t>PINTURA ACRÍLICA EM TETO, DUAS (2) DEMÃOS, COM APLICAÇÃO MANUAL, EXCLUSIVE SELADOR ACRÍLICO E MASSA ACRÍLICA/CORRIDA (PVA)</t>
  </si>
  <si>
    <t>ED-50456</t>
  </si>
  <si>
    <t>PINTURA ACRÍLICA EM TETO, DUAS (2) DEMÃOS, COM APLICAÇÃO MANUAL, INCLUSIVE UMA (1) DEMÃO DE MASSA CORRIDA (PVA), EXCLUSIVE SELADOR ACRÍLICO</t>
  </si>
  <si>
    <t>ED-50454</t>
  </si>
  <si>
    <t>PINTURA ACRÍLICA EM TETO, TRÊS (3) DEMÃOS, COM APLICAÇÃO MANUAL, EXCLUSIVE SELADOR ACRÍLICO E MASSA ACRÍLICA/CORRIDA (PVA)</t>
  </si>
  <si>
    <t>PINTURA A CAL</t>
  </si>
  <si>
    <t>ED-50470</t>
  </si>
  <si>
    <t>PINTURA EM CAIAÇÃO PARA AMBIENTE EXTERNO,TRÊS (3) DEMÃOS, COM APLICAÇÃO MANUAL, INCLUSIVE PIGMENTO E FIXADOR DE CAL</t>
  </si>
  <si>
    <t>ED-50469</t>
  </si>
  <si>
    <t>PINTURA EM CAIAÇÃO PARA AMBIENTE INTERNO,TRÊS (3) DEMÃOS, COM APLICAÇÃO MANUAL, INCLUSIVE PIGMENTO E FIXADOR DE CAL</t>
  </si>
  <si>
    <t>MASSA CORRIDA SOBRE MADEIRA</t>
  </si>
  <si>
    <t>ED-50481</t>
  </si>
  <si>
    <t>EMASSAMENTO A ÓLEO SOBRE MADEIRA, UMA (1) DEMÃO, INCLUSIVE LIXAMENTO PARA PINTURA</t>
  </si>
  <si>
    <t>ED-50482</t>
  </si>
  <si>
    <t>EMASSAMENTO EM ESQUADRIA DE MADEIRA COM MASSA A ÓLEO, DUAS (2) DEMÃOS, INCLUSIVE LIXAMENTO PARA PINTURA  A ÓLEO OU ESMALTE</t>
  </si>
  <si>
    <t>PINTURA PRESERVATIVA PARA MADEIRA</t>
  </si>
  <si>
    <t>ED-50512</t>
  </si>
  <si>
    <t>PINTURA PRESERVATIVA COM CUPINICIDA EM MADEIRA SECA, DUAS (2) DEMÃOS, COM APLICAÇÃO MANUAL, EXCLUSIVE APLICAÇÃO DE VERNIZ</t>
  </si>
  <si>
    <t>ED-50511</t>
  </si>
  <si>
    <t>PINTURA PRESERVATIVA COM CUPINICIDA EM MADEIRA SECA, DUAS (2) DEMÃOS, COM APLICAÇÃO MANUAL, INCLUSIVE DUAS (2) DEMÃOS DE VERNIZ SINTÉTICO MARÍTIMO, ACABAMENTO TIPO FOSCO</t>
  </si>
  <si>
    <t>PINTURA VERNIZ SOBRE MADEIRA</t>
  </si>
  <si>
    <t>ED-1454</t>
  </si>
  <si>
    <t>PINTURA COM VERNIZ IMPREGNANTE EM SUPERFÍCIE DE MADEIRA, DUAS (2) DEMÃOS, ACABAMENTO TIPO FOSCO, COM APLICAÇÃO MANUAL, INCLUSIVE PREPARAÇÃO DA SUPERFÍCIE COM LIXAMENTO</t>
  </si>
  <si>
    <t>ED-9026</t>
  </si>
  <si>
    <t>PINTURA COM VERNIZ SINTÉTICO MARÍTIMO EM BATE MACA DE MADEIRA SEM CORRIMÃO, COM LARGURA DE 15CM, ESP. 2CM, DUAS (2) DEMÃOS, ACABAMENTO TIPO FOSCO, COM APLICAÇÃO MANUAL, INCLUSIVE PREPARAÇÃO DA SUPERFÍCIE COM LIXAMENTO</t>
  </si>
  <si>
    <t>ED-50527</t>
  </si>
  <si>
    <t>PINTURA COM VERNIZ SINTÉTICO MARÍTIMO EM ESQUADRIAS DE MADEIRA, DUAS (2) DEMÃOS, ACABAMENTO TIPO ACETINADO (BRILHO SÚTIL), COM APLICAÇÃO MANUAL, INCLUSIVE PREPARAÇÃO DA SUPERFÍCIE COM LIXAMENTO</t>
  </si>
  <si>
    <t>ED-50526</t>
  </si>
  <si>
    <t>PINTURA COM VERNIZ SINTÉTICO MARÍTIMO EM ESQUADRIAS DE MADEIRA, DUAS (2) DEMÃOS, ACABAMENTO TIPO BRILHANTE, COM APLICAÇÃO MANUAL, INCLUSIVE PREPARAÇÃO DA SUPERFÍCIE COM LIXAMENTO</t>
  </si>
  <si>
    <t>ED-50528</t>
  </si>
  <si>
    <t>PINTURA COM VERNIZ SINTÉTICO MARÍTIMO EM ESQUADRIAS DE MADEIRA, DUAS (2) DEMÃOS, ACABAMENTO TIPO FOSCO, COM APLICAÇÃO MANUAL, INCLUSIVE PREPARAÇÃO DA SUPERFÍCIE COM LIXAMENTO</t>
  </si>
  <si>
    <t>ED-50531</t>
  </si>
  <si>
    <t>PINTURA COM VERNIZ SINTÉTICO MARÍTIMO EM RÉGUAS PARA FIXAÇÃO CARTAZES E PROTEÇÃO DE CARTEIRAS, COM LARGURA DE 10CM, ESP. 2CM, DUAS (2) DEMÃOS, ACABAMENTO TIPO FOSCO, COM APLICAÇÃO MANUAL, INCLUSIVE PREPARAÇÃO DA SUPERFÍCIE COM LIXAMENTO</t>
  </si>
  <si>
    <t>CERA EM ESQUADRIA DE MADEIRA</t>
  </si>
  <si>
    <t>ED-50471</t>
  </si>
  <si>
    <t>APLICAÇÃO DE CERA EM ESQUADRIAS DE MADEIRA, TRÊS (3) DEMÃOS, INCLUSIVE APLICAÇÃO DE SELADOR PARA MADEIRA</t>
  </si>
  <si>
    <t>ED-50472</t>
  </si>
  <si>
    <t>APLICAÇÃO DE CERA EM RODAPÉS COM ALTURA DE 10 CM, TRÊS (3) DEMÃOS, INCLUSIVE APLICAÇÃO DE SELADOR PARA MADEIRA</t>
  </si>
  <si>
    <t>FUNDO PARA PINTURA</t>
  </si>
  <si>
    <t>ED-50532</t>
  </si>
  <si>
    <t>PINTURA COM FUNDO ANTICORROSIVO (ZARCÃO) EM ESQUADRIA E SUPERFÍCIE METÁLICA, UMA (1) DEMÃO, INCLUSIVE PREPARAÇÃO DA SUPERFÍCIE COM LIXAMENTO</t>
  </si>
  <si>
    <t>ED-17630</t>
  </si>
  <si>
    <t>PINTURA COM FUNDO GALVANIZADO EM ESQUADRIA E SUPERFÍCIE METÁLICA, UMA (1) DEMÃO, INCLUSIVE PREPARAÇÃO DA SUPERFÍCIE COM LIXAMENTO</t>
  </si>
  <si>
    <t>ED-17544</t>
  </si>
  <si>
    <t>PINTURA COM FUNDO NIVELADOR EM SUPERFÍCIE DE MADEIRA OU ESQUADRIA DE MADEIRA, UMA (1) DEMÃO, INCLUSIVE PREPARAÇÃO DA SUPERFÍCIE COM LIXAMENTO, EXCLUSIVE MASSA A ÓLEO</t>
  </si>
  <si>
    <t>PINTURA ESMALTE SOBRE MADEIRA</t>
  </si>
  <si>
    <t>ED-14801</t>
  </si>
  <si>
    <t>PINTURA ESMALTE BASE ÁGUA EM SUPERFÍCIE DE MADEIRA, TRÊS (3) DEMÃOS, COM APLICAÇÃO MANUAL, EXCLUSIVE FUNDO NIVELADOR E MASSA A ÓLEO, INCLUSIVE PREPARAÇÃO DA SUPERFÍCIE COM LIXAMENTO</t>
  </si>
  <si>
    <t>ED-50493</t>
  </si>
  <si>
    <t>PINTURA ESMALTE BASE SOLVENTE EM ESQUADRIA DE MADEIRA, DUAS (2) DEMÃOS, COM APLICAÇÃO MANUAL, INCLUSIVE UMA (1) DEMÃO DE FUNDO NIVELADOR E PREPARAÇÃO DA SUPERFÍCIE COM LIXAMENTO, EXCLUSIVE MASSA A ÓLEO</t>
  </si>
  <si>
    <t>ED-28438</t>
  </si>
  <si>
    <t>PINTURA ESMALTE BASE SOLVENTE EM SUPERFÍCIE DE MADEIRA, DUAS (2) DEMÃOS, COM APLICAÇÃO MANUAL, INCLUSIVE PREPARAÇÃO DA SUPERFÍCIE COM LIXAMENTO, EXCLUSIVE FUNDO NIVELADOR E MASSA A ÓLEO</t>
  </si>
  <si>
    <t>ED-28437</t>
  </si>
  <si>
    <t>PINTURA ESMALTE BASE SOLVENTE EM SUPERFÍCIE DE MADEIRA, DUAS (2) DEMÃOS, COM APLICAÇÃO MANUAL, INCLUSIVE UMA (1) DEMÃO DE FUNDO NIVELADOR E PREPARAÇÃO DA SUPERFÍCIE COM LIXAMENTO, EXCLUSIVE MASSA A ÓLEO</t>
  </si>
  <si>
    <t>PINTURA ESMALTE SOBRE CONCRETO/ ALVENARIA</t>
  </si>
  <si>
    <t>ED-14802</t>
  </si>
  <si>
    <t>PINTURA ESMALTE BASE ÁGUA EM SUPERFÍCIE DE CONCRETO/ALVENARIA, TRÊS (3) DEMÃOS, COM APLICAÇÃO MANUAL, EXCLUSIVE SELADOR ACRÍLICO E MASSA ACRÍLICA/CORRIDA (PVA)</t>
  </si>
  <si>
    <t>ED-50509</t>
  </si>
  <si>
    <t>PINTURA ESMALTE BASE SOLVENTE EM SUPERFÍCIE DE CONCRETO/ALVENARIA, DUAS (2) DEMÃOS, COM APLICAÇÃO MANUAL, EXCLUSIVE SELADOR ACRÍLICO E MASSA ACRÍLICA/CORRIDA (PVA)</t>
  </si>
  <si>
    <t>ED-50510</t>
  </si>
  <si>
    <t>PINTURA ESMALTE BASE SOLVENTE EM SUPERFÍCIE DE CONCRETO/ALVENARIA, TRÊS (3) DEMÃOS, COM APLICAÇÃO MANUAL, EXCLUSIVE SELADOR ACRÍLICO E MASSA ACRÍLICA/CORRIDA (PVA)</t>
  </si>
  <si>
    <t>PINTURA ESMALTE SOBRE METAIS</t>
  </si>
  <si>
    <t>ED-14800</t>
  </si>
  <si>
    <t>PINTURA ESMALTE BASE ÁGUA EM SUPERFÍCIES METÁLICAS, TRÊS (3) DEMÃOS, COM APLICAÇÃO MANUAL, EXCLUSIVE FUNDO ANTICORROSIVO E PREPARAÇÃO DA SUPERFÍCIE COM LIXAMENTO</t>
  </si>
  <si>
    <t>ED-50491</t>
  </si>
  <si>
    <t>PINTURA ESMALTE BASE SOLVENTE EM ESQUADRIAS DE FERRO, DUAS (2) DEMÃOS, COM APLICAÇÃO MANUAL, INCLUSIVE UMA (1) DEMÃO DE FUNDO ANTICORROSIVO</t>
  </si>
  <si>
    <t>ED-50492</t>
  </si>
  <si>
    <t>PINTURA ESMALTE BASE SOLVENTE EM ESTRUTURA DE AÇO CARBONO, DUAS (2) DEMÃOS, COM APLICAÇÃO MANUAL, EXCLUSIVE FUNDO ANTICORROSIVO E PREPARAÇÃO DA SUPERFÍCIE COM LIXAMENTO</t>
  </si>
  <si>
    <t>ED-50497</t>
  </si>
  <si>
    <t>PINTURA ESMALTE BASE SOLVENTE EM ESTRUTURA METÁLICA, DUAS (2) DEMÃOS, COM APLICAÇÃO MANUAL, INCLUSIVE UMA (1) DEMÃO FUNDO GALVANIZADO</t>
  </si>
  <si>
    <t>ED-19640</t>
  </si>
  <si>
    <t>PINTURA ESMALTE BASE SOLVENTE EM GUARDA CORPO, COM OU SEM CORRIMÃO, DUAS (2) DEMÃOS, INCLUSIVE UMA (1) DEMÃO DE FUNDO ANTICORROSIVO</t>
  </si>
  <si>
    <t>ED-50495</t>
  </si>
  <si>
    <t>PINTURA ESMALTE BASE SOLVENTE EM SUPERFÍCIES METÁLICAS, DUAS (2) DEMÃOS, COM APLICAÇÃO MANUAL, INCLUSIVE UMA (1) DEMÃO DE FUNDO ANTICORROSIVO</t>
  </si>
  <si>
    <t>ED-50496</t>
  </si>
  <si>
    <t>PINTURA ESMALTE BASE SOLVENTE EM TUBO GALVANIZADO, DUAS (2) DEMÃOS, COM APLICAÇÃO MANUAL, INCLUSIVE UMA (1) DEMÃO DE FUNDO ANTICORROSIVO</t>
  </si>
  <si>
    <t>PINTURA EPÓXI EM PAREDE</t>
  </si>
  <si>
    <t>ED-9917</t>
  </si>
  <si>
    <t>PINTURA EPÓXI EM PAREDE, DUAS (2) DEMÃOS, COM APLICAÇÃO MANUAL EXCLUSIVE SELADOR ACRÍLICO E MASSA ACRÍLICA/CORRIDA (PVA)</t>
  </si>
  <si>
    <t>ED-9919</t>
  </si>
  <si>
    <t>PINTURA EPÓXI EM PAREDE, DUAS (2) DEMÃOS, COM APLICAÇÃO MANUAL INCLUSIVE UMA (1) DEMÃO DE MASSA ACRÍLICA, EXCLUSIVE SELADOR ACRÍLICO</t>
  </si>
  <si>
    <t>ED-9918</t>
  </si>
  <si>
    <t>PINTURA EPÓXI EM PAREDE, TRÊS (3) DEMÃOS, COM APLICAÇÃO MANUAL, EXCLUSIVE SELADOR ACRÍLICO E MASSA ACRÍLICA/CORRIDA (PVA)</t>
  </si>
  <si>
    <t>PINTURA EPÓXI EM PISO</t>
  </si>
  <si>
    <t>ED-9934</t>
  </si>
  <si>
    <t>PINTURA EPÓXI EM PISO, DUAS (2) DEMÃOS, COM APLICAÇÃO MANUAL, INCLUSIVE UMA (1) DEMÃO DE PRIMER EPÓXI</t>
  </si>
  <si>
    <t>ED-9933</t>
  </si>
  <si>
    <t>PINTURA EPÓXI EM PISO, DUAS (2) DEMÃOS, COM APLICAÇÃO MANUAL INCLUSIVE UMA (1) DEMÃO DE PRIMER EPÓXI E PREPARAÇÃO DA SUPERFÍCIE, ESP. 4MM, COM ARGAMASSA AUTONIVELANTE</t>
  </si>
  <si>
    <t>ED-9937</t>
  </si>
  <si>
    <t>PINTURA EPÓXI EM PISO, DUAS (2) DEMÃOS, EXCLUSIVE PRIMER EPÓXI, INCLUSIVE LIMPEZA DA SUPERFÍCIE</t>
  </si>
  <si>
    <t>ED-9935</t>
  </si>
  <si>
    <t>PREPARAÇÃO PARA PINTURA (EPÓXI) EM PISO, INCLUSIVE UMA (1) DEMÃO DE PRIMER EPÓXI</t>
  </si>
  <si>
    <t>PINTURA EPÓXI EM METAIS</t>
  </si>
  <si>
    <t>ED-50487</t>
  </si>
  <si>
    <t>PINTURA EPÓXI EM SUPERFÍCIES DE AÇO CARBONO, DUAS (2) DEMÃOS, COM APLICAÇÃO MANUAL</t>
  </si>
  <si>
    <t>PINTURA E VERNIZ EM CONCRETO</t>
  </si>
  <si>
    <t>ED-50517</t>
  </si>
  <si>
    <t>PINTURA A BASE DE RESINA DE SILICONE EM CONCRETO OU ALVENARIA APARENTE, DUAS (2) DEMÃOS, COM APLICAÇÃO MANUAL</t>
  </si>
  <si>
    <t>ED-50513</t>
  </si>
  <si>
    <t>PINTURA COM RESINA ACRÍLICA EM CONCRETO, DUAS (2) DEMÃOS, COM APLICAÇÃO MANUAL, INCLUSIVE UMA (1) DEMÃO DE SELADOR ACRÍLICO</t>
  </si>
  <si>
    <t>ED-50525</t>
  </si>
  <si>
    <t>PINTURA COM VERNIZ ACRÍLICO EM ALVENARIA OU CONCRETO, DUAS (2) DEMÃOS, COM APLICAÇÃO MANUAL, INCLUSIVE PREPARAÇÃO DA SUPERFÍCIE COM LIXAMENTO</t>
  </si>
  <si>
    <t>REVESTIMENTO TEXTURIZADO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</si>
  <si>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</si>
  <si>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</si>
  <si>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</si>
  <si>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</si>
  <si>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</si>
  <si>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</si>
  <si>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</si>
  <si>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</si>
  <si>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PINTURA ESPECIAL</t>
  </si>
  <si>
    <t>ED-50465</t>
  </si>
  <si>
    <t>PINTURA COM TINTA A BASE DE BORRACHA CLORADA EM FAIXAS DE DEMARCAÇÃO DE PISO, COM LARGURA DE 5CM, DUAS (2) DEMÃOS, COM APLICAÇÃO MECANIZADA</t>
  </si>
  <si>
    <t>ED-50467</t>
  </si>
  <si>
    <t>PINTURA COM TINTA A BASE DE BORRACHA CLORADA EM REVESTIMENTO CIMENTÍCIO OU CONCRETO, DUAS (2) DEMÃOS, COM APLICAÇÃO MANUAL</t>
  </si>
  <si>
    <t>ED-50466</t>
  </si>
  <si>
    <t>PINTURA COM TINTA A BASE DE BORRACHA CLORADA EM TELHAS DE FIBROCIMENTO, DUAS (2) DEMÃOS, COM APLICAÇÃO MANUAL</t>
  </si>
  <si>
    <t>PINTURA PARA VAGA DE GARAGEM</t>
  </si>
  <si>
    <t>ED-50460</t>
  </si>
  <si>
    <t>PINTURA ACRÍLICA PARA PISO EM FAIXA DE DEMARCAÇÃO DE QUADRA, COM APLICAÇÃO MANUAL, DUAS (2) DEMÃOS, FAIXA COM LARGURA DE 5 CM</t>
  </si>
  <si>
    <t>ED-50462</t>
  </si>
  <si>
    <t>PINTURA ACRÍLICA PARA PISO EM FAIXA DE DEMARCAÇÃO DE QUADRA, QUATRO (4) DEMÃOS, COM APLICAÇÃO MANUAL FAIXA COM LARGURA DE 5 CM</t>
  </si>
  <si>
    <t>ED-50459</t>
  </si>
  <si>
    <t>PINTURA ACRÍLICA PARA PISO EM PASSEIO/SUPERFÍCIE CIMENTADA, DUAS (2) DEMÃOS, COM APLICAÇÃO MANUAL</t>
  </si>
  <si>
    <t>ED-50461</t>
  </si>
  <si>
    <t>PINTURA ACRÍLICA PARA PISO EM QUADRAS ESPORTIVA, DUAS (2) DEMÃOS, COM APLICAÇÃO MANUAL</t>
  </si>
  <si>
    <t>ED-50463</t>
  </si>
  <si>
    <t>PINTURA ACRÍLICA PARA PISO EM QUADRAS ESPORTIVA, QUATRO (4) DEMÃOS, COM APLICAÇÃO MANUAL</t>
  </si>
  <si>
    <t>ED-50464</t>
  </si>
  <si>
    <t>PINTURA COM RESINA ACRÍLICA EM PISOS CIMENTADOS, DUAS (2) DEMÃOS, COM APLICAÇÃO MANUAL, INCLUSIVE PREPARAÇÃO E LIMPEZA DA SUPERFÍCIE</t>
  </si>
  <si>
    <t>ED-50468</t>
  </si>
  <si>
    <t>PINTURA COM TINTA A BASE DE BORRACHA CLORADA EM FAIXAS DE DEMARCAÇÃO DE QUADRA, COM LARGURA DE 5CM, DUAS (2) DEMÃOS, COM APLICAÇÃO MECANIZADA</t>
  </si>
  <si>
    <t>ED-50490</t>
  </si>
  <si>
    <t>PINTURA EPÓXI EM FAIXAS DE DEMARCAÇÃO DE PISO, LARGURA DE 5 CM, DUAS (2) DEMÃOS, COM APLICAÇÃO MANUAL</t>
  </si>
  <si>
    <t>ED-50518</t>
  </si>
  <si>
    <t>PINTURA PARA SINALIZAÇÃO DE VAGA DE ESTACIONAMENTO PARA PORTADORES DE NECESSIDADES ESPECIAIS SOBRE PAVIMENTAÇÃO URBANA, DUAS (2) DEMÃOS, COM APLICAÇÃO MANUAL, INCLUSIVE ÁREA DE PROTEÇÃO DE ESTACIONAMENTO</t>
  </si>
  <si>
    <t>PROTEÇÃO PARA SERVIÇOS DE PINTURA</t>
  </si>
  <si>
    <t>ED-18300</t>
  </si>
  <si>
    <t>PREPARAÇÃO E PROTEÇÃO DE  SUPERFÍCIE COM FITA CREPE, PARA APLICAÇÃO DE RESINA, TINTA OU VERNIZ, EXCLUSIVE PINTURA</t>
  </si>
  <si>
    <t>LOUÇAS, METAIS E ACESSÓRIOS</t>
  </si>
  <si>
    <t xml:space="preserve">BOJO EM AÇO INOX </t>
  </si>
  <si>
    <t>ED-50277</t>
  </si>
  <si>
    <t>CUBA EM AÇO INOXIDÁVEL DE EMBUTIR, AISI 304, APLICAÇÃO PARA PIA (465X330X115)MM, NÚMERO 1, ASSENTAMENTO EM BANCADA, INCLUSIVE VÁLVULA DE ESCOAMENTO DE METAL COM ACABAMENTO CROMADO, SIFÃO DE METAL TIPO COPO COM ACABAMENTO CROMADO</t>
  </si>
  <si>
    <t>ED-50278</t>
  </si>
  <si>
    <t>CUBA EM AÇO INOXIDÁVEL DE EMBUTIR, AISI 304, APLICAÇÃO PARA PIA (560X330X115)MM, NÚMERO 2, ASSENTAMENTO EM BANCADA, INCLUSIVE VÁLVULA DE ESCOAMENTO DE METAL COM ACABAMENTO CROMADO, SIFÃO DE METAL TIPO COPO COM ACABAMENTO CROMADO</t>
  </si>
  <si>
    <t>ED-50287</t>
  </si>
  <si>
    <t>CUBA EM AÇO INOXIDÁVEL DE EMBUTIR, AISI 304, APLICAÇÃO PARA TANQUE (600X600X400)MM, ASSENTAMENTO EM BANCADA, INCLUSIVE VÁLVULA DE ESCOAMENTO DE METAL COM ACABAMENTO CROMADO, SIFÃO DE METAL TIPO COPO COM ACABAMENTO CROMADO</t>
  </si>
  <si>
    <t>CUBA</t>
  </si>
  <si>
    <t>ED-50279</t>
  </si>
  <si>
    <t>CUBA DE LOUÇA BRANCA DE EMBUTIR, FORMATO OVAL, INCLUSIVE VÁLVULA DE ESCOAMENTO DE METAL COM ACABAMENTO CROMADO, SIFÃO DE METAL TIPO COPO COM ACABAMENTO CROMADO</t>
  </si>
  <si>
    <t>ED-50280</t>
  </si>
  <si>
    <t>CUBA DE LOUÇA BRANCA DE SOBREPOR, FORMATO OVAL, INCLUSIVE VÁLVULA DE ESCOAMENTO DE METAL COM ACABAMENTO CROMADO, SIFÃO DE METAL TIPO COPO COM ACABAMENTO CROMADO</t>
  </si>
  <si>
    <t>ED-2552</t>
  </si>
  <si>
    <t>LAVATÓRIO DE CANTO DE LOUÇA BRANCA SEM COLUNA, TAMANHO PEQUENO, INCLUSIVE ACESSÓRIOS DE FIXAÇÃO COM PARAFUSO CASTELO, VÁLVULA DE ESCOAMENTO DE METAL COM ACABAMENTO CROMADO, SIFÃO DE METAL TIPO COPO COM ACABAMENTO CROMADO, E REJUNTAMENTO, EXCLUSIVE TORNEIRA E ENGATE FLEXÍVEL</t>
  </si>
  <si>
    <t>ED-50282</t>
  </si>
  <si>
    <t>LAVATÓRIO DE LOUÇA BRANCA COM COLUNA, TAMANHO MÉDIO, INCLUSIVE ACESSÓRIOS DE FIXAÇÃO, VÁLVULA DE ESCOAMENTO DE METAL COM ACABAMENTO CROMADO, SIFÃO DE METAL TIPO COPO COM ACABAMENTO CROMADO E REJUNTAMENTO, EXCLUSIVE TORNEIRA E ENGATE FLEXÍVEL</t>
  </si>
  <si>
    <t>ED-50283</t>
  </si>
  <si>
    <t>LAVATÓRIO DE LOUÇA BRANCA SEM COLUNA, TAMANHO MÉDIO, INCLUSIVE ACESSÓRIOS DE FIXAÇÃO, VÁLVULA DE ESCOAMENTO DE METAL COM ACABAMENTO CROMADO, SIFÃO DE METAL TIPO COPO COM ACABAMENTO CROMADO E REJUNTAMENTO, EXCLUSIVE TORNEIRA E ENGATE FLEXÍVEL</t>
  </si>
  <si>
    <t>ED-50281</t>
  </si>
  <si>
    <t>LAVATÓRIO DE LOUÇA BRANCA SEM COLUNA, TAMANHO PEQUENO, INCLUSIVE ACESSÓRIOS DE FIXAÇÃO, VÁLVULA DE ESCOAMENTO DE METAL COM ACABAMENTO CROMADO, SIFÃO DE METAL TIPO COPO COM ACABAMENTO CROMADO E REJUNTAMENTO, EXCLUSIVE TORNEIRA E ENGATE FLEXÍVEL</t>
  </si>
  <si>
    <t>TANQUE</t>
  </si>
  <si>
    <t>ED-50288</t>
  </si>
  <si>
    <t>CUBA EM AÇO INOXIDÁVEL DE SOBREPOR, AISI 304, APLICAÇÃO PARA TANQUE (630X515X260)MM, ASSENTAMENTO EM BANCADA, INCLUSIVE VÁLVULA DE ESCOAMENTO DE METAL COM ACABAMENTO CROMADO, SIFÃO DE METAL TIPO COPO COM ACABAMENTO CROMADO</t>
  </si>
  <si>
    <t>ED-50289</t>
  </si>
  <si>
    <t>TANQUE DE LOUÇA BRANCA COM COLUNA, CAPACIDADE 22 LITROS, INCLUSIVE ACESSÓRIOS DE FIXAÇÃO E REJUNTAMENTO, EXCLUSIVE TORNEIRA, VÁLVULA DE ESCOAMENTO E SIFÃO</t>
  </si>
  <si>
    <t>ED-50290</t>
  </si>
  <si>
    <t>TANQUE DE LOUÇA BRANCA COM COLUNA, CAPACIDADE 22 LITROS, INCLUSIVE ACESSÓRIOS DE FIXAÇÃO, VÁLVULA DE ESCOAMENTO DE METAL COM ACABAMENTO CROMADO, SIFÃO DE METAL TIPO COPO COM ACABAMENTO CROMADO E REJUNTAMENTO, EXCLUSIVE TORNEIRA</t>
  </si>
  <si>
    <t>ED-9156</t>
  </si>
  <si>
    <t>TANQUE DE MÁRMORE SINTÉTICO DUPLO, CAPACIDADE 37 LITROS, INCLUSIVE ACESSÓRIOS DE FIXAÇÃO, VÁLVULA DE ESCOAMENTO DE METAL COM ACABAMENTO CROMADO E SIFÃO DE METAL TIPO COPO COM ACABAMENTO CROMADO, EXCLUSIVE TORNEIRA</t>
  </si>
  <si>
    <t>ED-9155</t>
  </si>
  <si>
    <t>TANQUE DE MÁRMORE SINTÉTICO SIMPLES, CAPACIDADE 20 LITROS, INCLUSIVE ACESSÓRIOS DE FIXAÇÃO, VÁLVULA DE ESCOAMENTO DE METAL COM ACABAMENTO CROMADO E SIFÃO DE METAL TIPO COPO COM ACABAMENTO CROMADO, EXCLUSIVE TORNEIRA</t>
  </si>
  <si>
    <t>ED-50293</t>
  </si>
  <si>
    <t>TANQUE DE POLIPROPILENO, CAPACIDADE 15 LITROS, INCLUSIVE ACESSÓRIOS DE FIXAÇÃO, VÁLVULA DE ESCOAMENTO DE PLÁSTICO (PVC) NA COR BRANCA E SIFÃO DE PLÁSTICO (PVC) TIPO COPO NA COR BRANCA, EXCLUSIVE TORNEIRA</t>
  </si>
  <si>
    <t>ED-50294</t>
  </si>
  <si>
    <t>TANQUE DE POLIPROPILENO, CAPACIDADE 24 LITROS, INCLUSIVE ACESSÓRIOS DE FIXAÇÃO, VÁLVULA DE ESCOAMENTO DE PLÁSTICO (PVC) NA COR BRANCA E SIFÃO DE PLÁSTICO (PVC) TIPO COPO NA COR BRANCA, EXCLUSIVE TORNEIRA</t>
  </si>
  <si>
    <t>TORNEIRA</t>
  </si>
  <si>
    <t>ED-29152</t>
  </si>
  <si>
    <t>TORNEIRA METÁLICA ANTIVANDALISMO, FECHAMENTO AUTOMÁTICO, ACABAMENTO CROMADO, APLICAÇÃO DE PAREDE, INCLUSIVE ACESSÓRIOS</t>
  </si>
  <si>
    <t>ED-22766</t>
  </si>
  <si>
    <t>TORNEIRA METÁLICA HOSPITALAR, ABERTURA ALAVANCA 1/4 DE VOLTA, ACABAMENTO CROMADO, COM AREJADOR, APLICAÇÃO DE MESA, INCLUSIVE ENGATE FLEXÍVEL METÁLICO</t>
  </si>
  <si>
    <t>ED-22765</t>
  </si>
  <si>
    <t>TORNEIRA METÁLICA HOSPITALAR, ABERTURA ALAVANCA 1/4 DE VOLTA, ACABAMENTO CROMADO, COM AREJADOR, APLICAÇÃO DE PAREDE</t>
  </si>
  <si>
    <t>ED-50328</t>
  </si>
  <si>
    <t>TORNEIRA METÁLICA PARA BEBEDOURO, ACABAMENTO CROMADO, APLICAÇÃO DE PAREDE</t>
  </si>
  <si>
    <t>ED-29992</t>
  </si>
  <si>
    <t>TORNEIRA METÁLICA PARA BEBEDOURO, FECHAMENTO AUTOMÁTICO, ACABAMENTO CROMADO, APLICAÇÃO DE PAREDE</t>
  </si>
  <si>
    <t>ED-50323</t>
  </si>
  <si>
    <t>TORNEIRA METÁLICA PARA IRRIGAÇÃO/JARDIM, ACABAMENTO CROMADO, APLICAÇÃO DE PAREDE</t>
  </si>
  <si>
    <t>ED-50330</t>
  </si>
  <si>
    <t>TORNEIRA METÁLICA PARA LAVATÓRIO, ABERTURA 1/4 DE VOLTA, ACABAMENTO CROMADO, COM AREJADOR, APLICAÇÃO DE MESA, INCLUSIVE ENGATE FLEXÍVEL METÁLICO</t>
  </si>
  <si>
    <t>ED-50329</t>
  </si>
  <si>
    <t>TORNEIRA METÁLICA PARA LAVATÓRIO, FECHAMENTO AUTOMÁTICO, ACABAMENTO CROMADO, COM AREJADOR, APLICAÇÃO DE MESA, INCLUSIVE ENGATE FLEXÍVEL METÁLICO</t>
  </si>
  <si>
    <t>ED-50326</t>
  </si>
  <si>
    <t>TORNEIRA METÁLICA PARA PIA, ABERTURA 1/4 DE VOLTA, ACABAMENTO CROMADO, COM AREJADOR, APLICAÇÃO DE PAREDE</t>
  </si>
  <si>
    <t>ED-50327</t>
  </si>
  <si>
    <t>TORNEIRA METÁLICA PARA PIA, ABERTURA 1/4 DE VOLTA, ACABAMENTO CROMADO, SEM AREJADOR, APLICAÇÃO DE PAREDE</t>
  </si>
  <si>
    <t>ED-50324</t>
  </si>
  <si>
    <t>TORNEIRA METÁLICA PARA PIA, BICA MÓVEL, ABERTURA 1/4 DE VOLTA, ACABAMENTO CROMADO, COM AREJADOR, APLICAÇÃO DE MESA, INCLUSIVE ENGATE FLEXÍVEL METÁLICO</t>
  </si>
  <si>
    <t>ED-50325</t>
  </si>
  <si>
    <t>TORNEIRA METÁLICA PARA PIA, BICA MÓVEL, ABERTURA 1/4 DE VOLTA, ACABAMENTO CROMADO, COM AREJADOR, APLICAÇÃO DE PAREDE</t>
  </si>
  <si>
    <t>ED-50331</t>
  </si>
  <si>
    <t>TORNEIRA METÁLICA PARA TANQUE, ACABAMENTO CROMADO, BICO COM ROSCA</t>
  </si>
  <si>
    <t>ED-22902</t>
  </si>
  <si>
    <t>TORNEIRA METÁLICA PARA TANQUE, ACABAMENTO CROMADO, COM AREJADOR</t>
  </si>
  <si>
    <t>ED-32664</t>
  </si>
  <si>
    <t>TORNEIRA PLÁSTICA PARA TANQUE/IRRIGAÇÃO, BICO COM ROSCA</t>
  </si>
  <si>
    <t>LIGAÇÃO FLEXÍVEL</t>
  </si>
  <si>
    <t>ED-16749</t>
  </si>
  <si>
    <t>ENGATE FLEXÍVEL EM PVC, COMPRIMENTO DE 30CM, DIÂMETRO DE 1/2" (20MM), INCLUSIVE ACESSÓRIOS PARA INSTALAÇÃO</t>
  </si>
  <si>
    <t>ED-50317</t>
  </si>
  <si>
    <t>ENGATE FLEXÍVEL METÁLICO, COMPRIMENTO DE 40CM, DIÂMETRO DE 1/2" (20MM), INCLUSIVE ACESSÓRIOS</t>
  </si>
  <si>
    <t>VÁLVULA</t>
  </si>
  <si>
    <t>ED-50349</t>
  </si>
  <si>
    <t>VÁLVULA DE ESCOAMENTO DE METAL PARA TANQUE, DIÂMETRO DE 1.1/4", ACABAMENTO CROMADO, INCLUSIVE ACESSÓRIOS</t>
  </si>
  <si>
    <t>ED-50347</t>
  </si>
  <si>
    <t>VÁLVULA DE ESCOAMENTO METÁLICA PARA LAVATÓRIO COM LADRÃO, SAÍDA DO DIÂMETRO DE 1", INCLUSIVE ACESSÓRIOS</t>
  </si>
  <si>
    <t>ED-50335</t>
  </si>
  <si>
    <t>VÁLVULA DE ESCOAMENTO METÁLICA, PARA PIA DE COZINHA AMERICANA, ACABAMENTO CROMADO, DIÂMETRO DE 3.1/2", INCLUSIVE ACESSÓRIOS</t>
  </si>
  <si>
    <t>ED-50336</t>
  </si>
  <si>
    <t>VÁLVULA DE ESCOAMENTO METÁLICA, PARA PIA DE COZINHA AMERICANA, ACABAMENTO CROMADO, DIÂMETRO DE 4.1/2", INCLUSIVE ACESSÓRIOS</t>
  </si>
  <si>
    <t>SIFÃO</t>
  </si>
  <si>
    <t>ED-50320</t>
  </si>
  <si>
    <t>SIFÃO DE METAL PARA LAVATÓRIO, TIPO COPO COM ACABAMENTO CROMADO, DIÂMETRO DE (1"X1.1/2"), INCLUSIVE ACESSÓRIOS</t>
  </si>
  <si>
    <t>ED-50321</t>
  </si>
  <si>
    <t>SIFÃO DE METAL PARA PIA, TIPO COPO COM ACABAMENTO CROMADO, DIÂMETRO DE (1.1/2"X1.1/2" OU 2"), INCLUSIVE ACESSÓRIOS</t>
  </si>
  <si>
    <t>BACIA SANITÁRIA</t>
  </si>
  <si>
    <t>ED-50300</t>
  </si>
  <si>
    <t>BACIA SANITÁRIA (TURCA) DE LOUÇA, COR BRANCA, INCLUSIVE ACESSÓRIOS DE FIXAÇÃO/VEDAÇÃO E REJUNTAMENTO, EXCLUSIVE VÁLVULA DE DESCARGA</t>
  </si>
  <si>
    <t>ED-50297</t>
  </si>
  <si>
    <t>BACIA SANITÁRIA (VASO) DE LOUÇA COM CAIXA ACOPLADA, COR BRANCA, INCLUSIVE ACESSÓRIOS DE FIXAÇÃO/VEDAÇÃO, ENGATE FLEXÍVEL METÁLICO E REJUNTAMENTO, EXCLUSIVE ASSENTO</t>
  </si>
  <si>
    <t>ED-6926</t>
  </si>
  <si>
    <t>BACIA SANITÁRIA (VASO) DE LOUÇA CONVENCIONAL ACESSÍVEL (PCR/PMR), COR BRANCA, INCLUSIVE ACESSÓRIOS DE FIXAÇÃO/VEDAÇÃO E REJUNTAMENTO, EXCLUSIVE ASSENTO, VÁLVULA DE DESCARGA E TUBO DE LIGAÇÃO</t>
  </si>
  <si>
    <t>ED-6925</t>
  </si>
  <si>
    <t>BACIA SANITÁRIA (VASO) DE LOUÇA CONVENCIONAL ACESSÍVEL (PCR/PMR), COR BRANCA, INCLUSIVE ACESSÓRIOS DE FIXAÇÃO/VEDAÇÃO, VÁLVULA DE DESCARGA METÁLICA COM ACIONAMENTO DUPLO, TUBO DE LIGAÇÃO DE LATÃO COM CANOPLA E REJUNTAMENTO, EXCLUSIVE ASSENTO</t>
  </si>
  <si>
    <t>ED-50301</t>
  </si>
  <si>
    <t>BACIA SANITÁRIA (VASO) DE LOUÇA CONVENCIONAL ACESSÍVEL (PCR/PMR), COR BRANCA, INCLUSIVE SÓCULO NA BASE, ACESSÓRIOS DE FIXAÇÃO/VEDAÇÃO, VÁLVULA DE DESCARGA METÁLICA COM ACIONAMENTO DUPLO, TUBO DE LIGAÇÃO DE LATÃO COM CANOPLA,E REJUNTAMENTO, EXCLUSIVE ASSENTO</t>
  </si>
  <si>
    <t>ED-50296</t>
  </si>
  <si>
    <t>BACIA SANITÁRIA (VASO) DE LOUÇA CONVENCIONAL, COR BRANCA, INCLUSIVE ACESSÓRIOS DE FIXAÇÃO/VEDAÇÃO E REJUNTAMENTO, EXCLUSIVE ASSENTO, VÁLVULA DE DESCARGA E TUBO DE LIGAÇÃO</t>
  </si>
  <si>
    <t>ED-50298</t>
  </si>
  <si>
    <t>BACIA SANITÁRIA (VASO) DE LOUÇA CONVENCIONAL, COR BRANCA, INCLUSIVE ACESSÓRIOS DE FIXAÇÃO/VEDAÇÃO, VÁLVULA DE DESCARGA METÁLICA COM ACIONAMENTO DUPLO, TUBO DE LIGAÇÃO DE LATÃO COM CANOPLA E REJUNTAMENTO, EXCLUSIVE ASSENTO</t>
  </si>
  <si>
    <t>ED-50299</t>
  </si>
  <si>
    <t>BACIA SANITÁRIA (VASO) DE LOUÇA CONVENCIONAL INFANTIL, COR BRANCA, INCLUSIVE ACESSÓRIOS DE FIXAÇÃO/VEDAÇÃO, VÁLVULA DE DESCARGA METÁLICA COM ACIONAMENTO DUPLO, TUBO DE LIGAÇÃO DE LATÃO COM CANOPLA E REJUNTAMENTO</t>
  </si>
  <si>
    <t>MICTÓRIO</t>
  </si>
  <si>
    <t>ED-50285</t>
  </si>
  <si>
    <t>MICTÓRIO COLETIVO, EM AÇO INOXIDÁVEL, TIPO AISI 304, CHAPA 22, COM DESENVOLVIMENTO DE 100CM, INCLUSIVE VÁLVULA DE ESCOAMENTO DE METAL NA COR CROMADA, SIFÃO DE METAL TIPO COPO NA COR CROMADA, FORNECIMENTO E INSTALAÇÃO</t>
  </si>
  <si>
    <t>ED-50284</t>
  </si>
  <si>
    <t>MICTÓRIO COLETIVO, EM AÇO INOXIDÁVEL, TIPO AISI 304, CHAPA 22, COM DESENVOLVIMENTO DE 140CM, INCLUSIVE VÁLVULA DE ESCOAMENTO DE METAL NA COR CROMADA, SIFÃO DE METAL TIPO COPO NA COR CROMADA, FORNECIMENTO E INSTALAÇÃO</t>
  </si>
  <si>
    <t>ED-50286</t>
  </si>
  <si>
    <t>MICTÓRIO SIFONADO DE LOUÇA BRANCA, INCLUSIVE ENGATE FLEXÍVEL, EXCLUSIVE VÁLVULA DE DESCARGA</t>
  </si>
  <si>
    <t>VÁLVULA E CAIXA DE DESCARGA</t>
  </si>
  <si>
    <t>ED-16340</t>
  </si>
  <si>
    <t>ACABAMENTO ANTIVANDALISMO COM ACIONAMENTO DUPLO, EM AÇO INOX, PARA CAIXA DE DESCARGA DE EMBUTIR, COMANDO DE ACIONAMENTO, INCLUSIVE ACESSÓRIOS PARA FIXAÇÃO</t>
  </si>
  <si>
    <t>ED-16339</t>
  </si>
  <si>
    <t>ACABAMENTO PLÁSTICO COM ACIONAMENTO DUPLO, NA COR BRANCA, PARA CAIXA DE DESCARGA DE EMBUTIR, COMANDO DE ACIONAMENTO, INCLUSIVE ACESSÓRIOS PARA FIXAÇÃO</t>
  </si>
  <si>
    <t>ED-9134</t>
  </si>
  <si>
    <t>BACIA SANITÁRIA (VASO) DE LOUÇA CONVENCIONAL INFANTIL, COR BRANCA, INCLUSIVE ACESSÓRIOS DE FIXAÇÃO/VEDAÇÃO E REJUNTAMENTO, EXCLUSIVE ASSENTO, VÁLVULA DE DESCARGA E TUBO DE LIGAÇÃO</t>
  </si>
  <si>
    <t>ED-16330</t>
  </si>
  <si>
    <t>CAIXA DE DESCARGA PLÁSTICA DE EMBUTIR EM ALVENARIA, INCLUSIVE CORTE E ENCHIMENTO EM ALVENARIA, TELA PARA APLICAÇÃO DE ARGAMASSA E ACESSÓRIOS DE FIXAÇÃO, EXCLUSIVE COMANDO DE ACIONAMENTO E ACABAMENTO</t>
  </si>
  <si>
    <t>ED-49938</t>
  </si>
  <si>
    <t>CAIXA DE DESCARGA PLÁSTICA, TIPO SUSPENSA, INCLUSIVE ACESSÓRIOS PARA FIXAÇÃO E ENGATE FLEXÍVEL EM PVC, DIÂMETRO DE 1/2" (20MM), EXCLUSIVE TUBO LONGO DE DESCIDA PARA CAIXA DE DESCARGA</t>
  </si>
  <si>
    <t>ED-9133</t>
  </si>
  <si>
    <t>VÁLVULA DE DESCARGA COM REGISTRO INTERNO, ACIONAMENTO DUPLO, DIÂMETRO DE 1.1/2" (50MM), INCLUSIVE ACABAMENTO DA VÁLVULA</t>
  </si>
  <si>
    <t>ED-50337</t>
  </si>
  <si>
    <t>VÁLVULA DE DESCARGA COM REGISTRO INTERNO, ACIONAMENTO SIMPLES, DIÂMETRO DE 1.1/2" (50MM), INCLUSIVE ACABAMENTO DA VÁLVULA</t>
  </si>
  <si>
    <t>ED-50348</t>
  </si>
  <si>
    <t>VÁLVULA DE DESCARGA METÁLICA PARA MICTÓRIO COM FECHAMENTO AUTOMÁTICO, EXCLUSIVE MICTÓRIO</t>
  </si>
  <si>
    <t>BEBEDOURO ELÉTRICO</t>
  </si>
  <si>
    <t>ED-48171</t>
  </si>
  <si>
    <t>BEBEDOURO CONJUGADO DE COLUNA/PRESSÃO,TIPO ADULTO E INFANTIL COM ACABAMENTO EM AÇO INOX, NA COR BRANCA, PRESSÃO DA REDE MÍNIMA REFERENCIAL DE 6M.C.A, INCLUSIVE ACESSÓRIOS</t>
  </si>
  <si>
    <t>ED-48172</t>
  </si>
  <si>
    <t>BEBEDOURO CONJUGADO DE COLUNA/PRESSÃO,TIPO ADULTO E INFANTIL COM ACABAMENTO EM PINTURA ELETROSTÁTICA, NA COR BRANCA, PRESSÃO DA REDE MÍNIMA REFERENCIAL DE 6M.C.A, INCLUSIVE ACESSÓRIOS</t>
  </si>
  <si>
    <t>ED-15575</t>
  </si>
  <si>
    <t>BEBEDOURO DE  PRESSÃO, TIPO ACESSÍVEL COM ACABAMENTO EM AÇO INOX, PRESSÃO DA REDE MÍNIMA REFERENCIAL DE 6M.C.A, INCLUSIVE ACESSÓRIOS E INSTALAÇÃO</t>
  </si>
  <si>
    <t>ED-48169</t>
  </si>
  <si>
    <t>BEBEDOURO DE COLUNA/PRESSÃO,TIPO ADULTO COM ACABAMENTO EM AÇO INOX, PRESSÃO DA REDE MÍNIMA REFERENCIAL DE 6M.C.A, INCLUSIVE ACESSÓRIOS</t>
  </si>
  <si>
    <t>ED-48170</t>
  </si>
  <si>
    <t>BEBEDOURO DE COLUNA/PRESSÃO,TIPO ADULTO COM ACABAMENTO EM PINTURA ELETROSTÁTICA, NA COR BRANCA, PRESSÃO DA REDE MÍNIMA REFERENCIAL DE 6M.C.A, INCLUSIVE ACESSÓRIOS</t>
  </si>
  <si>
    <t>ED-48177</t>
  </si>
  <si>
    <t>FILTRO DE ÁGUA POTÁVEL, DIÂMETRO DE 1/2", CLASSE DE FILTRAGEM TIPO D, INCLUSIVE ACESSÓRIOS PARA INSTALAÇÃO</t>
  </si>
  <si>
    <t>DUCHA HIGIÊNICA</t>
  </si>
  <si>
    <t>ED-50316</t>
  </si>
  <si>
    <t>DUCHA HIGIÊNICA COM REGISTRO PARA CONTROLE DE FLUXO DE ÁGUA, DIÂMETRO DE 1/2" (20MM), INCLUSIVE ACESSÓRIOS</t>
  </si>
  <si>
    <t>CHUVEIRO</t>
  </si>
  <si>
    <t>ED-50310</t>
  </si>
  <si>
    <t>BRAÇO PARA CHUVEIRO, COMPRIMENTO 40 CM, DIÂMETRO NOMINAL DE 1/2" (20MM), INCLUSIVE ACABAMENTO</t>
  </si>
  <si>
    <t>ED-16344</t>
  </si>
  <si>
    <t>CHUVEIRO ELÉTRICO BRANCO, TENSÃO 127V/220V, POTÊNCIA 4600W/5500W, INCLUSIVE BRAÇO/CANO</t>
  </si>
  <si>
    <t>ED-50314</t>
  </si>
  <si>
    <t>CHUVEIRO ELÉTRICO COM RESISTÊNCIA BLINDADA, TENSÃO 127V/220V, POTÊNCIA 5500W/6800W, INCLUSIVE BRAÇO/CANO</t>
  </si>
  <si>
    <t>ED-50313</t>
  </si>
  <si>
    <t>CHUVEIRO ELÉTRICO CROMADO, TENSÃO 127V/220V, POTÊNCIA 5500W/6800W, INCLUSIVE BRAÇO/CANO</t>
  </si>
  <si>
    <t>ED-32667</t>
  </si>
  <si>
    <t>DUCHA PLÁSTICA, SAÍDA COM DIÂMETRO DE 5", INCLUSIVE ACESSÓRIOS</t>
  </si>
  <si>
    <t>COMPLEMENTO DE LOUÇA</t>
  </si>
  <si>
    <t>ED-48156</t>
  </si>
  <si>
    <t>ASSENTO PLÁSTICO PARA BACIA SANITÁRIA, NA COR BRANCA, PADRÃO POPULAR, INCLUSIVE ACESSÓRIOS PARA FIXAÇÃO</t>
  </si>
  <si>
    <t>ED-50309</t>
  </si>
  <si>
    <t>BOLSA DE LIGAÇÃO DE BORRACHA, DIÂMETRO DE 1.1/2", PARA VASO SANITÁRIO, EXCLUSIVE TUBO DE LIGAÇÃO</t>
  </si>
  <si>
    <t>ED-48174</t>
  </si>
  <si>
    <t>CABIDE DE LOUÇA COM DOIS (2) GANCHOS, NA COR BRANCA, ASSENTAMENTO EM ARGAMASSA INDUSTRIALIZADA, INCLUSIVE REJUNTAMENTO</t>
  </si>
  <si>
    <t>ED-48176</t>
  </si>
  <si>
    <t>CABIDE METÁLICO, GANCHO SIMPLES, ACABAMENTO CROMADO, INCLUSIVE ACESSÓRIOS PARA FIXAÇÃO</t>
  </si>
  <si>
    <t>ED-48181</t>
  </si>
  <si>
    <t>DISTRIBUIDOR/DISPENSER PARA PAPEL HIGIÊNICO EM AÇO INOX, ACABAMENTO POLIDO OU ESCOVADO, TIPO SOBREPOR, INCLUSIVE ACESSÓRIOS DE FIXAÇÃO</t>
  </si>
  <si>
    <t>ED-48185</t>
  </si>
  <si>
    <t>MEIA SABONETEIRA DE LOUÇA, NA COR BRANCA, ASSENTAMENTO COM ARGAMASSA INDUSTRIALIZADA, INCLUSIVE REJUNTAMENTO</t>
  </si>
  <si>
    <t>ED-48179</t>
  </si>
  <si>
    <t>PAPELEIRA DE LOUÇA COM ROLETE, NA COR BRANCA, ASSENTAMENTO COM ARGAMASSA INDUSTRIALIZADA, INCLUSIVE REJUNTAMENTO</t>
  </si>
  <si>
    <t>ED-50319</t>
  </si>
  <si>
    <t>PARAFUSO CASTELO, NÚMERO 8, INCLUSIVE ARRUELA E BUCHA PARA FIXAÇÃO</t>
  </si>
  <si>
    <t>ED-48186</t>
  </si>
  <si>
    <t>SABONETEIRA DE LOUÇA, NA COR BRANCA, ASSENTAMENTO COM ARGAMASSA INDUSTRIALIZADA, INCLUSIVE REJUNTAMENTO</t>
  </si>
  <si>
    <t>ED-48187</t>
  </si>
  <si>
    <t>SABONETEIRA EM AÇO INOX, ACABAMENTO POLIDO, TIPO CONCHA, DE SOBREPOR, INCLUSIVE ACESSÓRIOS PARA FIXAÇÃO</t>
  </si>
  <si>
    <t>ED-48175</t>
  </si>
  <si>
    <t>TOALHEIRO/CABIDE EM TUBO, ACABAMENTO CROMADO, TIPO SIMPLES, COMPRIMENTO DE 60CM, INCLUSIVE ACESSÓRIOS PARA FIXAÇÃO</t>
  </si>
  <si>
    <t>ED-50318</t>
  </si>
  <si>
    <t>TUBO DE LIGAÇÃO DE ÁGUA EM PVC PARA BACIA SANITÁRIA (VASO), DIÂMETRO DE 1.1/2", COMPRIMENTO 20CM, ACABAMENTO CROMADO, INCLUSIVE CANOPLA, BOLSA ESPUDE E ACESSÓRIOS</t>
  </si>
  <si>
    <t>ED-50332</t>
  </si>
  <si>
    <t>TUBO DE LIGAÇÃO DE ÁGUA METÁLICO PARA BACIA SANITÁRIA (VASO), DIÂMETRO DE 1.1/2", COMPRIMENTO 20CM, INCLUSIVE CANOPLA, BOLSA ESPUDE E ACESSÓRIOS</t>
  </si>
  <si>
    <t>ED-9135</t>
  </si>
  <si>
    <t>TUBO DE LIGAÇÃO DE ÁGUA PARA BACIA SANITÁRIA (VASO), DIÂMETRO DE 1.1/2", COMPRIMENTO 25CM, INCLUSIVE CANOPLA, BOLSA ESPUDE E ACESSÓRIOS</t>
  </si>
  <si>
    <t>ED-50333</t>
  </si>
  <si>
    <t>TUBO LONGO DE DESCIDA PARA CAIXA DE DESCARGA, EM PVC, TIPO SOBREPOR, DIÂMETRO DE 40MM (1.1/2"), COMPRIMENTO 160CM, INCLUSIVE BOLSA ESPUDE E ACESSÓRIOS</t>
  </si>
  <si>
    <t>ED-50334</t>
  </si>
  <si>
    <t>TUBO PARA DESCARGA, EM PVC, INCLUSIVE JOELHO AZUL, DIÂMETRO DE 40MM (1.1/2") E ACESSÓRIOS</t>
  </si>
  <si>
    <t>DISTRIBUIDOR/DISPENSER</t>
  </si>
  <si>
    <t>ED-48184</t>
  </si>
  <si>
    <t>DISTRIBUIDOR/DISPENSER PARA ÁLCOOL EM GEL OU SABONETE LÍQUIDO, EM AÇO INOX, CAPACIDADE RESERVATÓRIO 800ML, INCLUSIVE ACESSÓRIOS PARA FIXAÇÃO</t>
  </si>
  <si>
    <t>ED-48189</t>
  </si>
  <si>
    <t>DISTRIBUIDOR/DISPENSER PARA ÁLCOOL EM GEL OU SABONETE LÍQUIDO, EM PLÁSTICO, CAPACIDADE RESERVATÓRIO 1500ML, INCLUSIVE ACESSÓRIOS PARA FIXAÇÃO</t>
  </si>
  <si>
    <t>ED-48155</t>
  </si>
  <si>
    <t>DISTRIBUIDOR/DISPENSER PARA ÁLCOOL EM GEL OU SABONETE LÍQUIDO, EM PLÁSTICO, CAPACIDADE RESERVATÓRIO 800ML, INCLUSIVE ACESSÓRIOS PARA FIXAÇÃO</t>
  </si>
  <si>
    <t>ED-48188</t>
  </si>
  <si>
    <t>ED-48183</t>
  </si>
  <si>
    <t>DISTRIBUIDOR/DISPENSER PARA PAPEL HIGIÊNICO EM PLÁSTICO, TIPO SOBREPOR, INCLUSIVE ACESSÓRIOS DE FIXAÇÃO</t>
  </si>
  <si>
    <t>ED-48180</t>
  </si>
  <si>
    <t>DISTRIBUIDOR/DISPENSER PARA PORTA PAPEL TOALHA PARA INTERFOLHAS DE DUAS (2) OU TRÊS (3) DOBRAS, EM AÇO INOX, INCLUSIVE ACESSÓRIOS PARA FIXAÇÃO</t>
  </si>
  <si>
    <t>ED-48182</t>
  </si>
  <si>
    <t>DISTRIBUIDOR/DISPENSER PARA PORTA PAPEL TOALHA PARA INTERFOLHAS DE DUAS (2) OU TRÊS (3) DOBRAS, EM PLÁSTICO, INCLUSIVE ACESSÓRIOS PARA FIXAÇÃO</t>
  </si>
  <si>
    <t>EQUIPAMENTO PARA ACESSIBILIDADE (PMR/PCR)</t>
  </si>
  <si>
    <t>ED-48158</t>
  </si>
  <si>
    <t>BANCO ARTICULADO EM AÇO INOX COM CANTOS ARREDONDADOS, LARGURA DE 45CM, COMPRIMENTO DE 70CM, PARA ACESSIBILIDADE (PMR/PCR), INSTALADO EM PAREDE, INCLUSIVE ACESSÓRIOS PARA FIXAÇÃO</t>
  </si>
  <si>
    <t>ED-48165</t>
  </si>
  <si>
    <t>BARRA DE APOIO EM AÇO INOX POLIDO EM "L", DIÂMETRO DE 1.1/4", PARA ACESSIBILIDADE (PMR/PCR), COMPRIMENTO 140CM, INSTALADO EM PAREDE, INCLUSIVE ACESSÓRIOS PARA FIXAÇÃO</t>
  </si>
  <si>
    <t>ED-48167</t>
  </si>
  <si>
    <t>BARRA DE APOIO EM AÇO INOX POLIDO PARA LAVATÓRIO DE CANTO, DIÂMETRO DE 1.1/4", PARA ACESSIBILIDADE (PMR/PCR), INSTALADO EM PAREDE, INCLUSIVE ACESSÓRIOS PARA FIXAÇÃO</t>
  </si>
  <si>
    <t>ED-48161</t>
  </si>
  <si>
    <t>BARRA DE APOIO EM AÇO INOX POLIDO RETA, DIÂMETRO DE 1.1/4", PARA ACESSIBILIDADE (PMR/PCR), COMPRIMENTO 100CM, INSTALADO EM PAREDE, INCLUSIVE ACESSÓRIOS PARA FIXAÇÃO</t>
  </si>
  <si>
    <t>ED-48166</t>
  </si>
  <si>
    <t>BARRA DE APOIO EM AÇO INOX POLIDO RETA, DIÂMETRO DE 1.1/4", PARA ACESSIBILIDADE (PMR/PCR), COMPRIMENTO 120CM, INSTALADO EM PAREDE, INCLUSIVE ACESSÓRIOS PARA FIXAÇÃO</t>
  </si>
  <si>
    <t>ED-48163</t>
  </si>
  <si>
    <t>BARRA DE APOIO EM AÇO INOX POLIDO RETA, DIÂMETRO DE 1.1/4", PARA ACESSIBILIDADE (PMR/PCR), COMPRIMENTO 40CM, INSTALADO EM PORTA/PAREDE, INCLUSIVE ACESSÓRIOS PARA FIXAÇÃO</t>
  </si>
  <si>
    <t>ED-48164</t>
  </si>
  <si>
    <t>BARRA DE APOIO EM AÇO INOX POLIDO RETA, DIÂMETRO DE 1.1/4", PARA ACESSIBILIDADE (PMR/PCR), COMPRIMENTO 70CM, INSTALADO EM PAREDE, INCLUSIVE ACESSÓRIOS PARA FIXAÇÃO</t>
  </si>
  <si>
    <t>ED-48160</t>
  </si>
  <si>
    <t>BARRA DE APOIO EM AÇO INOX POLIDO RETA, DIÂMETRO DE 1.1/4", PARA ACESSIBILIDADE (PMR/PCR), COMPRIMENTO 80CM, INSTALADO EM PAREDE, INCLUSIVE ACESSÓRIOS PARA FIXAÇÃO</t>
  </si>
  <si>
    <t>ED-48162</t>
  </si>
  <si>
    <t>BARRA DE APOIO EM AÇO INOX POLIDO RETA, DIÂMETRO DE 1.1/4", PARA ACESSIBILIDADE (PMR/PCR), COMPRIMENTO 90CM, INSTALADO EM PAREDE, INCLUSIVE ACESSÓRIOS PARA FIXAÇÃO</t>
  </si>
  <si>
    <t>BANCADAS E PRATELEIRAS</t>
  </si>
  <si>
    <t>BANCADA EM AÇO INOX</t>
  </si>
  <si>
    <t>ED-48337</t>
  </si>
  <si>
    <t>BANCADA EM AÇO INOXIDÁVEL, ESP. 4CM, PREENCHIDA COM CONCRETO E TELA DE AÇO Q-138, ACABAMENTO POLIDO, APOIADO EM CONSOLE DE CANTONEIRA, ESP. 1/8" OU 3,17MM, INCLUSIVE CUBA E RODABANCA/FRONTÃO, EXCLUSIVE VÁLVULA, SIFÃO E TORNEIRA</t>
  </si>
  <si>
    <t>BANCADA EM ARDÓSIA</t>
  </si>
  <si>
    <t>ED-22143</t>
  </si>
  <si>
    <t>BANCADA EM ARDÓSIA, COR NATURAL, ESP. 3CM, ACABAMENTO POLIDO, APOIADA EM ALVENARIA, EXCLUSIVE ALVENARIA, RODABANCA/FRONTÃO, TESTEIRA/FAIXA, FURO EM BANCADA, CUBA METÁLICA, VÁLVULA, SIFÃO, TORNEIRA E ENGATE FLEXÍVEL</t>
  </si>
  <si>
    <t>ED-22142</t>
  </si>
  <si>
    <t>BANCADA EM ARDÓSIA, COR NATURAL, ESP. 3CM, ACABAMENTO POLIDO, APOIADA EM CONSOLE DE METALON (50X30)MM, EXCLUSIVE RODABANCA/FRONTÃO, TESTEIRA/FAIXA, FURO EM BANCADA, CUBA METÁLICA, VÁLVULA, SIFÃO, TORNEIRA E ENGATE FLEXÍVEL</t>
  </si>
  <si>
    <t>BANCADA EM GRANITO</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</si>
  <si>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</si>
  <si>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</si>
  <si>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</si>
  <si>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</si>
  <si>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ED-21096</t>
  </si>
  <si>
    <t>BANCADA EM GRANITO, COR CINZA ANDORINHA, ESP. 3CM, ACABAMENTO POLIDO, APOIADA EM ALVENARIA, EXCLUSIVE ALVENARIA, RODABANCA/FRONTÃO, TESTEIRA/FAIXA, FURO EM BANCADA, CUBA METÁLICA, VÁLVULA, SIFÃO, TORNEIRA E ENGATE FLEXÍVEL</t>
  </si>
  <si>
    <t>ED-21095</t>
  </si>
  <si>
    <t>BANCADA EM GRANITO, COR CINZA ANDORINHA, ESP. 3CM, ACABAMENTO POLIDO, APOIADA EM CONSOLE DE METALON (50X30)MM, EXCLUSIVE RODABANCA/FRONTÃO, TESTEIRA/FAIXA, FURO EM BANCADA, CUBA METÁLICA, SIFÃO, TORNEIRA E ENGATE FLEXÍVEL</t>
  </si>
  <si>
    <t>BANCADA EM MÁRMORE</t>
  </si>
  <si>
    <t>ED-21633</t>
  </si>
  <si>
    <t>BANCADA EM MÁRMORE, COR BRANCO COMUM, ESP. 2CM, ACABAMENTO POLIDO, APOIADA EM ALVENARIA, EXCLUSIVE ALVENARIA, RODABANCA/FRONTÃO, TESTEIRA/FAIXA, FURO EM BANCADA, CUBA METÁLICA, VÁLVULA, SIFÃO, TORNEIRA E ENGATE FLEXÍVEL</t>
  </si>
  <si>
    <t>ED-21632</t>
  </si>
  <si>
    <t>BANCADA EM MÁRMORE, COR BRANCO COMUM, ESP. 2CM, ACABAMENTO POLIDO, APOIADA EM CONSOLE DE METALON (50X30)MM, EXCLUSIVE RODABANCA/FRONTÃO, TESTEIRA/FAIXA, FURO EM BANCADA, CUBA METÁLICA, VÁLVULA, SIFÃO, TORNEIRA E ENGATE FLEXÍVEL</t>
  </si>
  <si>
    <t>ED-21863</t>
  </si>
  <si>
    <t>BANCADA EM MÁRMORE, COR BRANCO COMUM, ESP. 3CM, ACABAMENTO POLIDO, APOIADA EM ALVENARIA, EXCLUSIVE ALVENARIA, RODABANCA/FRONTÃO, TESTEIRA/FAIXA, FURO EM BANCADA, CUBA METÁLICA, VÁLVULA, SIFÃO, TORNEIRA E ENGATE FLEXÍVEL</t>
  </si>
  <si>
    <t>ED-21862</t>
  </si>
  <si>
    <t>BANCADA EM MÁRMORE, COR BRANCO COMUM, ESP. 3CM, ACABAMENTO POLIDO, APOIADA EM CONSOLE DE METALON (50X30)MM, EXCLUSIVE RODABANCA/FRONTÃO, TESTEIRA/FAIXA, FURO EM BANCADA, CUBA METÁLICA, VÁLVULA, SIFÃO, TORNEIRA E ENGATE FLEXÍVEL</t>
  </si>
  <si>
    <t>ACABAMENTO, FURO E COLAGEM DE BOJO</t>
  </si>
  <si>
    <t>ED-48342</t>
  </si>
  <si>
    <t>FURO DE BOJO EM BANCADA DE GRANITO/MÁRMORE, INCLUSIVE COLAGEM COM MASSA PLÁSTICA</t>
  </si>
  <si>
    <t>TESTEIRA E RODABANCADA EM ARDÓSIA</t>
  </si>
  <si>
    <t>ED-21978</t>
  </si>
  <si>
    <t>FAIXA PARA BANCADA EM ARDÓSIA, COR NATURAL, ESP. 2CM, ALTURA DE 10CM, INCLUSIVE POLIMENTO, CORTE/COLAGEM EM MEIA ESQUADRIA E MASSA PLÁSTICA NA COR DA PEDRA</t>
  </si>
  <si>
    <t>ED-21976</t>
  </si>
  <si>
    <t>FAIXA PARA BANCADA EM ARDÓSIA, COR NATURAL, ESP. 2CM, ALTURA DE 3CM, INCLUSIVE POLIMENTO, CORTE/COLAGEM EM MEIA ESQUADRIA E MASSA PLÁSTICA NA COR DA PEDRA</t>
  </si>
  <si>
    <t>ED-21977</t>
  </si>
  <si>
    <t>FAIXA PARA BANCADA EM ARDÓSIA, COR NATURAL, ESP. 2CM, ALTURA DE 5CM, INCLUSIVE POLIMENTO, CORTE/COLAGEM EM MEIA ESQUADRIA E MASSA PLÁSTICA NA COR DA PEDRA</t>
  </si>
  <si>
    <t>ED-21966</t>
  </si>
  <si>
    <t>RODABANCA/FRONTÃO PARA BANCADA EM ARDÓSIA, COR NATURAL, ESP. 2CM, ALTURA DE 10CM, INCLUSIVE REJUNTAMENTO EM MASSA PLÁSTICA NA COR DA PEDRA</t>
  </si>
  <si>
    <t>ED-21965</t>
  </si>
  <si>
    <t>RODABANCA/FRONTÃO PARA BANCADA EM ARDÓSIA, COR NATURAL, ESP. 2CM, ALTURA DE 7CM, INCLUSIVE REJUNTAMENTO EM MASSA PLÁSTICA NA COR DA PEDRA</t>
  </si>
  <si>
    <t>ED-21981</t>
  </si>
  <si>
    <t>TESTEIRA PARA BANCADA EM ARDÓSIA, COR NATURAL, ESP. 2CM, ALTURA DE 10CM, INCLUSIVE POLIMENTO, CORTE/COLAGEM EM MEIA ESQUADRIA E MASSA PLÁSTICA NA COR DA PEDRA</t>
  </si>
  <si>
    <t>ED-21979</t>
  </si>
  <si>
    <t>TESTEIRA PARA BANCADA EM ARDÓSIA, COR NATURAL, ESP. 2CM, ALTURA DE 3CM, INCLUSIVE POLIMENTO, CORTE/COLAGEM EM MEIA ESQUADRIA E MASSA PLÁSTICA NA COR DA PEDRA</t>
  </si>
  <si>
    <t>ED-21980</t>
  </si>
  <si>
    <t>TESTEIRA PARA BANCADA EM ARDÓSIA, COR NATURAL, ESP. 2CM, ALTURA DE 5CM, INCLUSIVE POLIMENTO, CORTE/COLAGEM EM MEIA ESQUADRIA E MASSA PLÁSTICA NA COR DA PEDRA</t>
  </si>
  <si>
    <t>TESTEIRA E RODABANCADA EM GRANITO</t>
  </si>
  <si>
    <t>ED-21969</t>
  </si>
  <si>
    <t>FAIXA PARA BANCADA EM GRANITO, COR CINZA ANDORINHA, ESP. 2CM, ALTURA DE 10CM, INCLUSIVE POLIMENTO, CORTE/COLAGEM EM MEIA ESQUADRIA E MASSA PLÁSTICA NA COR DA PEDRA</t>
  </si>
  <si>
    <t>ED-21967</t>
  </si>
  <si>
    <t>FAIXA PARA BANCADA EM GRANITO, COR CINZA ANDORINHA, ESP. 2CM, ALTURA DE 3CM, INCLUSIVE POLIMENTO, CORTE/COLAGEM EM MEIA ESQUADRIA E MASSA PLÁSTICA NA COR DA PEDRA</t>
  </si>
  <si>
    <t>ED-21968</t>
  </si>
  <si>
    <t>FAIXA PARA BANCADA EM GRANITO, COR CINZA ANDORINHA, ESP. 2CM, ALTURA DE 5CM, INCLUSIVE POLIMENTO, CORTE/COLAGEM EM MEIA ESQUADRIA E MASSA PLÁSTICA NA COR DA PEDRA</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</si>
  <si>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</si>
  <si>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</si>
  <si>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</si>
  <si>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</si>
  <si>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ED-21636</t>
  </si>
  <si>
    <t>TESTEIRA PARA BANCADA EM GRANITO, COR CINZA ANDORINHA, ESP. 2CM, ALTURA DE 10CM, INCLUSIVE POLIMENTO, CORTE/COLAGEM EM MEIA ESQUADRIA E MASSA PLÁSTICA NA COR DA PEDRA</t>
  </si>
  <si>
    <t>ED-21634</t>
  </si>
  <si>
    <t>TESTEIRA PARA BANCADA EM GRANITO, COR CINZA ANDORINHA, ESP. 2CM, ALTURA DE 3CM, INCLUSIVE POLIMENTO, CORTE/COLAGEM EM MEIA ESQUADRIA E MASSA PLÁSTICA NA COR DA PEDRA</t>
  </si>
  <si>
    <t>ED-21635</t>
  </si>
  <si>
    <t>TESTEIRA PARA BANCADA EM GRANITO, COR CINZA ANDORINHA, ESP. 2CM, ALTURA DE 5CM, INCLUSIVE POLIMENTO, CORTE/COLAGEM EM MEIA ESQUADRIA E MASSA PLÁSTICA NA COR DA PEDRA</t>
  </si>
  <si>
    <t>TESTEIRA E RODABANCADA EM MÁRMORE</t>
  </si>
  <si>
    <t>ED-21972</t>
  </si>
  <si>
    <t>FAIXA PARA BANCADA EM MÁRMORE, COR BRANCO COMUM, ESP. 2CM, ALTURA DE 10CM, INCLUSIVE POLIMENTO, CORTE/COLAGEM EM MEIA ESQUADRIA E MASSA PLÁSTICA NA COR DA PEDRA</t>
  </si>
  <si>
    <t>ED-21970</t>
  </si>
  <si>
    <t>FAIXA PARA BANCADA EM MÁRMORE, COR BRANCO COMUM, ESP. 2CM, ALTURA DE 3CM, INCLUSIVE POLIMENTO, CORTE/COLAGEM EM MEIA ESQUADRIA E MASSA PLÁSTICA NA COR DA PEDRA</t>
  </si>
  <si>
    <t>ED-21971</t>
  </si>
  <si>
    <t>FAIXA PARA BANCADA EM MÁRMORE, COR BRANCO COMUM, ESP. 2CM, ALTURA DE 5CM, INCLUSIVE POLIMENTO, CORTE/COLAGEM EM MEIA ESQUADRIA E MASSA PLÁSTICA NA COR DA PEDRA</t>
  </si>
  <si>
    <t>ED-48350</t>
  </si>
  <si>
    <t>RODABANCA/FRONTÃO PARA BANCADA EM MÁRMORE, COR BRANCO COMUM, ESP. 2CM, ALTURA DE 10CM, INCLUSIVE REJUNTAMENTO EM MASSA PLÁSTICA NA COR DA PEDRA</t>
  </si>
  <si>
    <t>ED-48349</t>
  </si>
  <si>
    <t>RODABANCA/FRONTÃO PARA BANCADA EM MÁRMORE, COR BRANCO COMUM, ESP. 2CM, ALTURA DE 7CM, INCLUSIVE REJUNTAMENTO EM MASSA PLÁSTICA NA COR DA PEDRA</t>
  </si>
  <si>
    <t>ED-21975</t>
  </si>
  <si>
    <t>TESTEIRA PARA BANCADA EM MÁRMORE, COR BRANCO COMUM, ESP. 2CM, ALTURA DE 10CM, INCLUSIVE POLIMENTO, CORTE/COLAGEM EM MEIA ESQUADRIA E MASSA PLÁSTICA NA COR DA PEDRA</t>
  </si>
  <si>
    <t>ED-21973</t>
  </si>
  <si>
    <t>TESTEIRA PARA BANCADA EM MÁRMORE, COR BRANCO COMUM, ESP. 2CM, ALTURA DE 3CM, INCLUSIVE POLIMENTO, CORTE/COLAGEM EM MEIA ESQUADRIA E MASSA PLÁSTICA NA COR DA PEDRA</t>
  </si>
  <si>
    <t>ED-21974</t>
  </si>
  <si>
    <t>TESTEIRA PARA BANCADA EM MÁRMORE, COR BRANCO COMUM, ESP. 2CM, ALTURA DE 5CM, INCLUSIVE POLIMENTO, CORTE/COLAGEM EM MEIA ESQUADRIA E MASSA PLÁSTICA NA COR DA PEDRA</t>
  </si>
  <si>
    <t>BANCADA EM CONCRETO</t>
  </si>
  <si>
    <t>ED-48340</t>
  </si>
  <si>
    <t>BANCADA EM CONCRETO, COR NATURAL, ESP. 4CM, APOIADA EM ALVENARIA, EXCLUSIVE ALVENARIA, RODABANCA/FRONTÃO, TESTEIRA/FAIXA, FURO EM BANCADA, CUBA METÁLICA, VÁLVULA, SIFÃO, TORNEIRA E ENGATE FLEXÍVEL</t>
  </si>
  <si>
    <t>ED-48341</t>
  </si>
  <si>
    <t>BANCADA EM CONCRETO, COR NATURAL, ESP. 4CM, APOIADA EM CONSOLE DE METALON (50X30)MM, INCLUSIVE TESTEIRA/FAIXA E FURO EM BANCADA, EXCLUSIVE ALVENARIA, RODABANCA/FRONTÃO, CUBA METÁLICA, VÁLVULA, SIFÃO, TORNEIRA E ENGATE FLEXÍVEL</t>
  </si>
  <si>
    <t>PRATELEIRA DE ARDÓSIA</t>
  </si>
  <si>
    <t>ED-50687</t>
  </si>
  <si>
    <t>PRATELEIRA EM ARDÓSIA, COR NATURAL, ESP. 2CM, ACABAMENTO POLIDO, APOIADA EM ALVENARIA, EXCLUSIVE ALVENARIA</t>
  </si>
  <si>
    <t>ED-50688</t>
  </si>
  <si>
    <t>PRATELEIRA EM ARDÓSIA, COR NATURAL, ESP. 2CM, ACABAMENTO POLIDO, APOIADA EM CONSOLE DE METALON (30X20)MM, INCLUSIVE FIXAÇÃO</t>
  </si>
  <si>
    <t>PRATELEIRA DE GRANITO</t>
  </si>
  <si>
    <t>ED-50691</t>
  </si>
  <si>
    <t>PRATELEIRA EM GRANITO, COR CINZA ANDORINHA, ESP. 2CM, ACABAMENTO POLIDO, APOIADA EM ALVENARIA, EXCLUSIVE ALVENARIA</t>
  </si>
  <si>
    <t>ED-50692</t>
  </si>
  <si>
    <t>PRATELEIRA EM GRANITO, COR CINZA ANDORINHA, ESP. 2CM, ACABAMENTO POLIDO, APOIADA EM CONSOLE DE METALON (30X20)MM, INCLUSIVE FIXAÇÃO</t>
  </si>
  <si>
    <t>PRATELEIRA DE MÁRMORE</t>
  </si>
  <si>
    <t>ED-50695</t>
  </si>
  <si>
    <t>PRATELEIRA EM MÁRMORE, COR BRANCO COMUM, ESP. 2CM, ACABAMENTO POLIDO, APOIADA EM ALVENARIA, EXCLUSIVE ALVENARIA</t>
  </si>
  <si>
    <t>ED-50696</t>
  </si>
  <si>
    <t>PRATELEIRA EM MÁRMORE, COR BRANCO COMUM, ESP. 2CM, ACABAMENTO POLIDO, APOIADA EM CONSOLE DE METALON (30X20)MM, INCLUSIVE FIXAÇÃO</t>
  </si>
  <si>
    <t>PRATELEIRAS DE MADEIRA</t>
  </si>
  <si>
    <t>ED-50693</t>
  </si>
  <si>
    <t>PRATELEIRA DE MADEIRA, COM ACABAMENTO EM VERNIZ, ESP. 3CM, APOIADA EM CONSOLE DE METALON (30X20)MM, INCLUSIVE FIXAÇÃO E APLICAÇÃO DE VERNIZ SINTÉTICO MARÍTIMO, DUAS (2) DEMÃOS, ACABAMENTO TIPO BRILHANTE</t>
  </si>
  <si>
    <t>ED-50694</t>
  </si>
  <si>
    <t>PRATELEIRA DE MADEIRA, COM ACABAMENTO TINTA ESMALTE, ESP. 3CM, APOIADA EM CONSOLE DE METALON (30X20)MM, INCLUSIVE FIXAÇÃO, APLICAÇÃO DE TINTA ESMALTE, DUAS (2) DEMÃOS E FUNDO NIVELADOR, UMA (1) DEMÃO, EXCLUSIVE MASSA A ÓLEO</t>
  </si>
  <si>
    <t>PRATELEIRA DE CONCRETO</t>
  </si>
  <si>
    <t>ED-50689</t>
  </si>
  <si>
    <t>PRATELEIRA EM CONCRETO PRÉ- MOLDADO, ESP. 4CM, ACABAMENTO NATADO, APOIADA EM ALVENARIA, EXCLUSIVE ALVENARIA</t>
  </si>
  <si>
    <t>ED-50690</t>
  </si>
  <si>
    <t>PRATELEIRA EM CONCRETO PRÉ- MOLDADO, ESP. 4CM, ACABAMENTO NATADO, APOIADA EM CONSOLE DE METALON (30X20)MM, INCLUSIVE FIXAÇÃO</t>
  </si>
  <si>
    <t>INSTALAÇÕES ELÉTRICAS</t>
  </si>
  <si>
    <t>CABO DE COBRE FLEXÍVEL (450/750V)</t>
  </si>
  <si>
    <t>ED-48966</t>
  </si>
  <si>
    <t>CABO ISOLADO DE COBRE FLEXÍVEL, CLASSE 5, ISOLAMENTO TIPO LSHF/ATOX, NÃO HALOGENADO E ANTICHAMA, DIÂMETRO DA SEÇÃO DE 10MM2, TEMPERATURA DE TRABALHO 70°C, TENSÃO NOMINAL DE OPERAÇÃO 450/750V</t>
  </si>
  <si>
    <t>ED-48946</t>
  </si>
  <si>
    <t>CABO ISOLADO DE COBRE FLEXÍVEL, CLASSE 5, ISOLAMENTO TIPO LSHF/ATOX, NÃO HALOGENADO E ANTICHAMA, DIÂMETRO DA SEÇÃO DE 1,5MM2, TEMPERATURA DE TRABALHO 70°C, TENSÃO NOMINAL DE OPERAÇÃO 450/750V</t>
  </si>
  <si>
    <t>ED-48971</t>
  </si>
  <si>
    <t>CABO ISOLADO DE COBRE FLEXÍVEL, CLASSE 5, ISOLAMENTO TIPO LSHF/ATOX, NÃO HALOGENADO E ANTICHAMA, DIÂMETRO DA SEÇÃO DE 16MM2, TEMPERATURA DE TRABALHO 70°C, TENSÃO NOMINAL DE OPERAÇÃO 450/750V</t>
  </si>
  <si>
    <t>ED-48951</t>
  </si>
  <si>
    <t>CABO ISOLADO DE COBRE FLEXÍVEL, CLASSE 5, ISOLAMENTO TIPO LSHF/ATOX, NÃO HALOGENADO E ANTICHAMA, DIÂMETRO DA SEÇÃO DE 2,5MM2, TEMPERATURA DE TRABALHO 70°C, TENSÃO NOMINAL DE OPERAÇÃO 450/750V</t>
  </si>
  <si>
    <t>ED-48976</t>
  </si>
  <si>
    <t>CABO ISOLADO DE COBRE FLEXÍVEL, CLASSE 5, ISOLAMENTO TIPO LSHF/ATOX, NÃO HALOGENADO E ANTICHAMA, DIÂMETRO DA SEÇÃO DE 25MM2, TEMPERATURA DE TRABALHO 70°C, TENSÃO NOMINAL DE OPERAÇÃO 450/750V</t>
  </si>
  <si>
    <t>ED-48981</t>
  </si>
  <si>
    <t>CABO ISOLADO DE COBRE FLEXÍVEL, CLASSE 5, ISOLAMENTO TIPO LSHF/ATOX, NÃO HALOGENADO E ANTICHAMA, DIÂMETRO DA SEÇÃO DE 35MM2, TEMPERATURA DE TRABALHO 70°C, TENSÃO NOMINAL DE OPERAÇÃO 450/750V</t>
  </si>
  <si>
    <t>ED-48956</t>
  </si>
  <si>
    <t>CABO ISOLADO DE COBRE FLEXÍVEL, CLASSE 5, ISOLAMENTO TIPO LSHF/ATOX, NÃO HALOGENADO E ANTICHAMA, DIÂMETRO DA SEÇÃO DE 4MM2, TEMPERATURA DE TRABALHO 70°C, TENSÃO NOMINAL DE OPERAÇÃO 450/750V</t>
  </si>
  <si>
    <t>ED-48961</t>
  </si>
  <si>
    <t>CABO ISOLADO DE COBRE FLEXÍVEL, CLASSE 5, ISOLAMENTO TIPO LSHF/ATOX, NÃO HALOGENADO E ANTICHAMA, DIÂMETRO DA SEÇÃO DE 6MM2, TEMPERATURA DE TRABALHO 70°C, TENSÃO NOMINAL DE OPERAÇÃO 450/750V</t>
  </si>
  <si>
    <t>CABO DE COBRE FLEXÍVEL (0,6/1KV)</t>
  </si>
  <si>
    <t>ED-4862</t>
  </si>
  <si>
    <t>CABO MULTIPOLAR ISOLADO DE QUATRO (4) VIAS, CLASSE 5, DIÂMETRO DA SEÇÃO  DE 0,5MM2, TEMPERATURA DE TRABALHO 105°C, TENSÃO NOMINAL DE OPERAÇÃO 600V</t>
  </si>
  <si>
    <t>ED-48998</t>
  </si>
  <si>
    <t>CABO UNIPOLAR DE COBRE FLEXÍVEL, CLASSE 5, ISOLAMENTO TIPO EPR/HEPR, NÃO HALOGENADO E ANTICHAMA, DIÂMETRO DA SEÇÃO DE 10MM2, TEMPERATURA DE TRABALHO 90°C, TENSÃO NOMINAL DE OPERAÇÃO 0,6/1KV</t>
  </si>
  <si>
    <t>ED-49019</t>
  </si>
  <si>
    <t>CABO UNIPOLAR DE COBRE FLEXÍVEL, CLASSE 5, ISOLAMENTO TIPO EPR/HEPR, NÃO HALOGENADO E ANTICHAMA, DIÂMETRO DA SEÇÃO DE 120MM2, TEMPERATURA DE TRABALHO 90°C, TENSÃO NOMINAL DE OPERAÇÃO 0,6/1KV</t>
  </si>
  <si>
    <t>ED-48986</t>
  </si>
  <si>
    <t>CABO UNIPOLAR DE COBRE FLEXÍVEL, CLASSE 5, ISOLAMENTO TIPO EPR/HEPR, NÃO HALOGENADO E ANTICHAMA, DIÂMETRO DA SEÇÃO DE 1,5MM2, TEMPERATURA DE TRABALHO 90°C, TENSÃO NOMINAL DE OPERAÇÃO 0,6/1KV</t>
  </si>
  <si>
    <t>ED-49022</t>
  </si>
  <si>
    <t>CABO UNIPOLAR DE COBRE FLEXÍVEL, CLASSE 5, ISOLAMENTO TIPO EPR/HEPR, NÃO HALOGENADO E ANTICHAMA, DIÂMETRO DA SEÇÃO DE 150MM2, TEMPERATURA DE TRABALHO 90°C, TENSÃO NOMINAL DE OPERAÇÃO 0,6/1KV</t>
  </si>
  <si>
    <t>ED-49001</t>
  </si>
  <si>
    <t>CABO UNIPOLAR DE COBRE FLEXÍVEL, CLASSE 5, ISOLAMENTO TIPO EPR/HEPR, NÃO HALOGENADO E ANTICHAMA, DIÂMETRO DA SEÇÃO DE 16MM2, TEMPERATURA DE TRABALHO 90°C, TENSÃO NOMINAL DE OPERAÇÃO 0,6/1KV</t>
  </si>
  <si>
    <t>ED-49025</t>
  </si>
  <si>
    <t>CABO UNIPOLAR DE COBRE FLEXÍVEL, CLASSE 5, ISOLAMENTO TIPO EPR/HEPR, NÃO HALOGENADO E ANTICHAMA, DIÂMETRO DA SEÇÃO DE 185MM2, TEMPERATURA DE TRABALHO 90°C, TENSÃO NOMINAL DE OPERAÇÃO 0,6/1KV</t>
  </si>
  <si>
    <t>ED-49028</t>
  </si>
  <si>
    <t>CABO UNIPOLAR DE COBRE FLEXÍVEL, CLASSE 5, ISOLAMENTO TIPO EPR/HEPR, NÃO HALOGENADO E ANTICHAMA, DIÂMETRO DA SEÇÃO DE 240MM2, TEMPERATURA DE TRABALHO 90°C, TENSÃO NOMINAL DE OPERAÇÃO 0,6/1KV</t>
  </si>
  <si>
    <t>ED-48989</t>
  </si>
  <si>
    <t>CABO UNIPOLAR DE COBRE FLEXÍVEL, CLASSE 5, ISOLAMENTO TIPO EPR/HEPR, NÃO HALOGENADO E ANTICHAMA, DIÂMETRO DA SEÇÃO DE 2,5MM2, TEMPERATURA DE TRABALHO 90°C, TENSÃO NOMINAL DE OPERAÇÃO 0,6/1KV</t>
  </si>
  <si>
    <t>ED-49004</t>
  </si>
  <si>
    <t>CABO UNIPOLAR DE COBRE FLEXÍVEL, CLASSE 5, ISOLAMENTO TIPO EPR/HEPR, NÃO HALOGENADO E ANTICHAMA, DIÂMETRO DA SEÇÃO DE 25MM2, TEMPERATURA DE TRABALHO 90°C, TENSÃO NOMINAL DE OPERAÇÃO 0,6/1KV</t>
  </si>
  <si>
    <t>ED-49031</t>
  </si>
  <si>
    <t>CABO UNIPOLAR DE COBRE FLEXÍVEL, CLASSE 5, ISOLAMENTO TIPO EPR/HEPR, NÃO HALOGENADO E ANTICHAMA, DIÂMETRO DA SEÇÃO DE 300MM2, TEMPERATURA DE TRABALHO 90°C, TENSÃO NOMINAL DE OPERAÇÃO 0,6/1KV</t>
  </si>
  <si>
    <t>ED-49007</t>
  </si>
  <si>
    <t>CABO UNIPOLAR DE COBRE FLEXÍVEL, CLASSE 5, ISOLAMENTO TIPO EPR/HEPR, NÃO HALOGENADO E ANTICHAMA, DIÂMETRO DA SEÇÃO DE 35MM2, TEMPERATURA DE TRABALHO 90°C, TENSÃO NOMINAL DE OPERAÇÃO 0,6/1KV</t>
  </si>
  <si>
    <t>ED-48992</t>
  </si>
  <si>
    <t>CABO UNIPOLAR DE COBRE FLEXÍVEL, CLASSE 5, ISOLAMENTO TIPO EPR/HEPR, NÃO HALOGENADO E ANTICHAMA, DIÂMETRO DA SEÇÃO DE 4MM2, TEMPERATURA DE TRABALHO 90°C, TENSÃO NOMINAL DE OPERAÇÃO 0,6/1KV</t>
  </si>
  <si>
    <t>ED-49010</t>
  </si>
  <si>
    <t>CABO UNIPOLAR DE COBRE FLEXÍVEL, CLASSE 5, ISOLAMENTO TIPO EPR/HEPR, NÃO HALOGENADO E ANTICHAMA, DIÂMETRO DA SEÇÃO DE 50MM2, TEMPERATURA DE TRABALHO 90°C, TENSÃO NOMINAL DE OPERAÇÃO 0,6/1KV</t>
  </si>
  <si>
    <t>ED-48995</t>
  </si>
  <si>
    <t>CABO UNIPOLAR DE COBRE FLEXÍVEL, CLASSE 5, ISOLAMENTO TIPO EPR/HEPR, NÃO HALOGENADO E ANTICHAMA, DIÂMETRO DA SEÇÃO DE 6MM2, TEMPERATURA DE TRABALHO 90°C, TENSÃO NOMINAL DE OPERAÇÃO 0,6/1KV</t>
  </si>
  <si>
    <t>ED-49013</t>
  </si>
  <si>
    <t>CABO UNIPOLAR DE COBRE FLEXÍVEL, CLASSE 5, ISOLAMENTO TIPO EPR/HEPR, NÃO HALOGENADO E ANTICHAMA, DIÂMETRO DA SEÇÃO DE 70MM2, TEMPERATURA DE TRABALHO 90°C, TENSÃO NOMINAL DE OPERAÇÃO 0,6/1KV</t>
  </si>
  <si>
    <t>ED-49016</t>
  </si>
  <si>
    <t>CABO UNIPOLAR DE COBRE FLEXÍVEL, CLASSE 5, ISOLAMENTO TIPO EPR/HEPR, NÃO HALOGENADO E ANTICHAMA, DIÂMETRO DA SEÇÃO DE 95MM2, TEMPERATURA DE TRABALHO 90°C, TENSÃO NOMINAL DE OPERAÇÃO 0,6/1KV</t>
  </si>
  <si>
    <t>CORDOALHA</t>
  </si>
  <si>
    <t>ED-49132</t>
  </si>
  <si>
    <t>ED-49133</t>
  </si>
  <si>
    <t>ED-49134</t>
  </si>
  <si>
    <t>ED-49135</t>
  </si>
  <si>
    <t>ED-49136</t>
  </si>
  <si>
    <t>ED-49137</t>
  </si>
  <si>
    <t>ED-49138</t>
  </si>
  <si>
    <t>CAIXA EM PVC LIGAÇÃO E PASSAGEM</t>
  </si>
  <si>
    <t>ED-16634</t>
  </si>
  <si>
    <t>CAIXA DE LIGAÇÃO/PASSAGEM EM PVC RÍGIDO PARA ELETRODUTO, COM SUPORTE PARA LAJOTA, OCTOGONAL COM FUNDO MÓVEL, DIMENSÃO 4"X4", EMBUTIDA EM LAJE PRÉ-MOLDADA, INCLUSIVE FIXAÇÃO</t>
  </si>
  <si>
    <t>ED-49187</t>
  </si>
  <si>
    <t>CAIXA DE LIGAÇÃO/PASSAGEM EM PVC RÍGIDO PARA ELETRODUTO, DIMENSÃO 4"X2", EMBUTIDA EM ALVENARIA, INCLUSIVE FIXAÇÃO</t>
  </si>
  <si>
    <t>ED-49194</t>
  </si>
  <si>
    <t>CAIXA DE LIGAÇÃO/PASSAGEM EM PVC RÍGIDO PARA ELETRODUTO, DIMENSÃO 4"X2", EMBUTIDA EM PAREDE EM CHAPA DE GESSO ACARTONADO (DRYWALL), INCLUSIVE FIXAÇÃO</t>
  </si>
  <si>
    <t>ED-49188</t>
  </si>
  <si>
    <t>CAIXA DE LIGAÇÃO/PASSAGEM EM PVC RÍGIDO PARA ELETRODUTO, DIMENSÃO 4"X4", EMBUTIDA EM ALVENARIA, INCLUSIVE FIXAÇÃO</t>
  </si>
  <si>
    <t>ED-49195</t>
  </si>
  <si>
    <t>CAIXA DE LIGAÇÃO/PASSAGEM EM PVC RÍGIDO PARA ELETRODUTO, DIMENSÃO 4"X4", EMBUTIDA EM PAREDE EM CHAPA DE GESSO ACARTONADO (DRYWALL), INCLUSIVE FIXAÇÃO</t>
  </si>
  <si>
    <t>ED-49191</t>
  </si>
  <si>
    <t>CAIXA DE LIGAÇÃO/PASSAGEM EM PVC RÍGIDO PARA ELETRODUTO, OCTOGONAL COM ANEL DESLIZANTE, DIMENSÃO 3"X3", EMBUTIDA EM LAJE, INCLUSIVE FIXAÇÃO</t>
  </si>
  <si>
    <t>ED-49190</t>
  </si>
  <si>
    <t>CAIXA DE LIGAÇÃO/PASSAGEM EM PVC RÍGIDO PARA ELETRODUTO, OCTOGONAL COM FUNDO FIXO REFORÇADO, DIMENSÃO 4"X4", EMBUTIDA EM LAJE, INCLUSIVE FIXAÇÃO</t>
  </si>
  <si>
    <t>ED-49189</t>
  </si>
  <si>
    <t>CAIXA DE LIGAÇÃO/PASSAGEM EM PVC RÍGIDO PARA ELETRODUTO, OCTOGONAL COM FUNDO MÓVEL, DIMENSÃO 4"X4", EMBUTIDA EM LAJE, INCLUSIVE FIXAÇÃO</t>
  </si>
  <si>
    <t>ED-49192</t>
  </si>
  <si>
    <t>CAIXA DE LIGAÇÃO/PASSAGEM EM PVC RÍGIDO PARA ELETRODUTO ROSCÁVEL, DIMENSÃO 4"X2", EMBUTIDA EM ALVENARIA, INCLUSIVE FIXAÇÃO</t>
  </si>
  <si>
    <t>ED-49193</t>
  </si>
  <si>
    <t>CAIXA DE LIGAÇÃO/PASSAGEM EM PVC RÍGIDO PARA ELETRODUTO ROSCÁVEL, DIMENSÃO 4"X4", EMBUTIDA EM ALVENARIA, INCLUSIVE FIXAÇÃO</t>
  </si>
  <si>
    <t>ED-49196</t>
  </si>
  <si>
    <t>CAIXA ESTANQUE DE LIGAÇÃO/PASSAGEM EM PVC RÍGIDO PARA ELETRODUTO, DIMENSÃO 4"X2", EMBUTIDA EM ALVENARIA, INCLUSIVE FIXAÇÃO</t>
  </si>
  <si>
    <t>CAIXA METÁLICA DE LIGAÇÃO E PASSAGEM</t>
  </si>
  <si>
    <t>ED-49197</t>
  </si>
  <si>
    <t>CAIXA DE INSPEÇÃO EM CONCRETO, TIPO "ZA" PASSEIO, PADRÃO CEMIG, DIMENSÃO (28X28)CM, ALTURA 40CM, COM TAMPA E ARO ARTICULADO EM FERRO FUNDIDO, INCLUSIVE ESCAVAÇÃO, APILOAMENTO, LASTRO DE BRITA, REATERRO E TRANSPORTE COM RETIRADA DO MATERIAL ESCAVADO (EM CAÇAMBA)</t>
  </si>
  <si>
    <t>ED-49200</t>
  </si>
  <si>
    <t xml:space="preserve">CAIXA DE INSPEÇÃO EM CONCRETO, TIPO "ZB" GARAGEM, PADRÃO CEMIG, DIMENSÃO (52X44)CM, ALTURA 70CM, COM TAMPA E ARO ARTICULADO EM FERRO FUNDIDO, INCLUSIVE ESCAVAÇÃO, APILOAMENTO, LASTRO DE BRITA, REATERRO E TRANSPORTE COM RETIRADA DO MATERIAL ESCAVADO (EM CAÇAMBA) </t>
  </si>
  <si>
    <t>ED-49199</t>
  </si>
  <si>
    <t>CAIXA DE INSPEÇÃO EM CONCRETO, TIPO "ZB" PASSEIO, PADRÃO CEMIG, DIMENSÃO (52X44)CM, ALTURA 70CM, COM TAMPA E ARO ARTICULADO EM FERRO FUNDIDO, INCLUSIVE ESCAVAÇÃO, APILOAMENTO, LASTRO DE BRITA, REATERRO E TRANSPORTE COM RETIRADA DO MATERIAL ESCAVADO (EM CAÇAMBA)</t>
  </si>
  <si>
    <t>ED-49202</t>
  </si>
  <si>
    <t>CAIXA DE INSPEÇÃO EM CONCRETO, TIPO "ZC" GARAGEM, PADRÃO CEMIG, DIMENSÃO (77X67)CM, ALTURA 90CM, COM TAMPA E ARO ARTICULADO EM FERRO FUNDIDO, INCLUSIVE ESCAVAÇÃO, APILOAMENTO, LASTRO DE BRITA, REATERRO E TRANSPORTE COM RETIRADA DO MATERIAL ESCAVADO (EM CAÇAMBA)</t>
  </si>
  <si>
    <t>ED-49201</t>
  </si>
  <si>
    <t>CAIXA DE INSPEÇÃO EM CONCRETO, TIPO "ZC" PASSEIO, PADRÃO CEMIG, DIMENSÃO (77X67)CM, ALTURA 90CM, COM TAMPA E ARO ARTICULADO EM FERRO FUNDIDO, INCLUSIVE ESCAVAÇÃO, APILOAMENTO, LASTRO DE BRITA, REATERRO E TRANSPORTE COM RETIRADA DO MATERIAL ESCAVADO (EM CAÇAMBA)</t>
  </si>
  <si>
    <t>ED-22342</t>
  </si>
  <si>
    <t xml:space="preserve">CAIXA DE INSPEÇÃO, TIPO "ZD" GARAGEM, PADRÃO CEMIG, DIMENSÃO (100X75)CM, ALTURA 120CM, COM TAMPA E ARO ARTICULADO EM FERRO FUNDIDO, INCLUSIVE ESCAVAÇÃO, APILOAMENTO, LASTRO DE BRITA, REATERRO E TRANSPORTE E RETIRADA DO MATERIAL ESCAVADO (EM CAÇAMBA) </t>
  </si>
  <si>
    <t>ED-49151</t>
  </si>
  <si>
    <t>CAIXA DE PASSAGEM, DIMENSÃO (10X10)CM, EM CHAPA DE AÇO, TIPO DE SOBREPOR, COM ACABAMENTO EM PINTURA ELETROSTÁTICA E TAMPA CEGA, INCLUSIVE FIXAÇÃO EM ALVENARIA</t>
  </si>
  <si>
    <t>ED-49148</t>
  </si>
  <si>
    <t>CAIXA DE PASSAGEM, DIMENSÃO (15X15)CM, EM CHAPA DE AÇO, TIPO DE EMBUTIR, COM ACABAMENTO EM PINTURA ELETROSTÁTICA E TAMPA CEGA, INCLUSIVE FIXAÇÃO EM ALVENARIA</t>
  </si>
  <si>
    <t>ED-49152</t>
  </si>
  <si>
    <t>CAIXA DE PASSAGEM, DIMENSÃO (15X15)CM, EM CHAPA DE AÇO, TIPO DE SOBREPOR, COM ACABAMENTO EM PINTURA ELETROSTÁTICA E TAMPA CEGA, INCLUSIVE FIXAÇÃO EM ALVENARIA</t>
  </si>
  <si>
    <t>ED-49149</t>
  </si>
  <si>
    <t>CAIXA DE PASSAGEM, DIMENSÃO (20X20)CM, EM CHAPA DE AÇO, TIPO DE EMBUTIR, COM ACABAMENTO EM PINTURA ELETROSTÁTICA E TAMPA CEGA, INCLUSIVE FIXAÇÃO EM ALVENARIA</t>
  </si>
  <si>
    <t>ED-49153</t>
  </si>
  <si>
    <t>CAIXA DE PASSAGEM, DIMENSÃO (20X20)CM, EM CHAPA DE AÇO, TIPO DE SOBREPOR, COM ACABAMENTO EM PINTURA ELETROSTÁTICA E TAMPA CEGA, INCLUSIVE FIXAÇÃO EM ALVENARIA</t>
  </si>
  <si>
    <t>ED-49154</t>
  </si>
  <si>
    <t>CAIXA DE PASSAGEM, DIMENSÃO (25X25)CM, EM CHAPA DE AÇO, TIPO DE SOBREPOR, COM ACABAMENTO EM PINTURA ELETROSTÁTICA E TAMPA CEGA, INCLUSIVE FIXAÇÃO EM ALVENARIA</t>
  </si>
  <si>
    <t>ED-5571</t>
  </si>
  <si>
    <t>CAIXA DE PASSAGEM, DIMENSÃO (30X30)CM, EM CHAPA DE AÇO, TIPO DE EMBUTIR, COM ACABAMENTO EM PINTURA ELETROSTÁTICA E TAMPA CEGA, INCLUSIVE FIXAÇÃO EM ALVENARIA</t>
  </si>
  <si>
    <t>ED-49155</t>
  </si>
  <si>
    <t>CAIXA DE PASSAGEM, DIMENSÃO (30X30)CM, EM CHAPA DE AÇO, TIPO DE SOBREPOR, COM ACABAMENTO EM PINTURA ELETROSTÁTICA E TAMPA CEGA, INCLUSIVE FIXAÇÃO EM ALVENARIA</t>
  </si>
  <si>
    <t>ED-49164</t>
  </si>
  <si>
    <t>CAIXA DE PASSAGEM PARA PISO EM ALUMÍNIO, TAMPA REVERSÍVEL (ANTIDERRAPANTE OU LISA), DIMENSÃO (100X100X60)MM, INCLUSIVE ACESSÓRIOS E FIXAÇÃO</t>
  </si>
  <si>
    <t>ED-49165</t>
  </si>
  <si>
    <t>CAIXA DE PASSAGEM PARA PISO EM ALUMÍNIO, TAMPA REVERSÍVEL (ANTIDERRAPANTE OU LISA), DIMENSÃO (200X200X100)MM, INCLUSIVE ACESSÓRIOS E FIXAÇÃO</t>
  </si>
  <si>
    <t>ED-49166</t>
  </si>
  <si>
    <t>CAIXA DE PASSAGEM PARA PISO EM ALUMÍNIO, TAMPA REVERSÍVEL (ANTIDERRAPANTE OU LISA), DIMENSÃO (300X300X120)MM, INCLUSIVE ACESSÓRIOS E FIXAÇÃO</t>
  </si>
  <si>
    <t>ED-49167</t>
  </si>
  <si>
    <t>CAIXA DE PASSAGEM PARA PISO EM ALUMÍNIO, TAMPA REVERSÍVEL (ANTIDERRAPANTE OU LISA), DIMENSÃO (400X400X200)MM, INCLUSIVE ACESSÓRIOS E FIXAÇÃO</t>
  </si>
  <si>
    <t>CAIXA DE PASSAGEM EM ALVENARIA</t>
  </si>
  <si>
    <t>ED-49171</t>
  </si>
  <si>
    <t>CAIXA DE PASSAGEM EM ALVENARIA E TAMPA DE CONCRETO, FUNDO DE BRITA, TIPO 1, DIMENSÃO (25X25X50)CM, INCLUSIVE ESCAVAÇÃO, REATERRO E BOTA-FORA</t>
  </si>
  <si>
    <t>ED-49168</t>
  </si>
  <si>
    <t>CAIXA DE PASSAGEM EM ALVENARIA E TAMPA DE CONCRETO, FUNDO DE BRITA, TIPO 1, DIMENSÃO (30X30X40)CM, INCLUSIVE ESCAVAÇÃO, REATERRO E BOTA-FORA</t>
  </si>
  <si>
    <t>ED-49169</t>
  </si>
  <si>
    <t>CAIXA DE PASSAGEM EM ALVENARIA E TAMPA DE CONCRETO, FUNDO DE BRITA, TIPO 1, DIMENSÃO (40X40X60)CM, INCLUSIVE ESCAVAÇÃO, REATERRO E BOTA-FORA</t>
  </si>
  <si>
    <t>ED-49170</t>
  </si>
  <si>
    <t>CAIXA DE PASSAGEM EM ALVENARIA E TAMPA DE CONCRETO, FUNDO DE BRITA, TIPO 1, DIMENSÃO (50X50X60)CM, INCLUSIVE ESCAVAÇÃO, REATERRO E BOTA-FORA</t>
  </si>
  <si>
    <t>CAIXA DE PASSAGEM PARA TELEFONIA</t>
  </si>
  <si>
    <t>ED-49186</t>
  </si>
  <si>
    <t>CAIXA DE TELEFONIA/REDE/CFTV, DIMENSÃO (100X100)CM, EM CHAPA DE AÇO GALVANIZADO, TIPO DE EMBUTIR, COM FECHO E ACABAMENTO EM PINTURA ELETROSTÁTICA, INCLUSIVE INSTALAÇÃO</t>
  </si>
  <si>
    <t>ED-29066</t>
  </si>
  <si>
    <t>CAIXA DE TELEFONIA/REDE/CFTV, DIMENSÃO (120X120)CM, EM CHAPA DE AÇO GALVANIZADO, TIPO DE EMBUTIR, COM FECHO E ACABAMENTO EM PINTURA ELETROSTÁTICA, INCLUSIVE INSTALAÇÃO</t>
  </si>
  <si>
    <t>ED-49227</t>
  </si>
  <si>
    <t>CAIXA DE TELEFONIA/REDE/CFTV, DIMENSÃO (150X150)CM, EM CHAPA DE AÇO GALVANIZADO, TIPO DE EMBUTIR, COM FECHO E ACABAMENTO EM PINTURA ELETROSTÁTICA, INCLUSIVE INSTALAÇÃO</t>
  </si>
  <si>
    <t>ED-5560</t>
  </si>
  <si>
    <t>CAIXA DE TELEFONIA/REDE/CFTV, DIMENSÃO (20X20)CM, EM CHAPA DE AÇO GALVANIZADO, TIPO DE EMBUTIR, COM FECHO E ACABAMENTO EM PINTURA ELETROSTÁTICA, INCLUSIVE FIXAÇÃO</t>
  </si>
  <si>
    <t>ED-49218</t>
  </si>
  <si>
    <t>CAIXA DE TELEFONIA/REDE/CFTV, DIMENSÃO (20X20)CM, EM CHAPA DE AÇO GALVANIZADO, TIPO DE SOBREPOR, COM FECHO E ACABAMENTO EM PINTURA ELETROSTÁTICA, INCLUSIVE INSTALAÇÃO</t>
  </si>
  <si>
    <t>ED-49183</t>
  </si>
  <si>
    <t>CAIXA DE TELEFONIA/REDE/CFTV, DIMENSÃO (40X40)CM, EM CHAPA DE AÇO GALVANIZADO, TIPO DE EMBUTIR, COM FECHO E ACABAMENTO EM PINTURA ELETROSTÁTICA, INCLUSIVE INSTALAÇÃO</t>
  </si>
  <si>
    <t>ED-49220</t>
  </si>
  <si>
    <t>CAIXA DE TELEFONIA/REDE/CFTV, DIMENSÃO (40X40)CM, EM CHAPA DE AÇO GALVANIZADO, TIPO DE SOBREPOR, COM FECHO E ACABAMENTO EM PINTURA ELETROSTÁTICA, INCLUSIVE INSTALAÇÃO</t>
  </si>
  <si>
    <t>ED-49184</t>
  </si>
  <si>
    <t>CAIXA DE TELEFONIA/REDE/CFTV, DIMENSÃO (60X60)CM, EM CHAPA DE AÇO GALVANIZADO, TIPO DE EMBUTIR, COM FECHO E ACABAMENTO EM PINTURA ELETROSTÁTICA, INCLUSIVE INSTALAÇÃO</t>
  </si>
  <si>
    <t>ED-49222</t>
  </si>
  <si>
    <t>CAIXA DE TELEFONIA/REDE/CFTV, DIMENSÃO (60X60)CM, EM CHAPA DE AÇO GALVANIZADO, TIPO DE SOBREPOR, COM FECHO E ACABAMENTO EM PINTURA ELETROSTÁTICA, INCLUSIVE INSTALAÇÃO</t>
  </si>
  <si>
    <t>ED-49185</t>
  </si>
  <si>
    <t>CAIXA DE TELEFONIA/REDE/CFTV, DIMENSÃO (80X80)CM, EM CHAPA DE AÇO GALVANIZADO, TIPO DE EMBUTIR, COM FECHO E ACABAMENTO EM PINTURA ELETROSTÁTICA, INCLUSIVE INSTALAÇÃO</t>
  </si>
  <si>
    <t>ED-49224</t>
  </si>
  <si>
    <t>CAIXA DE TELEFONIA/REDE/CFTV, DIMENSÃO (80X80)CM, EM CHAPA DE AÇO GALVANIZADO, TIPO DE SOBREPOR, COM FECHO E ACABAMENTO EM PINTURA ELETROSTÁTICA, INCLUSIVE INSTALAÇÃO</t>
  </si>
  <si>
    <t>ED-27189</t>
  </si>
  <si>
    <t>CAIXA PRÉ-MOLDADA PARA ENTRADA TELEFÔNICA SUBTERRÂNEA, TIPO R1, MEDIDAS INTERNAS (60X35X50)CM, INCLUSIVE ESCAVAÇÃO, APILOAMENTO, LASTRO DE BRITA, REATERRO E TRANSPORTE COM RETIRADA DO MATERIAL ESCAVADO (EM CAÇAMBA)</t>
  </si>
  <si>
    <t>ED-49176</t>
  </si>
  <si>
    <t>CAIXA PRÉ-MOLDADA PARA ENTRADA TELEFÔNICA SUBTERRÂNEA, TIPO R2, MEDIDAS INTERNAS (107X52X50)CM, INCLUSIVE ESCAVAÇÃO, APILOAMENTO, LASTRO DE BRITA, REATERRO E TRANSPORTE COM RETIRADA DO MATERIAL ESCAVADO (EM CAÇAMBA)</t>
  </si>
  <si>
    <t>ED-49174</t>
  </si>
  <si>
    <t>CAIXA SUBTERRÂNEA, TIPO P20, EM FERRO FUNDIDO COM TAMPA, INCLUSIVE ESCAVAÇÃO, REATERRO, LASTRO DE BRITA E TRANSPORTE COM RETIRADA DO MATERIAL ESCAVADO (EM CAÇAMBA)</t>
  </si>
  <si>
    <t>INTERRUPTOR, TOMADA E ACESSÓRIOS</t>
  </si>
  <si>
    <t>ED-49058</t>
  </si>
  <si>
    <t>CAMPAINHA DE EMBUTIR, TIPO CIGARRA, TENSÃO 110V, COM PLACA 4"X2", INCLUSIVE ACESSÓRIOS PARA FIXAÇÃO</t>
  </si>
  <si>
    <t>ED-49057</t>
  </si>
  <si>
    <t>CAMPAINHA DE SOBREPOR, TIPO CIGARRA, TENSÃO 127V OU 220V, INCLUSIVE ACESSÓRIOS PARA FIXAÇÃO</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</si>
  <si>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</si>
  <si>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</si>
  <si>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</si>
  <si>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</si>
  <si>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</si>
  <si>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</si>
  <si>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</si>
  <si>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</si>
  <si>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</si>
  <si>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</si>
  <si>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</si>
  <si>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</si>
  <si>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</si>
  <si>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</si>
  <si>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</si>
  <si>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</si>
  <si>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</si>
  <si>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</si>
  <si>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</si>
  <si>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</si>
  <si>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</si>
  <si>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</si>
  <si>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</si>
  <si>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</si>
  <si>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</si>
  <si>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</si>
  <si>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</si>
  <si>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</si>
  <si>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</si>
  <si>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</si>
  <si>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</si>
  <si>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</si>
  <si>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</si>
  <si>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</si>
  <si>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</si>
  <si>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</si>
  <si>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</si>
  <si>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</si>
  <si>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</si>
  <si>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</si>
  <si>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</si>
  <si>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</si>
  <si>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</si>
  <si>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</si>
  <si>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</si>
  <si>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</si>
  <si>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</si>
  <si>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</si>
  <si>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</si>
  <si>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</si>
  <si>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</si>
  <si>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</si>
  <si>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</si>
  <si>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</si>
  <si>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ED-15741</t>
  </si>
  <si>
    <t>CONJUNTO DE TRÊS (3) INTERRUPTORES SIMPLES, CORRENTE 10A, TENSÃO 250V, (10A-250V), COM PLACA 4"X2" DE TRÊS (3) POSTOS, INCLUSIVE FORNECIMENTO, INSTALAÇÃO, SUPORTE, MÓDULO E PLACA</t>
  </si>
  <si>
    <t>ED-15735</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</si>
  <si>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</si>
  <si>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</si>
  <si>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</si>
  <si>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</si>
  <si>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</si>
  <si>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</si>
  <si>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</si>
  <si>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</si>
  <si>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</si>
  <si>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</si>
  <si>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</si>
  <si>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</si>
  <si>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</si>
  <si>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</si>
  <si>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</si>
  <si>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</si>
  <si>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</si>
  <si>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</si>
  <si>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</si>
  <si>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</si>
  <si>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</si>
  <si>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</si>
  <si>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</si>
  <si>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</si>
  <si>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</si>
  <si>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</si>
  <si>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</si>
  <si>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</si>
  <si>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</si>
  <si>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</si>
  <si>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</si>
  <si>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</si>
  <si>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</si>
  <si>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</si>
  <si>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</si>
  <si>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ED-49483</t>
  </si>
  <si>
    <t>CONJUNTO DE UMA (1) PLACA CEGA 3"X3", TIPO REDONDA, INCLUSIVE ACESSÓRIOS PARA FIXAÇÃO</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</si>
  <si>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</si>
  <si>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</si>
  <si>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</si>
  <si>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</si>
  <si>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</si>
  <si>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</si>
  <si>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</si>
  <si>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</si>
  <si>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</si>
  <si>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</si>
  <si>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</si>
  <si>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</si>
  <si>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</si>
  <si>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</si>
  <si>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</si>
  <si>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</si>
  <si>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</si>
  <si>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</si>
  <si>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</si>
  <si>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</si>
  <si>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</si>
  <si>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</si>
  <si>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</si>
  <si>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</si>
  <si>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</si>
  <si>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</si>
  <si>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</si>
  <si>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</si>
  <si>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</si>
  <si>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</si>
  <si>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</si>
  <si>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</si>
  <si>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</si>
  <si>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</si>
  <si>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</si>
  <si>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</si>
  <si>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</si>
  <si>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</si>
  <si>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</si>
  <si>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</si>
  <si>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</si>
  <si>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</si>
  <si>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</si>
  <si>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</si>
  <si>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</si>
  <si>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</si>
  <si>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</si>
  <si>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</si>
  <si>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</si>
  <si>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</si>
  <si>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</si>
  <si>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</si>
  <si>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</si>
  <si>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</si>
  <si>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</si>
  <si>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</si>
  <si>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</si>
  <si>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</si>
  <si>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</si>
  <si>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</si>
  <si>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</si>
  <si>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</si>
  <si>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</si>
  <si>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</si>
  <si>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</si>
  <si>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</si>
  <si>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CONDULETE EM ALUMÍNIO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</si>
  <si>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</si>
  <si>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</si>
  <si>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</si>
  <si>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</si>
  <si>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</si>
  <si>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</si>
  <si>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</si>
  <si>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</si>
  <si>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</si>
  <si>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</si>
  <si>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</si>
  <si>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</si>
  <si>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</si>
  <si>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</si>
  <si>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</si>
  <si>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</si>
  <si>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</si>
  <si>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</si>
  <si>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</si>
  <si>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</si>
  <si>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</si>
  <si>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</si>
  <si>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</si>
  <si>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</si>
  <si>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</si>
  <si>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</si>
  <si>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</si>
  <si>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</si>
  <si>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</si>
  <si>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</si>
  <si>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</si>
  <si>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</si>
  <si>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</si>
  <si>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</si>
  <si>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</si>
  <si>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</si>
  <si>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</si>
  <si>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</si>
  <si>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</si>
  <si>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</si>
  <si>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</si>
  <si>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</si>
  <si>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</si>
  <si>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</si>
  <si>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</si>
  <si>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</si>
  <si>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</si>
  <si>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</si>
  <si>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</si>
  <si>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</si>
  <si>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</si>
  <si>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</si>
  <si>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</si>
  <si>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</si>
  <si>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</si>
  <si>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</si>
  <si>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</si>
  <si>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</si>
  <si>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</si>
  <si>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</si>
  <si>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</si>
  <si>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</si>
  <si>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</si>
  <si>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</si>
  <si>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</si>
  <si>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</si>
  <si>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</si>
  <si>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</si>
  <si>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</si>
  <si>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</si>
  <si>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</si>
  <si>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</si>
  <si>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</si>
  <si>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</si>
  <si>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</si>
  <si>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</si>
  <si>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</si>
  <si>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</si>
  <si>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</si>
  <si>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</si>
  <si>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</si>
  <si>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</si>
  <si>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</si>
  <si>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</si>
  <si>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</si>
  <si>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</si>
  <si>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</si>
  <si>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</si>
  <si>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</si>
  <si>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</si>
  <si>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</si>
  <si>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</si>
  <si>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</si>
  <si>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</si>
  <si>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</si>
  <si>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</si>
  <si>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</si>
  <si>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</si>
  <si>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</si>
  <si>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</si>
  <si>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</si>
  <si>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</si>
  <si>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</si>
  <si>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</si>
  <si>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</si>
  <si>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</si>
  <si>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</si>
  <si>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</si>
  <si>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</si>
  <si>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</si>
  <si>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</si>
  <si>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</si>
  <si>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</si>
  <si>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</si>
  <si>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</si>
  <si>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</si>
  <si>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ELETRODUTO FLEXÍVEL</t>
  </si>
  <si>
    <t>ED-17951</t>
  </si>
  <si>
    <t>ED-49413</t>
  </si>
  <si>
    <t>ED-17952</t>
  </si>
  <si>
    <t>ED-49414</t>
  </si>
  <si>
    <t>ED-17953</t>
  </si>
  <si>
    <t>ED-49415</t>
  </si>
  <si>
    <t>ED-7248</t>
  </si>
  <si>
    <t>ELETRODUTO FLEXÍVEL, EM AÇO GALVANIZADO, DIÂMETRO DE 20MM (3/4"), REVESTIDO EXTERNAMENTE COM PVC, NA COR PRETA, INCLUSIVE ACESSÓRIOS PARA FIXAÇÃO E CONEXÕES</t>
  </si>
  <si>
    <t>ED-7249</t>
  </si>
  <si>
    <t>ELETRODUTO FLEXÍVEL, EM AÇO GALVANIZADO, DIÂMETRO DE 25MM (1"), REVESTIDO EXTERNAMENTE COM PVC, NA COR PRETA, INCLUSIVE ACESSÓRIOS PARA FIXAÇÃO E CONEXÕES</t>
  </si>
  <si>
    <t>ED-7250</t>
  </si>
  <si>
    <t>ELETRODUTO FLEXÍVEL, EM AÇO GALVANIZADO, DIÂMETRO DE 32MM (1.1/4"), REVESTIDO EXTERNAMENTE COM PVC, NA COR PRETA, INCLUSIVE ACESSÓRIOS PARA FIXAÇÃO E CONEXÕES</t>
  </si>
  <si>
    <t>ED-7251</t>
  </si>
  <si>
    <t>ELETRODUTO FLEXÍVEL, EM AÇO GALVANIZADO, DIÂMETRO DE 40MM (1.1/2"), REVESTIDO EXTERNAMENTE COM PVC, NA COR PRETA, INCLUSIVE ACESSÓRIOS PARA FIXAÇÃO E CONEXÕES</t>
  </si>
  <si>
    <t>ED-7252</t>
  </si>
  <si>
    <t>ELETRODUTO FLEXÍVEL, EM AÇO GALVANIZADO, DIÂMETRO DE 50MM (2"), REVESTIDO EXTERNAMENTE COM PVC, NA COR PRETA, INCLUSIVE ACESSÓRIOS PARA FIXAÇÃO E CONEXÕES</t>
  </si>
  <si>
    <t>ED-7253</t>
  </si>
  <si>
    <t>ELETRODUTO FLEXÍVEL, EM AÇO GALVANIZADO, DIÂMETRO DE 60MM (2.1/2"), REVESTIDO EXTERNAMENTE COM PVC, NA COR PRETA, INCLUSIVE ACESSÓRIOS PARA FIXAÇÃO E CONEXÕES</t>
  </si>
  <si>
    <t>ELETRODUTO RÍGIDO EM PVC</t>
  </si>
  <si>
    <t>ED-17935</t>
  </si>
  <si>
    <t>SONDAGEM DE ELETRODUTO/DUTOS COM ARAME GALVANIZADO, DIÂMETRO DO FIO 1,24MM, 18BWG, INCLUSIVE FORNECIMENTO</t>
  </si>
  <si>
    <t>ELETRODUTO RÍGIDO EM AÇO GALVANIZADO</t>
  </si>
  <si>
    <t>ED-49324</t>
  </si>
  <si>
    <t>ED-49316</t>
  </si>
  <si>
    <t>ED-49317</t>
  </si>
  <si>
    <t>ED-49318</t>
  </si>
  <si>
    <t>ED-49319</t>
  </si>
  <si>
    <t>ED-49320</t>
  </si>
  <si>
    <t>ED-49321</t>
  </si>
  <si>
    <t>ED-49322</t>
  </si>
  <si>
    <t>ED-49323</t>
  </si>
  <si>
    <t>ED-49333</t>
  </si>
  <si>
    <t>ED-49325</t>
  </si>
  <si>
    <t>ED-49326</t>
  </si>
  <si>
    <t>ED-49328</t>
  </si>
  <si>
    <t>ED-49329</t>
  </si>
  <si>
    <t>ED-49330</t>
  </si>
  <si>
    <t>ED-49331</t>
  </si>
  <si>
    <t>ED-49332</t>
  </si>
  <si>
    <t>ED-49327</t>
  </si>
  <si>
    <t>PERFILADO LISO E PERFURADO</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</si>
  <si>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</si>
  <si>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</si>
  <si>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</si>
  <si>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</si>
  <si>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</si>
  <si>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</si>
  <si>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</si>
  <si>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</si>
  <si>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</si>
  <si>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</si>
  <si>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ED-49446</t>
  </si>
  <si>
    <t>PERFILADO LISO (38X19)MM EM CHAPA DE AÇO GALVANIZADO N°18, COM TRATAMENTO PRÉ-ZINCADO, INCLUSIVE FIXAÇÃO SUPERIOR, CONEXÕES E ACESSÓRIOS, EXCLUSIVE TAMPA DE ENCAIXE</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</si>
  <si>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</si>
  <si>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</si>
  <si>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</si>
  <si>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</si>
  <si>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</si>
  <si>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</si>
  <si>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</si>
  <si>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</si>
  <si>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</si>
  <si>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</si>
  <si>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</si>
  <si>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</si>
  <si>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ELETROCALHA LISA</t>
  </si>
  <si>
    <t>ED-19511</t>
  </si>
  <si>
    <t>ED-19510</t>
  </si>
  <si>
    <t>ED-19513</t>
  </si>
  <si>
    <t>ED-19512</t>
  </si>
  <si>
    <t>ED-19515</t>
  </si>
  <si>
    <t>ED-19514</t>
  </si>
  <si>
    <t>ED-19517</t>
  </si>
  <si>
    <t>ED-19516</t>
  </si>
  <si>
    <t>ED-19518</t>
  </si>
  <si>
    <t>ELETROCALHA PERFURADA</t>
  </si>
  <si>
    <t>ED-19520</t>
  </si>
  <si>
    <t>ED-19519</t>
  </si>
  <si>
    <t>ED-19522</t>
  </si>
  <si>
    <t>ED-19521</t>
  </si>
  <si>
    <t>ED-19524</t>
  </si>
  <si>
    <t>ED-19523</t>
  </si>
  <si>
    <t>ED-19526</t>
  </si>
  <si>
    <t>ED-19525</t>
  </si>
  <si>
    <t>ED-19527</t>
  </si>
  <si>
    <t>VERGALHÃO DE AÇO COM ROSCA TOTAL</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</si>
  <si>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</si>
  <si>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</si>
  <si>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</si>
  <si>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</si>
  <si>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</si>
  <si>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ED-15650</t>
  </si>
  <si>
    <t>ED-15970</t>
  </si>
  <si>
    <t>LUMINÁRIA</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</si>
  <si>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</si>
  <si>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</si>
  <si>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</si>
  <si>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</si>
  <si>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</si>
  <si>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</si>
  <si>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</si>
  <si>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</si>
  <si>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ED-49404</t>
  </si>
  <si>
    <t>ED-49402</t>
  </si>
  <si>
    <t>ED-13338</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</si>
  <si>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</si>
  <si>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</si>
  <si>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</si>
  <si>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</si>
  <si>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</si>
  <si>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</si>
  <si>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</si>
  <si>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</si>
  <si>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</si>
  <si>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</si>
  <si>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</si>
  <si>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ED-27082</t>
  </si>
  <si>
    <t>LUMINÁRIA COMERCIAL COM ALETAS DE EMBUTIR COMPLETA, PARA DUAS (2) LÂMPADAS TUBULARES LED 2X18W-ØT8, TEMPERATURA DA COR 6500K, FORNECIMENTO E INSTALAÇÃO, INCLUSIVE BASE E LÂMPADA</t>
  </si>
  <si>
    <t>ED-27080</t>
  </si>
  <si>
    <t>LUMINÁRIA COMERCIAL COM ALETAS DE EMBUTIR COMPLETA, PARA DUAS (2) LÂMPADAS TUBULARES LED 2X9W-ØT8, TEMPERATURA DA COR 6500K, FORNECIMENTO E INSTALAÇÃO, INCLUSIVE BASE E LÂMPADA</t>
  </si>
  <si>
    <t>ED-27084</t>
  </si>
  <si>
    <t>LUMINÁRIA COMERCIAL COM ALETAS DE EMBUTIR COMPLETA, PARA QUATRO (4) LÂMPADAS TUBULARES LED 4X18W-ØT8, TEMPERATURA DA COR 6500K, FORNECIMENTO E INSTALAÇÃO, INCLUSIVE BASE E LÂMPADA</t>
  </si>
  <si>
    <t>ED-27078</t>
  </si>
  <si>
    <t>LUMINÁRIA COMERCIAL COM ALETAS DE EMBUTIR COMPLETA, PARA QUATRO (4) LÂMPADAS TUBULARES LED 4X9W-ØT8, TEMPERATURA DA COR 6500K, FORNECIMENTO E INSTALAÇÃO, INCLUSIVE BASE E LÂMPADA</t>
  </si>
  <si>
    <t>ED-27081</t>
  </si>
  <si>
    <t>LUMINÁRIA COMERCIAL COM ALETAS DE EMBUTIR, PARA DUAS (2) LÂMPADAS TUBULARES LED 2X18W-ØT8, FORNECIMENTO E INSTALAÇÃO, EXCLUSIVE BASE E LÂMPADA</t>
  </si>
  <si>
    <t>ED-27079</t>
  </si>
  <si>
    <t>LUMINÁRIA COMERCIAL COM ALETAS DE EMBUTIR, PARA DUAS (2) LÂMPADAS TUBULARES LED 2X9W-ØT8, FORNECIMENTO E INSTALAÇÃO, EXCLUSIVE BASE E LÂMPADA</t>
  </si>
  <si>
    <t>ED-27083</t>
  </si>
  <si>
    <t>LUMINÁRIA COMERCIAL COM ALETAS DE EMBUTIR, PARA QUATRO (4) LÂMPADAS TUBULARES LED 4X18W-ØT8, FORNECIMENTO E INSTALAÇÃO, EXCLUSIVE BASE E LÂMPADA</t>
  </si>
  <si>
    <t>ED-27077</t>
  </si>
  <si>
    <t>LUMINÁRIA COMERCIAL COM ALETAS DE EMBUTIR, PARA QUATRO (4) LÂMPADAS TUBULARES LED 4X9W-ØT8, FORNECIMENTO E INSTALAÇÃO, EXCLUSIVE BASE E LÂMPADA</t>
  </si>
  <si>
    <t>ED-27090</t>
  </si>
  <si>
    <t>LUMINÁRIA COMERCIAL COM ALETAS DE SOBREPOR COMPLETA, PARA DUAS (2) LÂMPADAS TUBULARES LED 2X18W-ØT8, TEMPERATURA DA COR 6500K, FORNECIMENTO E INSTALAÇÃO, INCLUSIVE BASE E LÂMPADA</t>
  </si>
  <si>
    <t>ED-27086</t>
  </si>
  <si>
    <t>LUMINÁRIA COMERCIAL COM ALETAS DE SOBREPOR COMPLETA, PARA DUAS (2) LÂMPADAS TUBULARES LED 2X9W-ØT8, TEMPERATURA DA COR 6500K, FORNECIMENTO E INSTALAÇÃO, INCLUSIVE BASE E LÂMPADA</t>
  </si>
  <si>
    <t>ED-27092</t>
  </si>
  <si>
    <t>LUMINÁRIA COMERCIAL COM ALETAS DE SOBREPOR COMPLETA, PARA QUATRO (4) LÂMPADAS TUBULARES LED 4X18W-ØT8, TEMPERATURA DA COR 6500K, FORNECIMENTO E INSTALAÇÃO, INCLUSIVE BASE E LÂMPADA</t>
  </si>
  <si>
    <t>ED-27088</t>
  </si>
  <si>
    <t>LUMINÁRIA COMERCIAL COM ALETAS DE SOBREPOR COMPLETA, PARA QUATRO (4) LÂMPADAS TUBULARES LED 4X9W-ØT8, TEMPERATURA DA COR 6500K, FORNECIMENTO E INSTALAÇÃO, INCLUSIVE BASE E LÂMPADA</t>
  </si>
  <si>
    <t>ED-27089</t>
  </si>
  <si>
    <t>LUMINÁRIA COMERCIAL COM ALETAS DE SOBREPOR, PARA DUAS (2) LÂMPADAS TUBULARES LED 2X18W-ØT8, FORNECIMENTO E INSTALAÇÃO, EXCLUSIVE BASE E LÂMPADA</t>
  </si>
  <si>
    <t>ED-27085</t>
  </si>
  <si>
    <t>LUMINÁRIA COMERCIAL COM ALETAS DE SOBREPOR, PARA DUAS (2) LÂMPADAS TUBULARES LED 2X9W-ØT8, FORNECIMENTO E INSTALAÇÃO, EXCLUSIVE BASE E LÂMPADA</t>
  </si>
  <si>
    <t>ED-27091</t>
  </si>
  <si>
    <t>LUMINÁRIA COMERCIAL COM ALETAS DE SOBREPOR, PARA QUATRO (4) LÂMPADAS TUBULARES LED 4X18W-ØT8, FORNECIMENTO E INSTALAÇÃO, EXCLUSIVE BASE E LÂMPADA</t>
  </si>
  <si>
    <t>ED-27087</t>
  </si>
  <si>
    <t>LUMINÁRIA COMERCIAL COM ALETAS DE SOBREPOR, PARA QUATRO (4) LÂMPADAS TUBULARES LED 4X9W-ØT8, FORNECIMENTO E INSTALAÇÃO, EXCLUSIVE BASE E LÂMPADA</t>
  </si>
  <si>
    <t>ED-27074</t>
  </si>
  <si>
    <t>LUMINÁRIA COMERCIAL COM DIFUSOR DE EMBUTIR COMPLETA, PARA DUAS (2) LÂMPADAS TUBULARES LED 2X18W-ØT8, TEMPERATURA DA COR 6500K, FORNECIMENTO E INSTALAÇÃO, INCLUSIVE BASE E LÂMPADA</t>
  </si>
  <si>
    <t>ED-27072</t>
  </si>
  <si>
    <t>LUMINÁRIA COMERCIAL COM DIFUSOR DE EMBUTIR COMPLETA, PARA DUAS (2) LÂMPADAS TUBULARES LED 2X9W-ØT8, TEMPERATURA DA COR 6500K, FORNECIMENTO E INSTALAÇÃO, INCLUSIVE BASE E LÂMPADA</t>
  </si>
  <si>
    <t>ED-27076</t>
  </si>
  <si>
    <t>LUMINÁRIA COMERCIAL COM DIFUSOR DE EMBUTIR COMPLETA, PARA QUATRO (4) LÂMPADAS TUBULARES LED 4X9W-ØT8, TEMPERATURA DA COR 6500K, FORNECIMENTO E INSTALAÇÃO, INCLUSIVE BASE E LÂMPADA</t>
  </si>
  <si>
    <t>ED-27073</t>
  </si>
  <si>
    <t>LUMINÁRIA COMERCIAL COM DIFUSOR DE EMBUTIR, PARA DUAS (2) LÂMPADAS TUBULARES LED 2X18W-ØT8, FORNECIMENTO E INSTALAÇÃO, EXCLUSIVE BASE E LÂMPADA</t>
  </si>
  <si>
    <t>ED-27071</t>
  </si>
  <si>
    <t>LUMINÁRIA COMERCIAL COM DIFUSOR DE EMBUTIR, PARA DUAS (2) LÂMPADAS TUBULARES LED 2X9W-ØT8, FORNECIMENTO E INSTALAÇÃO, EXCLUSIVE BASE E LÂMPADA</t>
  </si>
  <si>
    <t>ED-27075</t>
  </si>
  <si>
    <t>LUMINÁRIA COMERCIAL COM DIFUSOR DE EMBUTIR, PARA QUATRO (4) LÂMPADAS TUBULARES LED 4X9W-ØT8, FORNECIMENTO E INSTALAÇÃO, EXCLUSIVE BASE E LÂMPADA</t>
  </si>
  <si>
    <t>ED-27068</t>
  </si>
  <si>
    <t>LUMINÁRIA COMERCIAL COM DIFUSOR DE SOBREPOR COMPLETA, PARA DUAS (2) LÂMPADAS TUBULARES LED 2X18W-ØT8, TEMPERATURA DA COR 6500K, FORNECIMENTO E INSTALAÇÃO, INCLUSIVE BASE E LÂMPADA</t>
  </si>
  <si>
    <t>ED-27066</t>
  </si>
  <si>
    <t>LUMINÁRIA COMERCIAL COM DIFUSOR DE SOBREPOR COMPLETA, PARA DUAS (2) LÂMPADAS TUBULARES LED 2X9W-ØT8, TEMPERATURA DA COR 6500K, FORNECIMENTO E INSTALAÇÃO, INCLUSIVE BASE E LÂMPADA</t>
  </si>
  <si>
    <t>ED-27070</t>
  </si>
  <si>
    <t>LUMINÁRIA COMERCIAL COM DIFUSOR DE SOBREPOR COMPLETA, PARA QUATRO (4) LÂMPADAS TUBULARES LED 4X9W-ØT8, TEMPERATURA DA COR 6500K, FORNECIMENTO E INSTALAÇÃO, INCLUSIVE BASE E LÂMPADA</t>
  </si>
  <si>
    <t>ED-27064</t>
  </si>
  <si>
    <t>LUMINÁRIA COMERCIAL COM DIFUSOR DE SOBREPOR COMPLETA, PARA UMA (1) LÂMPADA TUBULAR LED 1X18W-ØT8, TEMPERATURA DA COR 6500K, FORNECIMENTO E INSTALAÇÃO, INCLUSIVE BASE E LÂMPADA</t>
  </si>
  <si>
    <t>ED-27062</t>
  </si>
  <si>
    <t>LUMINÁRIA COMERCIAL COM DIFUSOR DE SOBREPOR COMPLETA, PARA UMA (1) LÂMPADA TUBULAR LED 1X9W-ØT8, TEMPERATURA DA COR 6500K, FORNECIMENTO E INSTALAÇÃO, INCLUSIVE BASE E LÂMPADA</t>
  </si>
  <si>
    <t>ED-27067</t>
  </si>
  <si>
    <t>LUMINÁRIA COMERCIAL COM DIFUSOR DE SOBREPOR, PARA DUAS (2) LÂMPADAS TUBULARES LED 2X18W-ØT8, FORNECIMENTO E INSTALAÇÃO, EXCLUSIVE BASE E LÂMPADA</t>
  </si>
  <si>
    <t>ED-27065</t>
  </si>
  <si>
    <t>LUMINÁRIA COMERCIAL COM DIFUSOR DE SOBREPOR, PARA DUAS (2) LÂMPADAS TUBULARES LED 2X9W-ØT8, FORNECIMENTO E INSTALAÇÃO, EXCLUSIVE BASE E LÂMPADA</t>
  </si>
  <si>
    <t>ED-27069</t>
  </si>
  <si>
    <t>LUMINÁRIA COMERCIAL COM DIFUSOR DE SOBREPOR, PARA QUATRO (4) LÂMPADAS TUBULARES LED 4X9W-ØT8, FORNECIMENTO E INSTALAÇÃO, EXCLUSIVE BASE E LÂMPADA</t>
  </si>
  <si>
    <t>ED-27063</t>
  </si>
  <si>
    <t>LUMINÁRIA COMERCIAL COM DIFUSOR DE SOBREPOR, PARA UMA (1) LÂMPADA TUBULAR LED 1X18W-ØT8, FORNECIMENTO E INSTALAÇÃO, EXCLUSIVE BASE E LÂMPADA</t>
  </si>
  <si>
    <t>ED-27061</t>
  </si>
  <si>
    <t>LUMINÁRIA COMERCIAL COM DIFUSOR DE SOBREPOR, PARA UMA (1) LÂMPADA TUBULAR LED 1X9W-ØT8, FORNECIMENTO E INSTALAÇÃO, EXCLUSIVE BASE, REATOR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</si>
  <si>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</si>
  <si>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</si>
  <si>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</si>
  <si>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</si>
  <si>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</si>
  <si>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</si>
  <si>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ED-22217</t>
  </si>
  <si>
    <t>LUMINÁRIA PÚBLICA DE LED, POTÊNCIA DE 200W, EXCLUSIVE SUPORTE E POSTE</t>
  </si>
  <si>
    <t>ED-22218</t>
  </si>
  <si>
    <t>LUMINÁRIA PÚBLICA DE LED, POTÊNCIA DE 300W, EXCLUSIVE SUPORTE E POSTE</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</si>
  <si>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</si>
  <si>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</si>
  <si>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</si>
  <si>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</si>
  <si>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</si>
  <si>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</si>
  <si>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ED-22350</t>
  </si>
  <si>
    <t>REFLETOR DE LED, POTÊNCIA DE 200W, EXCLUSIVE SUPORTE E POSTE</t>
  </si>
  <si>
    <t>ED-22351</t>
  </si>
  <si>
    <t>REFLETOR DE LED, POTÊNCIA DE 300W, EXCLUSIVE SUPORTE E POSTE</t>
  </si>
  <si>
    <t>REATOR ELETRÔNICO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</si>
  <si>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</si>
  <si>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</si>
  <si>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</si>
  <si>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</si>
  <si>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</si>
  <si>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</si>
  <si>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</si>
  <si>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</si>
  <si>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</si>
  <si>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</si>
  <si>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</si>
  <si>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</si>
  <si>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</si>
  <si>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</si>
  <si>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</si>
  <si>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</si>
  <si>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LÂMPADA E ACESSÓRIOS</t>
  </si>
  <si>
    <t>ED-13343</t>
  </si>
  <si>
    <t>LÂMPADA LED, BASE E27, POTÊNCIA DE 15W, BULBO A65, TEMPERATURA DA COR 6500K, TENSÃO 110-127V, EXCLUSIVE LUMINÁRIA</t>
  </si>
  <si>
    <t>ED-13344</t>
  </si>
  <si>
    <t>LÂMPADA LED, BASE E27, POTÊNCIA DE 20W, BULBO A70, TEMPERATURA DA COR 6500K, TENSÃO 110-127V, EXCLUSIVE LUMINÁRIA</t>
  </si>
  <si>
    <t>ED-13342</t>
  </si>
  <si>
    <t>LÂMPADA LED, BASE E27, POTÊNCIA DE 9W, BULBO A60, TEMPERATURA DA COR 6500K, TENSÃO 110-127V, EXCLUSIVE LUMINÁRIA</t>
  </si>
  <si>
    <t>ED-6248</t>
  </si>
  <si>
    <t>LÂMPADA LED COM SENSOR DE PRESENÇA, BASE E27, POTÊNCIA DE 9W, BULBO A60, TEMPERATURA DA COR 6500K, TENSÃO 110-127V, EXCLUSIVE LUMINÁRIA</t>
  </si>
  <si>
    <t>ED-49379</t>
  </si>
  <si>
    <t>LÂMPADA MISTA, BASE E27, POTÊNCIA DE 160W, TENSÃO 220V, EXCLUSIVE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</si>
  <si>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</si>
  <si>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</si>
  <si>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</si>
  <si>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</si>
  <si>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</si>
  <si>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</si>
  <si>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</si>
  <si>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</si>
  <si>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DUTO CORRUGADO EM PEAD</t>
  </si>
  <si>
    <t>ED-49300</t>
  </si>
  <si>
    <t>ENTRADA DE ENERGIA</t>
  </si>
  <si>
    <t>ED-49440</t>
  </si>
  <si>
    <t>ARMAÇÃO SECUNDÁRIA DE UM ESTRIBO, EM AÇO GALVANIZADO, PARA FIXAÇÃO DE ISOLADOR ROLDANA, EXCLUSIVE ISOLADOR, INCLUSIVE INSTALAÇÃO</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</si>
  <si>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</si>
  <si>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</si>
  <si>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</si>
  <si>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</si>
  <si>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</si>
  <si>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</si>
  <si>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</si>
  <si>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</si>
  <si>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</si>
  <si>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</si>
  <si>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</si>
  <si>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</si>
  <si>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</si>
  <si>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</si>
  <si>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</si>
  <si>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</si>
  <si>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</si>
  <si>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</si>
  <si>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</si>
  <si>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</si>
  <si>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</si>
  <si>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</si>
  <si>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</si>
  <si>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</si>
  <si>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</si>
  <si>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</si>
  <si>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</si>
  <si>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</si>
  <si>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</si>
  <si>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</si>
  <si>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</si>
  <si>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</si>
  <si>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</si>
  <si>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</si>
  <si>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</si>
  <si>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</si>
  <si>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</si>
  <si>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</si>
  <si>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</si>
  <si>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</si>
  <si>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CANALETA EM PVC</t>
  </si>
  <si>
    <t>ED-49060</t>
  </si>
  <si>
    <t>CANALETA PARA PASSAGEM DE CABOS EM PVC, TIPO RECORTE FECHADO, DIMENSÃO (20X10)MM, INCLUSIVE CONEXÕES E FIXAÇÃO</t>
  </si>
  <si>
    <t>ED-49061</t>
  </si>
  <si>
    <t>CANALETA PARA PASSAGEM DE CABOS EM PVC, TIPO RECORTE FECHADO, DIMENSÃO (50X10)MM, INCLUSIVE CONEXÕES E FIXAÇÃO</t>
  </si>
  <si>
    <t>CAIXA DE MEDIÇÃO</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</si>
  <si>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</si>
  <si>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</si>
  <si>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</si>
  <si>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</si>
  <si>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</si>
  <si>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</si>
  <si>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</si>
  <si>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</si>
  <si>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</si>
  <si>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</si>
  <si>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</si>
  <si>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</si>
  <si>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</si>
  <si>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</si>
  <si>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</si>
  <si>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</si>
  <si>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</si>
  <si>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</si>
  <si>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</si>
  <si>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</si>
  <si>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</si>
  <si>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</si>
  <si>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ED-28593</t>
  </si>
  <si>
    <t>CAIXA PARA PROTEÇÃO GERAL, TIPO CM-8, DIMENSÃO CONFORME PADRÃO CEMIG, EXCLUSIVE BARRAMENTO E DISJUNTOR, INCLUSIVE INSTALAÇÃO</t>
  </si>
  <si>
    <t>QUADRO DE DISTRIBUIÇÃO</t>
  </si>
  <si>
    <t>ED-14127</t>
  </si>
  <si>
    <t>BARRAMENTO BIFÁSICO DE 80A PARA QUADRO DE DISTRIBUIÇÃO</t>
  </si>
  <si>
    <t>ED-14126</t>
  </si>
  <si>
    <t>BARRAMENTO MONOFÁSICO DE 80A PARA QUADRO DE DISTRIBUIÇÃO</t>
  </si>
  <si>
    <t>ED-14128</t>
  </si>
  <si>
    <t>BARRAMENTO TRIFÁSICO DE 80A PARA QUADRO DE DISTRIBUIÇÃO</t>
  </si>
  <si>
    <t>ED-14186</t>
  </si>
  <si>
    <t>QUADRO DE DISTRIBUIÇÃO DE EMBUTIR EM CHAPA, PARA 16 DISJUNTORES DIN, INCLUSIVE BARRAMENTOS NEUTRO/TERRA E BARRAMENTO TRIFÁSICO DE 100A</t>
  </si>
  <si>
    <t>ED-14191</t>
  </si>
  <si>
    <t>QUADRO DE DISTRIBUIÇÃO DE EMBUTIR EM CHAPA, PARA 24 DISJUNTORES DIN, INCLUSIVE BARRAMENTOS NEUTRO/TERRA E BARRAMENTO TRIFÁSICO DE 150A</t>
  </si>
  <si>
    <t>ED-14193</t>
  </si>
  <si>
    <t>QUADRO DE DISTRIBUIÇÃO DE EMBUTIR EM CHAPA, PARA 34 DISJUNTORES DIN, INCLUSIVE BARRAMENTOS NEUTRO/TERRA E BARRAMENTO TRIFÁSICO DE 100A</t>
  </si>
  <si>
    <t>ED-14195</t>
  </si>
  <si>
    <t>QUADRO DE DISTRIBUIÇÃO DE EMBUTIR EM CHAPA, PARA 34 DISJUNTORES DIN, INCLUSIVE BARRAMENTOS NEUTRO/TERRA E BARRAMENTO TRIFÁSICO DE 150A</t>
  </si>
  <si>
    <t>ED-14197</t>
  </si>
  <si>
    <t>QUADRO DE DISTRIBUIÇÃO DE EMBUTIR EM CHAPA, PARA 44 DISJUNTORES DIN, INCLUSIVE BARRAMENTOS NEUTRO/TERRA E BARRAMENTO TRIFÁSICO DE 100A</t>
  </si>
  <si>
    <t>ED-14199</t>
  </si>
  <si>
    <t>QUADRO DE DISTRIBUIÇÃO DE EMBUTIR EM CHAPA, PARA 44 DISJUNTORES DIN, INCLUSIVE BARRAMENTOS NEUTRO/TERRA E BARRAMENTO TRIFÁSICO DE 150A</t>
  </si>
  <si>
    <t>ED-14201</t>
  </si>
  <si>
    <t>QUADRO DE DISTRIBUIÇÃO DE EMBUTIR EM CHAPA, PARA 56 DISJUNTORES DIN, INCLUSIVE BARRAMENTOS NEUTRO/TERRA E BARRAMENTO TRIFÁSICO DE 225A</t>
  </si>
  <si>
    <t>ED-14203</t>
  </si>
  <si>
    <t>QUADRO DE DISTRIBUIÇÃO DE EMBUTIR EM CHAPA, PARA 70 DISJUNTORES DIN, INCLUSIVE BARRAMENTOS NEUTRO/TERRA E BARRAMENTO TRIFÁSICO DE 225A</t>
  </si>
  <si>
    <t>ED-14181</t>
  </si>
  <si>
    <t>QUADRO DE DISTRIBUIÇÃO DE EMBUTIR EM PVC, PARA 12 DISJUNTORES DIN, INCLUSIVE BARRAMENTOS NEUTRO/TERRA, EXCLUSIVE BARRAMENTO DE FASE</t>
  </si>
  <si>
    <t>ED-14183</t>
  </si>
  <si>
    <t>QUADRO DE DISTRIBUIÇÃO DE EMBUTIR EM PVC, PARA 16 DISJUNTORES DIN, INCLUSIVE BARRAMENTOS NEUTRO/TERRA, EXCLUSIVE BARRAMENTO DE FASE</t>
  </si>
  <si>
    <t>ED-14177</t>
  </si>
  <si>
    <t>QUADRO DE DISTRIBUIÇÃO DE EMBUTIR EM PVC PARA 4 DISJUNTORES DIN, INCLUSIVE BARRAMENTOS NEUTRO/TERRA, EXCLUSIVE BARRAMENTO DE FASE</t>
  </si>
  <si>
    <t>ED-14179</t>
  </si>
  <si>
    <t>QUADRO DE DISTRIBUIÇÃO DE EMBUTIR EM PVC, PARA 8 DISJUNTORES DIN, INCLUSIVE BARRAMENTOS NEUTRO/TERRA, EXCLUSIVE BARRAMENTO DE FASE</t>
  </si>
  <si>
    <t>ED-14187</t>
  </si>
  <si>
    <t>QUADRO DE DISTRIBUIÇÃO DE SOBREPOR EM CHAPA, PARA 16 DISJUNTORES DIN, INCLUSIVE BARRAMENTOS NEUTRO/TERRA E BARRAMENTO TRIFÁSICO DE 100A</t>
  </si>
  <si>
    <t>ED-14188</t>
  </si>
  <si>
    <t>QUADRO DE DISTRIBUIÇÃO DE SOBREPOR EM CHAPA, PARA 24 DISJUNTORES DIN, INCLUSIVE BARRAMENTOS NEUTRO/TERRA E BARRAMENTO TRIFÁSICO DE 100A</t>
  </si>
  <si>
    <t>ED-14192</t>
  </si>
  <si>
    <t>QUADRO DE DISTRIBUIÇÃO DE SOBREPOR EM CHAPA, PARA 24 DISJUNTORES DIN, INCLUSIVE BARRAMENTOS NEUTRO/TERRA E BARRAMENTO TRIFÁSICO DE 150A</t>
  </si>
  <si>
    <t>ED-14194</t>
  </si>
  <si>
    <t>QUADRO DE DISTRIBUIÇÃO DE SOBREPOR EM CHAPA, PARA 34 DISJUNTORES DIN, INCLUSIVE BARRAMENTOS NEUTRO/TERRA E BARRAMENTO TRIFÁSICO DE 100A</t>
  </si>
  <si>
    <t>ED-14196</t>
  </si>
  <si>
    <t>QUADRO DE DISTRIBUIÇÃO DE SOBREPOR EM CHAPA, PARA 34 DISJUNTORES DIN, INCLUSIVE BARRAMENTOS NEUTRO/TERRA E BARRAMENTO TRIFÁSICO DE 150A</t>
  </si>
  <si>
    <t>ED-14198</t>
  </si>
  <si>
    <t>QUADRO DE DISTRIBUIÇÃO DE SOBREPOR EM CHAPA, PARA 44 DISJUNTORES DIN, INCLUSIVE BARRAMENTOS NEUTRO/TERRA E BARRAMENTO TRIFÁSICO DE 100A</t>
  </si>
  <si>
    <t>ED-14200</t>
  </si>
  <si>
    <t>QUADRO DE DISTRIBUIÇÃO DE SOBREPOR EM CHAPA, PARA 44 DISJUNTORES DIN, INCLUSIVE BARRAMENTOS NEUTRO/TERRA E BARRAMENTO TRIFÁSICO DE 150A</t>
  </si>
  <si>
    <t>ED-14202</t>
  </si>
  <si>
    <t>QUADRO DE DISTRIBUIÇÃO DE SOBREPOR EM CHAPA, PARA 56 DISJUNTORES DIN, INCLUSIVE BARRAMENTOS NEUTRO/TERRA E BARRAMENTO TRIFÁSICO DE 225A</t>
  </si>
  <si>
    <t>ED-14204</t>
  </si>
  <si>
    <t>QUADRO DE DISTRIBUIÇÃO DE SOBREPOR EM CHAPA, PARA 70 DISJUNTORES DIN, INCLUSIVE BARRAMENTOS NEUTRO/TERRA E BARRAMENTO TRIFÁSICO DE 225A</t>
  </si>
  <si>
    <t>ED-14182</t>
  </si>
  <si>
    <t>QUADRO DE DISTRIBUIÇÃO DE SOBREPOR EM PVC, PARA 12 DISJUNTORES DIN, INCLUSIVE BARRAMENTOS NEUTRO/TERRA, EXCLUSIVE BARRAMENTO DE FASE</t>
  </si>
  <si>
    <t>ED-14184</t>
  </si>
  <si>
    <t>QUADRO DE DISTRIBUIÇÃO DE SOBREPOR EM PVC, PARA 16 DISJUNTORES DIN, INCLUSIVE BARRAMENTOS NEUTRO/TERRA, EXCLUSIVE BARRAMENTO DE FASE</t>
  </si>
  <si>
    <t>ED-14178</t>
  </si>
  <si>
    <t>QUADRO DE DISTRIBUIÇÃO DE SOBREPOR EM PVC PARA 4 DISJUNTORES DIN, INCLUSIVE BARRAMENTOS NEUTRO/TERRA, EXCLUSIVE BARRAMENTO DE FASE</t>
  </si>
  <si>
    <t>ED-14180</t>
  </si>
  <si>
    <t>QUADRO DE DISTRIBUIÇÃO DE SOBREPOR EM PVC, PARA 8 DISJUNTORES DIN, INCLUSIVE BARRAMENTOS NEUTRO/TERRA, EXCLUSIVE BARRAMENTO DE FASE</t>
  </si>
  <si>
    <t>DISJUNTOR</t>
  </si>
  <si>
    <t>ED-34473</t>
  </si>
  <si>
    <t>DISJUNTOR BIPOLAR TIPO DIN, CORRENTE NOMINAL DE 10A, FORNECIMENTO E INSTALAÇÃO, INCLUSIVE TERMINAL ILHÓS</t>
  </si>
  <si>
    <t>ED-34483</t>
  </si>
  <si>
    <t>DISJUNTOR BIPOLAR TIPO DIN, CORRENTE NOMINAL DE 100A, FORNECIMENTO E INSTALAÇÃO, INCLUSIVE TERMINAL ILHÓS</t>
  </si>
  <si>
    <t>ED-34484</t>
  </si>
  <si>
    <t>DISJUNTOR BIPOLAR TIPO DIN, CORRENTE NOMINAL DE 125A, FORNECIMENTO E INSTALAÇÃO, INCLUSIVE TERMINAL DE COMPRESSÃO</t>
  </si>
  <si>
    <t>ED-34474</t>
  </si>
  <si>
    <t>DISJUNTOR BIPOLAR TIPO DIN, CORRENTE NOMINAL DE 16A, FORNECIMENTO E INSTALAÇÃO, INCLUSIVE TERMINAL ILHÓS</t>
  </si>
  <si>
    <t>ED-34475</t>
  </si>
  <si>
    <t>DISJUNTOR BIPOLAR TIPO DIN, CORRENTE NOMINAL DE 20A, FORNECIMENTO E INSTALAÇÃO, INCLUSIVE TERMINAL ILHÓS</t>
  </si>
  <si>
    <t>ED-34476</t>
  </si>
  <si>
    <t>DISJUNTOR BIPOLAR TIPO DIN, CORRENTE NOMINAL DE 25A, FORNECIMENTO E INSTALAÇÃO, INCLUSIVE TERMINAL ILHÓS</t>
  </si>
  <si>
    <t>ED-34477</t>
  </si>
  <si>
    <t>DISJUNTOR BIPOLAR TIPO DIN, CORRENTE NOMINAL DE 32A, FORNECIMENTO E INSTALAÇÃO, INCLUSIVE TERMINAL ILHÓS</t>
  </si>
  <si>
    <t>ED-34478</t>
  </si>
  <si>
    <t>DISJUNTOR BIPOLAR TIPO DIN, CORRENTE NOMINAL DE 40A, FORNECIMENTO E INSTALAÇÃO, INCLUSIVE TERMINAL ILHÓS</t>
  </si>
  <si>
    <t>ED-34479</t>
  </si>
  <si>
    <t>DISJUNTOR BIPOLAR TIPO DIN, CORRENTE NOMINAL DE 50A, FORNECIMENTO E INSTALAÇÃO, INCLUSIVE TERMINAL ILHÓS</t>
  </si>
  <si>
    <t>ED-34472</t>
  </si>
  <si>
    <t>DISJUNTOR BIPOLAR TIPO DIN, CORRENTE NOMINAL DE 6A, FORNECIMENTO E INSTALAÇÃO, INCLUSIVE TERMINAL ILHÓS</t>
  </si>
  <si>
    <t>ED-34480</t>
  </si>
  <si>
    <t>DISJUNTOR BIPOLAR TIPO DIN, CORRENTE NOMINAL DE 63A, FORNECIMENTO E INSTALAÇÃO, INCLUSIVE TERMINAL ILHÓS</t>
  </si>
  <si>
    <t>ED-34481</t>
  </si>
  <si>
    <t>DISJUNTOR BIPOLAR TIPO DIN, CORRENTE NOMINAL DE 70A, FORNECIMENTO E INSTALAÇÃO, INCLUSIVE TERMINAL ILHÓS</t>
  </si>
  <si>
    <t>ED-34482</t>
  </si>
  <si>
    <t>DISJUNTOR BIPOLAR TIPO DIN, CORRENTE NOMINAL DE 80A, FORNECIMENTO E INSTALAÇÃO, INCLUSIVE TERMINAL ILHÓS</t>
  </si>
  <si>
    <t>ED-5435</t>
  </si>
  <si>
    <t>DISJUNTOR DE PROTEÇÃO DIFERENCIAL RESIDUAL (DR), BIPOLAR TIPO DIN, CORRENTE NOMINAL DE 100A, SENSIBILIDADE DE 30MA, FORNECIMENTO E INSTALAÇÃO, INCLUSIVE TERMINAL ILHÓS</t>
  </si>
  <si>
    <t>ED-15114</t>
  </si>
  <si>
    <t>DISJUNTOR DE PROTEÇÃO DIFERENCIAL RESIDUAL (DR), BIPOLAR TIPO DIN, CORRENTE NOMINAL DE 25A, SENSIBILIDADE DE 30MA, FORNECIMENTO E INSTALAÇÃO, INCLUSIVE TERMINAL ILHÓS</t>
  </si>
  <si>
    <t>ED-15115</t>
  </si>
  <si>
    <t>DISJUNTOR DE PROTEÇÃO DIFERENCIAL RESIDUAL (DR), BIPOLAR TIPO DIN, CORRENTE NOMINAL DE 40A, SENSIBILIDADE DE 30MA, FORNECIMENTO E INSTALAÇÃO, INCLUSIVE TERMINAL ILHÓS</t>
  </si>
  <si>
    <t>ED-15116</t>
  </si>
  <si>
    <t>DISJUNTOR DE PROTEÇÃO DIFERENCIAL RESIDUAL (DR), BIPOLAR TIPO DIN, CORRENTE NOMINAL DE 63A, SENSIBILIDADE DE 30MA, FORNECIMENTO E INSTALAÇÃO, INCLUSIVE TERMINAL ILHÓS</t>
  </si>
  <si>
    <t>ED-5434</t>
  </si>
  <si>
    <t>DISJUNTOR DE PROTEÇÃO DIFERENCIAL RESIDUAL (DR), BIPOLAR TIPO DIN, CORRENTE NOMINAL DE 80A, SENSIBILIDADE DE 30MA, FORNECIMENTO E INSTALAÇÃO, INCLUSIVE TERMINAL ILHÓS</t>
  </si>
  <si>
    <t>ED-5443</t>
  </si>
  <si>
    <t>DISJUNTOR DE PROTEÇÃO DIFERENCIAL RESIDUAL (DR), TETRAPOLAR TIPO DIN, CORRENTE NOMINAL DE 100A, SENSIBILIDADE DE 30MA, FORNECIMENTO E INSTALAÇÃO, INCLUSIVE TERMINAL ILHÓS</t>
  </si>
  <si>
    <t>ED-5444</t>
  </si>
  <si>
    <t>DISJUNTOR DE PROTEÇÃO DIFERENCIAL RESIDUAL (DR), TETRAPOLAR TIPO DIN, CORRENTE NOMINAL DE 125A, SENSIBILIDADE DE 30MA, FORNECIMENTO E INSTALAÇÃO, INCLUSIVE TERMINAL DE COMPRESSÃO</t>
  </si>
  <si>
    <t>ED-5437</t>
  </si>
  <si>
    <t>DISJUNTOR DE PROTEÇÃO DIFERENCIAL RESIDUAL (DR), TETRAPOLAR TIPO DIN, CORRENTE NOMINAL DE 25A, SENSIBILIDADE DE 30MA, FORNECIMENTO E INSTALAÇÃO, INCLUSIVE TERMINAL ILHÓS</t>
  </si>
  <si>
    <t>ED-5439</t>
  </si>
  <si>
    <t>DISJUNTOR DE PROTEÇÃO DIFERENCIAL RESIDUAL (DR), TETRAPOLAR TIPO DIN, CORRENTE NOMINAL DE 40A, SENSIBILIDADE DE 30MA, FORNECIMENTO E INSTALAÇÃO, INCLUSIVE TERMINAL ILHÓS</t>
  </si>
  <si>
    <t>ED-15117</t>
  </si>
  <si>
    <t>DISJUNTOR DE PROTEÇÃO DIFERENCIAL RESIDUAL (DR), TETRAPOLAR TIPO DIN, CORRENTE NOMINAL DE 63A, SENSIBILIDADE DE 30MA, FORNECIMENTO E INSTALAÇÃO, INCLUSIVE TERMINAL ILHÓS</t>
  </si>
  <si>
    <t>ED-5441</t>
  </si>
  <si>
    <t>DISJUNTOR DE PROTEÇÃO DIFERENCIAL RESIDUAL (DR), TETRAPOLAR TIPO DIN, CORRENTE NOMINAL DE 80A, SENSIBILIDADE DE 30MA, FORNECIMENTO E INSTALAÇÃO, INCLUSIVE TERMINAL ILHÓS</t>
  </si>
  <si>
    <t>ED-34460</t>
  </si>
  <si>
    <t>DISJUNTOR MONOPOLAR TIPO DIN, CORRENTE NOMINAL DE 10A, FORNECIMENTO E INSTALAÇÃO, INCLUSIVE TERMINAL ILHÓS</t>
  </si>
  <si>
    <t>ED-34470</t>
  </si>
  <si>
    <t>DISJUNTOR MONOPOLAR TIPO DIN, CORRENTE NOMINAL DE 100A, FORNECIMENTO E INSTALAÇÃO, INCLUSIVE TERMINAL ILHÓS</t>
  </si>
  <si>
    <t>ED-34471</t>
  </si>
  <si>
    <t>DISJUNTOR MONOPOLAR TIPO DIN, CORRENTE NOMINAL DE 125A, FORNECIMENTO E INSTALAÇÃO, INCLUSIVE TERMINAL DE COMPRESSÃO</t>
  </si>
  <si>
    <t>ED-34461</t>
  </si>
  <si>
    <t>DISJUNTOR MONOPOLAR TIPO DIN, CORRENTE NOMINAL DE 16A, FORNECIMENTO E INSTALAÇÃO, INCLUSIVE TERMINAL ILHÓS</t>
  </si>
  <si>
    <t>ED-34462</t>
  </si>
  <si>
    <t>DISJUNTOR MONOPOLAR TIPO DIN, CORRENTE NOMINAL DE 20A, FORNECIMENTO E INSTALAÇÃO, INCLUSIVE TERMINAL ILHÓS</t>
  </si>
  <si>
    <t>ED-34463</t>
  </si>
  <si>
    <t>DISJUNTOR MONOPOLAR TIPO DIN, CORRENTE NOMINAL DE 25A, FORNECIMENTO E INSTALAÇÃO, INCLUSIVE TERMINAL ILHÓS</t>
  </si>
  <si>
    <t>ED-34464</t>
  </si>
  <si>
    <t>DISJUNTOR MONOPOLAR TIPO DIN, CORRENTE NOMINAL DE 32A, FORNECIMENTO E INSTALAÇÃO, INCLUSIVE TERMINAL ILHÓS</t>
  </si>
  <si>
    <t>ED-34465</t>
  </si>
  <si>
    <t>DISJUNTOR MONOPOLAR TIPO DIN, CORRENTE NOMINAL DE 40A, FORNECIMENTO E INSTALAÇÃO, INCLUSIVE TERMINAL ILHÓS</t>
  </si>
  <si>
    <t>ED-34466</t>
  </si>
  <si>
    <t>DISJUNTOR MONOPOLAR TIPO DIN, CORRENTE NOMINAL DE 50A, FORNECIMENTO E INSTALAÇÃO, INCLUSIVE TERMINAL ILHÓS</t>
  </si>
  <si>
    <t>ED-34459</t>
  </si>
  <si>
    <t>DISJUNTOR MONOPOLAR TIPO DIN, CORRENTE NOMINAL DE 6A, FORNECIMENTO E INSTALAÇÃO, INCLUSIVE TERMINAL ILHÓS</t>
  </si>
  <si>
    <t>ED-34467</t>
  </si>
  <si>
    <t>DISJUNTOR MONOPOLAR TIPO DIN, CORRENTE NOMINAL DE 63A, FORNECIMENTO E INSTALAÇÃO, INCLUSIVE TERMINAL ILHÓS</t>
  </si>
  <si>
    <t>ED-34468</t>
  </si>
  <si>
    <t>DISJUNTOR MONOPOLAR TIPO DIN, CORRENTE NOMINAL DE 70A, FORNECIMENTO E INSTALAÇÃO, INCLUSIVE TERMINAL ILHÓS</t>
  </si>
  <si>
    <t>ED-34469</t>
  </si>
  <si>
    <t>DISJUNTOR MONOPOLAR TIPO DIN, CORRENTE NOMINAL DE 80A, FORNECIMENTO E INSTALAÇÃO, INCLUSIVE TERMINAL ILHÓS</t>
  </si>
  <si>
    <t>ED-34499</t>
  </si>
  <si>
    <t>DISJUNTOR TRIPOLAR TIPO CAIXA MOLDADA, CORRENTE NOMINAL DE 100A, FORNECIMENTO E INSTALAÇÃO, INCLUSIVE TERMINAL DE COMPRESSÃO</t>
  </si>
  <si>
    <t>ED-34500</t>
  </si>
  <si>
    <t>DISJUNTOR TRIPOLAR TIPO CAIXA MOLDADA, CORRENTE NOMINAL DE 125A, FORNECIMENTO E INSTALAÇÃO, INCLUSIVE TERMINAL DE COMPRESSÃO</t>
  </si>
  <si>
    <t>ED-34501</t>
  </si>
  <si>
    <t>DISJUNTOR TRIPOLAR TIPO CAIXA MOLDADA, CORRENTE NOMINAL DE 150A, FORNECIMENTO E INSTALAÇÃO, INCLUSIVE TERMINAL DE COMPRESSÃO</t>
  </si>
  <si>
    <t>ED-34502</t>
  </si>
  <si>
    <t>DISJUNTOR TRIPOLAR TIPO CAIXA MOLDADA, CORRENTE NOMINAL DE 160A, FORNECIMENTO E INSTALAÇÃO, INCLUSIVE TERMINAL DE COMPRESSÃO</t>
  </si>
  <si>
    <t>ED-34503</t>
  </si>
  <si>
    <t>DISJUNTOR TRIPOLAR TIPO CAIXA MOLDADA, CORRENTE NOMINAL DE 175A, FORNECIMENTO E INSTALAÇÃO, INCLUSIVE TERMINAL DE COMPRESSÃO</t>
  </si>
  <si>
    <t>ED-34504</t>
  </si>
  <si>
    <t>DISJUNTOR TRIPOLAR TIPO CAIXA MOLDADA, CORRENTE NOMINAL DE 200A, FORNECIMENTO E INSTALAÇÃO, INCLUSIVE TERMINAL DE COMPRESSÃO</t>
  </si>
  <si>
    <t>ED-34505</t>
  </si>
  <si>
    <t>DISJUNTOR TRIPOLAR TIPO CAIXA MOLDADA, CORRENTE NOMINAL DE 225A, FORNECIMENTO E INSTALAÇÃO, INCLUSIVE TERMINAL DE COMPRESSÃO</t>
  </si>
  <si>
    <t>ED-34506</t>
  </si>
  <si>
    <t>DISJUNTOR TRIPOLAR TIPO CAIXA MOLDADA, CORRENTE NOMINAL DE 250A, FORNECIMENTO E INSTALAÇÃO, INCLUSIVE TERMINAL DE COMPRESSÃO</t>
  </si>
  <si>
    <t>ED-34507</t>
  </si>
  <si>
    <t>DISJUNTOR TRIPOLAR TIPO CAIXA MOLDADA, CORRENTE NOMINAL DE 300A, FORNECIMENTO E INSTALAÇÃO, INCLUSIVE TERMINAL DE COMPRESSÃO</t>
  </si>
  <si>
    <t>ED-34508</t>
  </si>
  <si>
    <t>DISJUNTOR TRIPOLAR TIPO CAIXA MOLDADA, CORRENTE NOMINAL DE 400A, FORNECIMENTO E INSTALAÇÃO, INCLUSIVE TERMINAL DE COMPRESSÃO</t>
  </si>
  <si>
    <t>ED-34486</t>
  </si>
  <si>
    <t>DISJUNTOR TRIPOLAR TIPO DIN, CORRENTE NOMINAL DE 10A, FORNECIMENTO E INSTALAÇÃO, INCLUSIVE TERMINAL ILHÓS</t>
  </si>
  <si>
    <t>ED-34496</t>
  </si>
  <si>
    <t>DISJUNTOR TRIPOLAR TIPO DIN, CORRENTE NOMINAL DE 100A, FORNECIMENTO E INSTALAÇÃO, INCLUSIVE TERMINAL ILHÓS</t>
  </si>
  <si>
    <t>ED-34498</t>
  </si>
  <si>
    <t>DISJUNTOR TRIPOLAR TIPO DIN, CORRENTE NOMINAL DE 125A, FORNECIMENTO E INSTALAÇÃO, INCLUSIVE TERMINAL DE COMPRESSÃO</t>
  </si>
  <si>
    <t>ED-34487</t>
  </si>
  <si>
    <t>DISJUNTOR TRIPOLAR TIPO DIN, CORRENTE NOMINAL DE 16A, FORNECIMENTO E INSTALAÇÃO, INCLUSIVE TERMINAL ILHÓS</t>
  </si>
  <si>
    <t>ED-34488</t>
  </si>
  <si>
    <t>DISJUNTOR TRIPOLAR TIPO DIN, CORRENTE NOMINAL DE 20A, FORNECIMENTO E INSTALAÇÃO, INCLUSIVE TERMINAL ILHÓS</t>
  </si>
  <si>
    <t>ED-34489</t>
  </si>
  <si>
    <t>DISJUNTOR TRIPOLAR TIPO DIN, CORRENTE NOMINAL DE 25A, FORNECIMENTO E INSTALAÇÃO, INCLUSIVE TERMINAL ILHÓS</t>
  </si>
  <si>
    <t>ED-34490</t>
  </si>
  <si>
    <t>DISJUNTOR TRIPOLAR TIPO DIN, CORRENTE NOMINAL DE 32A, FORNECIMENTO E INSTALAÇÃO, INCLUSIVE TERMINAL ILHÓS</t>
  </si>
  <si>
    <t>ED-34491</t>
  </si>
  <si>
    <t>DISJUNTOR TRIPOLAR TIPO DIN, CORRENTE NOMINAL DE 40A, FORNECIMENTO E INSTALAÇÃO, INCLUSIVE TERMINAL ILHÓS</t>
  </si>
  <si>
    <t>ED-34492</t>
  </si>
  <si>
    <t>DISJUNTOR TRIPOLAR TIPO DIN, CORRENTE NOMINAL DE 50A, FORNECIMENTO E INSTALAÇÃO, INCLUSIVE TERMINAL ILHÓS</t>
  </si>
  <si>
    <t>ED-34485</t>
  </si>
  <si>
    <t>DISJUNTOR TRIPOLAR TIPO DIN, CORRENTE NOMINAL DE 6A, FORNECIMENTO E INSTALAÇÃO, INCLUSIVE TERMINAL ILHÓS</t>
  </si>
  <si>
    <t>ED-34493</t>
  </si>
  <si>
    <t>DISJUNTOR TRIPOLAR TIPO DIN, CORRENTE NOMINAL DE 63A, FORNECIMENTO E INSTALAÇÃO, INCLUSIVE TERMINAL ILHÓS</t>
  </si>
  <si>
    <t>ED-34494</t>
  </si>
  <si>
    <t>DISJUNTOR TRIPOLAR TIPO DIN, CORRENTE NOMINAL DE 70A, FORNECIMENTO E INSTALAÇÃO, INCLUSIVE TERMINAL ILHÓS</t>
  </si>
  <si>
    <t>ED-34495</t>
  </si>
  <si>
    <t>DISJUNTOR TRIPOLAR TIPO DIN, CORRENTE NOMINAL DE 80A, FORNECIMENTO E INSTALAÇÃO, INCLUSIVE TERMINAL ILHÓS</t>
  </si>
  <si>
    <t>SUPRESSOR DE SURTO</t>
  </si>
  <si>
    <t>ED-16600</t>
  </si>
  <si>
    <t>DISPOSITIVO DE PROTEÇÃO CONTRA SURTOS (DPS) MONOPOLAR, CORRENTE DE INTERRUPÇÃO 20KA, INCLUSIVE TERMINAL ILHÓS</t>
  </si>
  <si>
    <t>ED-16601</t>
  </si>
  <si>
    <t>DISPOSITIVO DE PROTEÇÃO CONTRA SURTOS (DPS) MONOPOLAR, CORRENTE DE INTERRUPÇÃO 45KA, INCLUSIVE TERMINAL ILHÓS</t>
  </si>
  <si>
    <t>ED-16602</t>
  </si>
  <si>
    <t>DISPOSITIVO DE PROTEÇÃO CONTRA SURTOS (DPS) MONOPOLAR, CORRENTE DE INTERRUPÇÃO 60KA, INCLUSIVE TERMINAL ILHÓS</t>
  </si>
  <si>
    <t>QUADRO DE COMANDO</t>
  </si>
  <si>
    <t>ED-7417</t>
  </si>
  <si>
    <t>QUADRO DE COMANDO PARA UMA BOMBA DE POTÊNCIA 0,33CV MONOFÁSICA, EM PARTIDA DIRETA COM ACIONAMENTO MANUAL/AUTOMÁTICO E DETECÇÃO DE FALTA DE FASE</t>
  </si>
  <si>
    <t>ED-7422</t>
  </si>
  <si>
    <t>QUADRO DE COMANDO PARA UMA BOMBA DE POTÊNCIA 0,50CV MONOFÁSICA, EM PARTIDA DIRETA COM ACIONAMENTO MANUAL/AUTOMÁTICO E DETECÇÃO DE FALTA DE FASE</t>
  </si>
  <si>
    <t>ED-7430</t>
  </si>
  <si>
    <t>QUADRO DE COMANDO PARA UMA BOMBA DE POTÊNCIA 0,75CV MONOFÁSICA, EM PARTIDA DIRETA COM ACIONAMENTO MANUAL/AUTOMÁTICO E DETECÇÃO DE FALTA DE FASE</t>
  </si>
  <si>
    <t>ED-7433</t>
  </si>
  <si>
    <t>QUADRO DE COMANDO PARA UMA BOMBA DE POTÊNCIA 1,00CV MONOFÁSICA, EM PARTIDA DIRETA COM ACIONAMENTO MANUAL/AUTOMÁTICO E DETECÇÃO DE FALTA DE FASE</t>
  </si>
  <si>
    <t>ED-7518</t>
  </si>
  <si>
    <t>QUADRO DE COMANDO PARA UMA BOMBA DE POTÊNCIA 1,5CV TRIFÁSICA, EM PARTIDA DIRETA COM ACIONAMENTO MANUAL/AUTOMÁTICO E DETECÇÃO DE FALTA DE FASE</t>
  </si>
  <si>
    <t>ED-7519</t>
  </si>
  <si>
    <t>QUADRO DE COMANDO PARA UMA BOMBA DE POTÊNCIA 2,0CV TRIFÁSICA, EM PARTIDA DIRETA COM ACIONAMENTO MANUAL/AUTOMÁTICO E DETECÇÃO DE FALTA DE FASE</t>
  </si>
  <si>
    <t>ED-7520</t>
  </si>
  <si>
    <t>QUADRO DE COMANDO PARA UMA BOMBA DE POTÊNCIA 3,0CV TRIFÁSICA, EM PARTIDA DIRETA COM ACIONAMENTO MANUAL/AUTOMÁTICO E DETECÇÃO DE FALTA DE FASE</t>
  </si>
  <si>
    <t>ED-7522</t>
  </si>
  <si>
    <t>QUADRO DE COMANDO PARA UMA BOMBA DE POTÊNCIA 5,0CV TRIFÁSICA, EM PARTIDA DIRETA COM ACIONAMENTO MANUAL/AUTOMÁTICO E DETECÇÃO DE FALTA DE FASE</t>
  </si>
  <si>
    <t>ED-7523</t>
  </si>
  <si>
    <t>QUADRO DE COMANDO PARA UMA BOMBA DE POTÊNCIA 7,5CV TRIFÁSICA, EM PARTIDA DIRETA COM ACIONAMENTO MANUAL/AUTOMÁTICO E DETECÇÃO DE FALTA DE FASE</t>
  </si>
  <si>
    <t>CONECTOR</t>
  </si>
  <si>
    <t>ED-34439</t>
  </si>
  <si>
    <t>TERMINAL ILHÓS PARA CABO DE 10MM2</t>
  </si>
  <si>
    <t>ED-34435</t>
  </si>
  <si>
    <t>TERMINAL ILHÓS PARA CABO DE 1,5MM2</t>
  </si>
  <si>
    <t>ED-34440</t>
  </si>
  <si>
    <t>TERMINAL ILHÓS PARA CABO DE 16MM2</t>
  </si>
  <si>
    <t>ED-34436</t>
  </si>
  <si>
    <t>TERMINAL ILHÓS PARA CABO DE 2,5MM2</t>
  </si>
  <si>
    <t>ED-34441</t>
  </si>
  <si>
    <t>TERMINAL ILHÓS PARA CABO DE 25MM2</t>
  </si>
  <si>
    <t>ED-34442</t>
  </si>
  <si>
    <t>TERMINAL ILHÓS PARA CABO DE 35MM2</t>
  </si>
  <si>
    <t>ED-34437</t>
  </si>
  <si>
    <t>TERMINAL ILHÓS PARA CABO DE 4MM2</t>
  </si>
  <si>
    <t>ED-34438</t>
  </si>
  <si>
    <t>TERMINAL ILHÓS PARA CABO DE 6MM2</t>
  </si>
  <si>
    <t>ILUMINAÇÃO PÚBLICA E EXTERNA</t>
  </si>
  <si>
    <t>ED-22379</t>
  </si>
  <si>
    <t>POSTE DE AÇO GALVANIZADO, ALTURA LIVRE MÍNIMA DE 6M, COM 1 REFLETOR DE LED, POTÊNCIA DE 200W, INCLUSIVE FIAÇÃO, SUPORTE E FUNDAÇÃO</t>
  </si>
  <si>
    <t>ED-22380</t>
  </si>
  <si>
    <t>POSTE DE AÇO GALVANIZADO, ALTURA LIVRE MÍNIMA DE 6M, COM 2 REFLETORES DE LED, POTÊNCIA DE 200W CADA, INCLUSIVE FIAÇÃO, SUPORTE E FUNDAÇÃO</t>
  </si>
  <si>
    <t>ED-22381</t>
  </si>
  <si>
    <t>POSTE DE AÇO GALVANIZADO, ALTURA LIVRE MÍNIMA DE 6M, COM 4 REFLETORES DE LED, POTÊNCIA DE 200W CADA, INCLUSIVE FIAÇÃO, SUPORTE E FUNDAÇÃO</t>
  </si>
  <si>
    <t>ED-22216</t>
  </si>
  <si>
    <t>POSTE DE AÇO GALVANIZADO PARA ILUMINAÇÃO PÚBLICA, ALTURA LIVRE MÍNIMA DE 6M, COM LUMINÁRIA DE LED, POTÊNCIA DE 200W CADA, 2 PÉTALAS, INCLUSIVE FIAÇÃO, SUPORTES, RELÉ E FUNDAÇÃO DE CONCRETO</t>
  </si>
  <si>
    <t>ED-22215</t>
  </si>
  <si>
    <t>POSTE DE AÇO GALVANIZADO PARA ILUMINAÇÃO PÚBLICA, ALTURA LIVRE MÍNIMA DE 6M, COM LUMINÁRIA DE LED, POTÊNCIA DE 200W, 1 PÉTALA, INCLUSIVE FIAÇÃO, SUPORTE, RELÉ E FUNDAÇÃO</t>
  </si>
  <si>
    <t>ED-22383</t>
  </si>
  <si>
    <t>POSTE DE CONCRETO, ALTURA LIVRE MÍNIMA DE 9M, COM 10 REFLETORES DE LED, POTÊNCIA DE 300W CADA, INCLUSIVE FIAÇÃO, SUPORTE E FUNDAÇÃO</t>
  </si>
  <si>
    <t>ED-22382</t>
  </si>
  <si>
    <t>POSTE DE CONCRETO, ALTURA LIVRE MÍNIMA DE 9M, COM 8 REFLETORES DE LED, POTÊNCIA DE 300W CADA, INCLUSIVE FIAÇÃO, SUPORTE E FUNDAÇÃO</t>
  </si>
  <si>
    <t>ED-22378</t>
  </si>
  <si>
    <t>POSTE DE CONCRETO PARA ILUMINAÇÃO PÚBLICA, ALTURA LIVRE MÍNIMA DE 9M, COM LUMINÁRIA DE LED, POTÊNCIA DE 300W CADA, DOIS (2) BRAÇOS, INCLUSIVE FIAÇÃO, SUPORTE, RELÉ E FUNDAÇÃO</t>
  </si>
  <si>
    <t>ED-22377</t>
  </si>
  <si>
    <t>POSTE DE CONCRETO PARA ILUMINAÇÃO PÚBLICA, ALTURA LIVRE MÍNIMA DE 9M, COM LUMINÁRIA DE LED, POTÊNCIA DE 300W, UM (1) BRAÇO, INCLUSIVE FIAÇÃO, SUPORTE, RELÉ E FUNDAÇÃO</t>
  </si>
  <si>
    <t>ED-49497</t>
  </si>
  <si>
    <t xml:space="preserve">POSTE TELECÔNICO RETO EM AÇO GALVANIZADO, ALTURA DE 9M, EXCLUSIVE BRAÇO E LUMINÁRIAS/REFLETORES
</t>
  </si>
  <si>
    <t>ED-49523</t>
  </si>
  <si>
    <t>RELÉ FOTOELÉTRICO, TENSÃO 120V COM CAPACIDADE DE CARGA 1200VA, INCLUSIVE BASE E INSTALAÇÃO</t>
  </si>
  <si>
    <t>ED-49524</t>
  </si>
  <si>
    <t>RELÉ FOTOELÉTRICO, TENSÃO 220V COM CAPACIDADE DE CARGA 1800VA, INCLUSIVE BASE E INSTALAÇÃO</t>
  </si>
  <si>
    <t>SIRENES E ALARMES</t>
  </si>
  <si>
    <t>ED-4892</t>
  </si>
  <si>
    <t>ALARME AUDIOVISUAL SEM FIO PARA PCD. FORNECIMENTO E INSTALAÇÃO</t>
  </si>
  <si>
    <t>ED-49526</t>
  </si>
  <si>
    <t>SIRENE DE ALTA POTÊNCIA, TIMBRE Ø 150MM, 100DCB</t>
  </si>
  <si>
    <t>ED-50187</t>
  </si>
  <si>
    <t>SIRENE PARA ALARME DE BOMBA EM FUNCIONAMENTO, 220V</t>
  </si>
  <si>
    <t>ED-49525</t>
  </si>
  <si>
    <t>SIRENE PARA ALCANCE ATÉ 500 M REF. RT-10</t>
  </si>
  <si>
    <t>SISTEMA DE NOBREAK</t>
  </si>
  <si>
    <t>ED-48371</t>
  </si>
  <si>
    <t>ESTABILIZADOR COM TENSÃO DE ENTRADA COM FAIXA DE 80V ATÉ 150V, FREQUÊNCIA 60HZ, TENSÃO DE SAÍDA 110V COM POTÊNCIA MÁXIMA 5KVA, INCLUSIVE INSTALAÇÃO</t>
  </si>
  <si>
    <t>COMPONENTES PARA QUADROS ELÉTRICOS</t>
  </si>
  <si>
    <t>ED-51066</t>
  </si>
  <si>
    <t>FUSÍVEL DE RETARDO, TIPO DIAZED, CLASSE GL/GG, COM CORRENTE DE 35A, COM TENSÃO DE 500V, EXCLUSIVE BASE PARA FUSÍVEL</t>
  </si>
  <si>
    <t>ED-51065</t>
  </si>
  <si>
    <t>FUSÍVEL DE RETARDO, TIPO DIAZED, CLASSE GL/GG, COM CORRENTE DE 63A, COM TENSÃO DE 500V, EXCLUSIVE BASE PARA FUSÍVEL</t>
  </si>
  <si>
    <t>FITA DE SINALIZAÇÃO SUBTERRÂNEA</t>
  </si>
  <si>
    <t>ED-24042</t>
  </si>
  <si>
    <t>FORNECIMENTO E INSTALAÇÃO DE FITA SUBTERRÂNEA PARA SINALIZAÇÃO DE REDES OU TUBULAÇÕES</t>
  </si>
  <si>
    <t>INSTALAÇÕES DE REDE LÓGICA E TELEFONIA</t>
  </si>
  <si>
    <t>FIO E CABO PARA REDE LÓGICA</t>
  </si>
  <si>
    <t>ED-9194</t>
  </si>
  <si>
    <t>CABO UTP COM QUATRO (4) PARES, CATEGORIA 6, CLASSIFICAÇÃO LSZH, COM ISOLAMENTO NÃO HALOGENADO E ANTICHAMA, EXCLUSIVE CONECTOR/PLUG MACHO RJ45 E CRIMPAGEM</t>
  </si>
  <si>
    <t>ED-9195</t>
  </si>
  <si>
    <t>CONECTOR/PLUG MACHO RJ45, CATEGORIA 6, INCLUSIVE CAPA PROTETORA E CRIMPAGEM, EXCLUSIVE CERTIFICAÇÃO</t>
  </si>
  <si>
    <t>FIO E CABO TELEFÔNICO</t>
  </si>
  <si>
    <t>ED-48942</t>
  </si>
  <si>
    <t>ED-48945</t>
  </si>
  <si>
    <t>ED-48939</t>
  </si>
  <si>
    <t>CABO TELEFÔNICO, PARA COMUNICAÇÃO EXTERNA COM BLINDAGEM EM ALUMÍNIO E POLIETILENO, COM CINCO (5) PARES, DIÂMETRO DO CONDUTOR DE 0,50MM (CCE-APL-50.5)</t>
  </si>
  <si>
    <t>ED-48944</t>
  </si>
  <si>
    <t>ED-48941</t>
  </si>
  <si>
    <t>ED-48938</t>
  </si>
  <si>
    <t>CABO TELEFÔNICO, PARA COMUNICAÇÃO EXTERNA COM BLINDAGEM EM ALUMÍNIO E POLIETILENO, COM QUATRO (4) PARES, DIÂMETRO DO CONDUTOR DE 0,50MM (CCE-APL-50.4)</t>
  </si>
  <si>
    <t>ED-48940</t>
  </si>
  <si>
    <t>CABO TELEFÔNICO, PARA COMUNICAÇÃO EXTERNA COM BLINDAGEM EM ALUMÍNIO E POLIETILENO, COM SEIS (6) PARES, DIÂMETRO DO CONDUTOR DE 0,50MM (CCE-APL-50.6)</t>
  </si>
  <si>
    <t>ED-48937</t>
  </si>
  <si>
    <t>CABO TELEFÔNICO, PARA COMUNICAÇÃO EXTERNA COM BLINDAGEM EM ALUMÍNIO E POLIETILENO, COM TRÊS (3) PARES, DIÂMETRO DO CONDUTOR DE 0,50MM (CCE-APL-50.3)</t>
  </si>
  <si>
    <t>ED-48943</t>
  </si>
  <si>
    <t>ED-48936</t>
  </si>
  <si>
    <t>CABO TELEFÔNICO, PARA COMUNICAÇÃO EXTERNA COM BLINDAGEM EM ALUMÍNIO E POLIETILENO, COM UM (1) PAR, DIÂMETRO DO CONDUTOR DE 0,50MM (CCE-APL-50.1)</t>
  </si>
  <si>
    <t>ED-48935</t>
  </si>
  <si>
    <t>CABO TELEFÔNICO, PARA COMUNICAÇÃO INTERNA COM BLINDAGEM EM ALUMÍNIO E POLIETILENO, COM CEM (100) PARES, DIÂMETRO DO CONDUTOR DE 0,50MM (CI-50.100)</t>
  </si>
  <si>
    <t>ED-48934</t>
  </si>
  <si>
    <t>CABO TELEFÔNICO, PARA COMUNICAÇÃO INTERNA COM BLINDAGEM EM ALUMÍNIO E POLIETILENO, COM CINQUENTA (50) PARES, DIÂMETRO DO CONDUTOR DE 0,50MM (CI-50.50)</t>
  </si>
  <si>
    <t>ED-48931</t>
  </si>
  <si>
    <t>CABO TELEFÔNICO, PARA COMUNICAÇÃO INTERNA COM BLINDAGEM EM ALUMÍNIO E POLIETILENO, COM DEZ (10) PARES, DIÂMETRO DO CONDUTOR DE 0,50MM (CI-50.10)</t>
  </si>
  <si>
    <t>ED-48933</t>
  </si>
  <si>
    <t>CABO TELEFÔNICO, PARA COMUNICAÇÃO INTERNA COM BLINDAGEM EM ALUMÍNIO E POLIETILENO, COM TRINTA (30) PARES, DIÂMETRO DO CONDUTOR DE 0,50MM (CI-50.30)</t>
  </si>
  <si>
    <t>ED-48932</t>
  </si>
  <si>
    <t>CABO TELEFÔNICO, PARA COMUNICAÇÃO INTERNA COM BLINDAGEM EM ALUMÍNIO E POLIETILENO, COM VINTE (20) PARES, DIÂMETRO DO CONDUTOR DE 0,50MM (CI-50.20)</t>
  </si>
  <si>
    <t>ED-49341</t>
  </si>
  <si>
    <t>FIO TELEFÔNICO EXTERNO (FE) EM AÇO COBREADO DE SEÇÃO MACIÇA, ESP. 1,60MM (2X1,60MM), UM (1) PAR TORCIDO, ISOLAMENTO EM POLIETILENO TERMOPLÁSTICO (PE)</t>
  </si>
  <si>
    <t>ED-49340</t>
  </si>
  <si>
    <t xml:space="preserve">FIO TELEFÔNICO (FI) EM COBRE ELETROLÍTICO ESTANHADO DE SEÇÃO MACIÇA, ESP. 0,60MM (2X0,60MM), UM (1) PAR TORCIDO, ISOLAMENTO EM CLORETO DE POLIVINILA (PVC)
</t>
  </si>
  <si>
    <t>TOMADA PARA REDE LÓGICA E TELEFONIA</t>
  </si>
  <si>
    <t>ED-48383</t>
  </si>
  <si>
    <t>CAIXA PARA CANALETA COM TOMADA DE DADOS (CONECTOR RJ45 CAT.6E) PARA SISTEMA "X",  TIPO SOBREPOR, INCLUSIVE ACESSÓRIOS PARA FIXAÇÃO</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</si>
  <si>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</si>
  <si>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</si>
  <si>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</si>
  <si>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</si>
  <si>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</si>
  <si>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</si>
  <si>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</si>
  <si>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</si>
  <si>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</si>
  <si>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</si>
  <si>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</si>
  <si>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</si>
  <si>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ED-17985</t>
  </si>
  <si>
    <t>CONJUNTO PARA CONDULETE DE 1" (25MM) COM DUAS (2) TOMADA DE DADOS OU TELEFONIA (CONECTOR RJ45 CAT.6E OU RJ11) E PLACA DE DOIS (2) POSTOS,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</si>
  <si>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</si>
  <si>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</si>
  <si>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</si>
  <si>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</si>
  <si>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</si>
  <si>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</si>
  <si>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</si>
  <si>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</si>
  <si>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</si>
  <si>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</si>
  <si>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</si>
  <si>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</si>
  <si>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CERTIFICAÇÃO DE REDE LÓGICA</t>
  </si>
  <si>
    <t>ED-48368</t>
  </si>
  <si>
    <t>CERTIFICAÇÃO DE GARANTIA DE TRANSMISSÃO DE CABOS LÓGICOS, CAT. 5E/6/6A</t>
  </si>
  <si>
    <t>RACK E  ACESSÓRIOS</t>
  </si>
  <si>
    <t>ED-48362</t>
  </si>
  <si>
    <t>ANILHA, TIPO MARCADOR, PARA IDENTIFICAÇÃO DE CABOS, DIÂMETRO MÁXIMO DE 16MM2, CONTENDO 500 UNIDADES, INCLUSIVE INSTALAÇÃO EM CABO</t>
  </si>
  <si>
    <t>ED-48361</t>
  </si>
  <si>
    <t>ANILHA, TIPO MARCADOR, PARA IDENTIFICAÇÃO DE CABOS, DIÂMETRO MÁXIMO DE 6MM2, CONTENDO 500 UNIDADES, INCLUSIVE INSTALAÇÃO EM CABO</t>
  </si>
  <si>
    <t>ED-48376</t>
  </si>
  <si>
    <t>GAVETA DE VENTILAÇÃO COM QUATRO (4) VENTILADORES, ALTURA DE 44,45MM (1U) PARA RACK DE 19", EXCLUSIVE BASTIDOR/RACK DE REDE</t>
  </si>
  <si>
    <t>ED-48377</t>
  </si>
  <si>
    <t>ORGANIZADOR DE CABOS, ALTURA DE 44,45MM (1U) PARA RACK DE 19"", EXCLUSIVE BASTIDOR/RACK DE REDE</t>
  </si>
  <si>
    <t>ED-32151</t>
  </si>
  <si>
    <t>PATCH CORD RJ45/RJ45, UTP QUATRO (4) PARES METÁLICO, CATEGORIA TIPO 6, PINAGEM T568A (VOZ), COMPRIMENTO DOIS (2) METROS</t>
  </si>
  <si>
    <t>ED-48372</t>
  </si>
  <si>
    <t>PATCH CORD RJ45/RJ45, UTP QUATRO (4) PARES METÁLICO, CATEGORIA TIPO 6, PINAGEM T568A (VOZ), COMPRIMENTO TRÊS (3) METROS</t>
  </si>
  <si>
    <t>ED-48374</t>
  </si>
  <si>
    <t>PATCH PANEL QUARENTA E OITO (48) POSIÇÕES, CATEGORIA 6, ALTURA DE 44,45MM (1U) PARA RACK DE 19", INCLUSIVE GUIA TRASEIRO, EXCLUSIVE BASTIDOR/RACK DE REDE</t>
  </si>
  <si>
    <t>ED-48373</t>
  </si>
  <si>
    <t>PATCH PANEL VINTE E QUATRO (24) POSIÇÕES, CATEGORIA 6, ALTURA DE 44,45MM (1U) PARA RACK DE 19"", INCLUSIVE GUIA TRASEIRO, EXCLUSIVE BASTIDOR/RACK DE REDE</t>
  </si>
  <si>
    <t>ED-48375</t>
  </si>
  <si>
    <t>RÉGUA COM 8 TOMADAS (2P+T), PARA FIXAÇÃO NO RACK DE 19" (1U)</t>
  </si>
  <si>
    <t>ED-48378</t>
  </si>
  <si>
    <t>TAMPA CEGA, ALTURA DE 44,45MM (1U) PARA RACK DE 19"", EXCLUSIVE BASTIDOR/RACK DE REDE</t>
  </si>
  <si>
    <t>SISTEMAS DE CFTV</t>
  </si>
  <si>
    <t>FIO E CABO PARA CFTV</t>
  </si>
  <si>
    <t>ED-48363</t>
  </si>
  <si>
    <t>CABO COAXIAL, SÉRIE RG-59, CONDUTOR EM FIO DE COBRE NU COM BLINDAGEM TRANÇA FORMADA POR FIOS DE COBRE MALHA 67%, COM IMPEDÂNCIA DE 75OHM</t>
  </si>
  <si>
    <t>ED-48364</t>
  </si>
  <si>
    <t>CABO COAXIAL, SÉRIE RG-59, CONDUTOR EM FIO DE COBRE NU COM BLINDAGEM TRANÇA FORMADA POR FIOS DE COBRE MALHA 97%, COM IMPEDÂNCIA DE 75OHM</t>
  </si>
  <si>
    <t>INSTALAÇÕES DE SPDA</t>
  </si>
  <si>
    <t>HASTE PARA ATERRAMENTO</t>
  </si>
  <si>
    <t>ED-48700</t>
  </si>
  <si>
    <t>ATERRAMENTO COM HASTE DE COBRE, TIPO COPPERWELD, DIÂMETRO DE  5/8", COMPRIMENTO DE 240CM, EXCLUSIVE CABO E CAIXA PARA ATERRAMENTO, INCLUSIVE GRAMPO PARA HASTE E INSTALAÇÃO</t>
  </si>
  <si>
    <t>ED-3010</t>
  </si>
  <si>
    <t>ATERRAMENTO COM HASTE EM AÇO GALVANIZADO À FOGO, TIPO CANTONEIRA COM ABAS IGUAIS DE 25MM (1"), ESPESSURA DE 4,76 MM (3/16"), COMPRIMENTO DE 240CM, EXCLUSIVE CABO E CAIXA PARA ATERRAMENTO, INCLUSIVE PRENSA PARA HASTE E INSTALAÇÃO</t>
  </si>
  <si>
    <t>ED-49343</t>
  </si>
  <si>
    <t>HASTE PARA ATERRAMENTO COPPERWELD COM NÚCLE DE AÇO, REVESTIMENTO EM COBRE, DIÂMETRO DE 3/4", COMPRIMENTO DE 240CM, TIPO ALTA CAMADA, EXCLUSIVE CAIXA DE INSPEÇÃO COM TAMPA EM FERRO FUNDIDO E GRAMPO PARA HASTE</t>
  </si>
  <si>
    <t>ED-51067</t>
  </si>
  <si>
    <t>HASTE PARA ATERRAMENTO COPPERWELD COM NÚCLE DE AÇO, REVESTIMENTO EM COBRE, DIÂMETRO DE 3/4", COMPRIMENTO DE 300CM, TIPO ALTA CAMADA, EXCLUSIVE CAIXA DE INSPEÇÃO COM TAMPA EM FERRO FUNDIDO E GRAMPO PARA HASTE</t>
  </si>
  <si>
    <t>CAIXA DE INSPEÇÃO</t>
  </si>
  <si>
    <t>ED-51056</t>
  </si>
  <si>
    <t>CAIXA DE INSPEÇÃO EM CONCRETO, SEM FUNDO, DIMENSÃO (30X30X30)CM, COM TAMPÃO EM FERRO FUNDIDO, INCLUSIVE ESCAVAÇÃO, REATERRO, LASTRO DE BRITA E TRANSPORTE COM RETIRADA DO MATERIAL ESCAVADO (EM CAÇAMBA)</t>
  </si>
  <si>
    <t>ED-51055</t>
  </si>
  <si>
    <t>CAIXA DE INSPEÇÃO EM PVC, DIÂMETRO DE 30CM, ALTURA DE 30CM, COM TAMPA EM FERRO FUNDIDO, EXCLUSIVE HASTE DE ATERRAMENTO, INCLUSIVE INSTALAÇÃO</t>
  </si>
  <si>
    <t>ATERRAMENTO</t>
  </si>
  <si>
    <t>ED-48702</t>
  </si>
  <si>
    <t>CAIXA PRÉ MOLDADA PARA ATERRAMENTO COM TAMPA EM CONCRETO, DIMENSÃO (25X25X50)CM, INCLUSIVE ESCAVAÇÃO, REATERRO E BOTA-FORA</t>
  </si>
  <si>
    <t>CAIXA DE EQUALIZAÇÃO</t>
  </si>
  <si>
    <t>ED-51054</t>
  </si>
  <si>
    <t>CAIXA DE EQUALIZAÇÃO EM AÇO, COM ACABAMENTO EM PINTURA EPÓXI, PARA USO INTERNO OU EXTERNO, COM NOVE (9) TERMINAIS, LARGURA E COMPRIMENTO DE APROXIMADAMENTE 35CM, INCLUSIVE ACESSÓRIOS PARA FIXAÇÃO</t>
  </si>
  <si>
    <t>BARRA CHATA,CHAPA E FITA METÁLICA</t>
  </si>
  <si>
    <t>ED-51018</t>
  </si>
  <si>
    <t>BARRA CHATA DE ALUMÍNIO 3/4" X 1/4" X 3M</t>
  </si>
  <si>
    <t>U</t>
  </si>
  <si>
    <t>ED-51019</t>
  </si>
  <si>
    <t>BARRA CHATA DE ALUMÍNIO 7/8" X 1/8" X 3M</t>
  </si>
  <si>
    <t>ED-51049</t>
  </si>
  <si>
    <t>CURVA DE ALUMÍNIO, DIMENSÃO 3/4"X1/4", COMPRIMENTO DE 30CM</t>
  </si>
  <si>
    <t>ED-51050</t>
  </si>
  <si>
    <t>CURVA DE ALUMÍNIO, DIMENSÃO 7/8"X1/8", COMPRIMENTO DE 30CM</t>
  </si>
  <si>
    <t>ED-51051</t>
  </si>
  <si>
    <t>CURVA DE COBRE, DIMENSÃO 3/4"X3/16", COMPRIMENTO DE 30CM</t>
  </si>
  <si>
    <t>BARRA REDONDA DE AÇO GALVANIZADA À FOGO</t>
  </si>
  <si>
    <t>ED-51022</t>
  </si>
  <si>
    <t>RE-BAR, DIÂMETRO DE 10MM, COMPRIMENTO DE 300CM, INCLUSIVE TRÊS (3) CLIPS PARA EMENDA</t>
  </si>
  <si>
    <t>ED-51023</t>
  </si>
  <si>
    <t>RE-BAR, DIÂMETRO DE 3/8", COMPRIMENTO DE 340CM, INCLUSIVE TRÊS (3) CLIPS PARA EMENDA</t>
  </si>
  <si>
    <t>ED-51021</t>
  </si>
  <si>
    <t>RE-BAR, DIÂMETRO DE 8MM, COMPRIMENTO DE 400CM, INCLUSIVE TRÊS (3) CLIPS PARA EMENDA</t>
  </si>
  <si>
    <t>CABO DE ALUMÍNIO NÚ</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</si>
  <si>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</si>
  <si>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</si>
  <si>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</si>
  <si>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</si>
  <si>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CABO DE COBRE NÚ</t>
  </si>
  <si>
    <t>ED-13938</t>
  </si>
  <si>
    <t>ED-13931</t>
  </si>
  <si>
    <t>ED-13939</t>
  </si>
  <si>
    <t>ED-13932</t>
  </si>
  <si>
    <t>ED-13940</t>
  </si>
  <si>
    <t>ED-13934</t>
  </si>
  <si>
    <t>ED-13935</t>
  </si>
  <si>
    <t>ED-13941</t>
  </si>
  <si>
    <t>CORDOALHA FLEXÍVEL</t>
  </si>
  <si>
    <t>ED-51033</t>
  </si>
  <si>
    <t>CORDOALHA EM AÇO GALVANIZADO, DIÂMETRO DE 3/8", COM SETE (7) FIOS</t>
  </si>
  <si>
    <t>ED-51036</t>
  </si>
  <si>
    <t>CORDOALHA FLEXÍVEL DE COBRE ESTANHADO, DIMENSÃO (25X300)MM, COM QUATRO (4) FUROS COM DIÂMETRO DE 11MM</t>
  </si>
  <si>
    <t>SISTEMA DE PARA-RAIO</t>
  </si>
  <si>
    <t>ED-51017</t>
  </si>
  <si>
    <t>ATERRAMENTO COMPLETO PARA PARA-RAIOS, COM HASTE DE COBRE DE ALTA CAMADA, TIPO COPPERWELD, DIÂMETRO DE 3/4", COMPRIMENTO DE 240CM, EXCLUSIVE CABO, INCLUSIVE CAIXA DE INSPEÇÃO COM TAMPA EM FERRO FUNDIDO E GRAMPO PARA HASTE</t>
  </si>
  <si>
    <t>ED-51073</t>
  </si>
  <si>
    <t>CAPTOR FRANKLIN EM AÇO INOX, COM QUATRO (4) PONTOS, ACABAMENTO POLIDO, DE UMA (1) DESCIDA, COMPRIMENTO DE 35CM, EXCLUSIVE MASTRO</t>
  </si>
  <si>
    <t>ED-51068</t>
  </si>
  <si>
    <t xml:space="preserve">MASTRO PARA PÁRA-RAIOS SIMPLES EM AÇO GALVANIZADO, ALTURA DE 3 M, DIÂMETRO DE 40MM (1.1/2"), INCLUSIVE CONJUNTO DE CORDOALHAS PARA ESTAIAMENTO, BASE PARA MASTRO , SUPORTE ISOLADOR, CABO DE COBRE NÚ, CAPTOR FRANKLIN EM AÇO INOX E ACESSÓRIOS PARA FIXAÇÃO
</t>
  </si>
  <si>
    <t>TERMINAL E CONECTOR</t>
  </si>
  <si>
    <t>ED-51088</t>
  </si>
  <si>
    <t>TERMINAL À COMPRESSÃO EM COBRE ESTANHADO, COM DOIS (2) FUROS PARA CABO COM DIÂMETRO DE 16MM2, EXCLUSIVE CABO</t>
  </si>
  <si>
    <t>ED-51089</t>
  </si>
  <si>
    <t>TERMINAL À COMPRESSÃO EM COBRE ESTANHADO, COM DOIS (2) FUROS PARA CABO COM DIÂMETRO DE 25MM2, EXCLUSIVE CABO</t>
  </si>
  <si>
    <t>ED-51090</t>
  </si>
  <si>
    <t>TERMINAL À COMPRESSÃO EM COBRE ESTANHADO, COM DOIS (2) FUROS PARA CABO COM DIÂMETRO DE 35MM2, EXCLUSIVE CABO</t>
  </si>
  <si>
    <t>ED-51091</t>
  </si>
  <si>
    <t>TERMINAL À COMPRESSÃO EM COBRE ESTANHADO, COM DOIS (2) FUROS PARA CABO COM DIÂMETRO DE 50MM2, EXCLUSIVE CABO</t>
  </si>
  <si>
    <t>ED-34432</t>
  </si>
  <si>
    <t>TERMINAL DE COMPRESSÃO DE 1 FURO PARA CABO DE 120MM2</t>
  </si>
  <si>
    <t>ED-34433</t>
  </si>
  <si>
    <t>TERMINAL DE COMPRESSÃO DE 1 FURO PARA CABO DE 150MM2</t>
  </si>
  <si>
    <t>ED-34446</t>
  </si>
  <si>
    <t>TERMINAL DE COMPRESSÃO DE 1 FURO PARA CABO DE 16MM2</t>
  </si>
  <si>
    <t>ED-34443</t>
  </si>
  <si>
    <t>TERMINAL DE COMPRESSÃO DE 1 FURO PARA CABO DE 185MM2</t>
  </si>
  <si>
    <t>ED-34447</t>
  </si>
  <si>
    <t>TERMINAL DE COMPRESSÃO DE 1 FURO PARA CABO DE 25MM2</t>
  </si>
  <si>
    <t>ED-34434</t>
  </si>
  <si>
    <t>TERMINAL DE COMPRESSÃO DE 1 FURO PARA CABO DE 300MM2</t>
  </si>
  <si>
    <t>ED-34448</t>
  </si>
  <si>
    <t>TERMINAL DE COMPRESSÃO DE 1 FURO PARA CABO DE 35MM2</t>
  </si>
  <si>
    <t>ED-34449</t>
  </si>
  <si>
    <t>TERMINAL DE COMPRESSÃO DE 1 FURO PARA CABO DE 50MM2</t>
  </si>
  <si>
    <t>ED-34430</t>
  </si>
  <si>
    <t>TERMINAL DE COMPRESSÃO DE 1 FURO PARA CABO DE 70MM2</t>
  </si>
  <si>
    <t>ED-34431</t>
  </si>
  <si>
    <t>TERMINAL DE COMPRESSÃO DE 1 FURO PARA CABO DE 95MM2</t>
  </si>
  <si>
    <t>ED-34445</t>
  </si>
  <si>
    <t>TERMINAL DE COMPRESSÃO DE 1 FURO PARA CABOS DE 2,5MM2</t>
  </si>
  <si>
    <t>ED-48701</t>
  </si>
  <si>
    <t>TERMINAL PARA ATERRAMENTO E CONEXÃO DE QUADRO/PAINEL ELÉTRICO, TIPO PARAFUSO FENDIDO DE APERTO, EM LATÃO ESTANHADO, DIÂMETRO DERIVAÇÃO 2,5MM2-25MM2, INCLUSIVE INSTALAÇÃO</t>
  </si>
  <si>
    <t>ABRAÇADEIRA</t>
  </si>
  <si>
    <t>ED-51012</t>
  </si>
  <si>
    <t>ABRAÇADEIRA GUIA PARA MASTROS SIMPLES, DIÂMETRO DE 1.1/2", PARA DUAS (2) DESCIDAS, EXCLUSIVE MASTRO</t>
  </si>
  <si>
    <t>ED-51010</t>
  </si>
  <si>
    <t>ABRAÇADEIRA GUIA PARA MASTROS SIMPLES, DIÂMETRO DE 1.1/2", PARA UMA (1) DESCIDA, EXCLUSIVE MASTRO</t>
  </si>
  <si>
    <t>ED-51013</t>
  </si>
  <si>
    <t>ABRAÇADEIRA GUIA PARA MASTROS SIMPLES, DIÂMETRO DE 2", PARA DUAS (2) DESCIDAS, EXCLUSIVE MASTRO</t>
  </si>
  <si>
    <t>ED-51011</t>
  </si>
  <si>
    <t>ABRAÇADEIRA GUIA PARA MASTROS SIMPLES, DIÂMETRO DE 2", PARA UMA (1) DESCIDA, EXCLUSIVE MASTRO</t>
  </si>
  <si>
    <t>SINALIZADOR</t>
  </si>
  <si>
    <t>ED-51016</t>
  </si>
  <si>
    <t>APARELHO SINALIZADOR NOTURNO DE OBSTÁCULOS AÉREO, DUPLO, COM CÉLULA FOTOELÉTRICA, INCLUSIVE DUAS (2) LÂMPADAS LED, POTÊNCIA 9W, BULBO A60, E SUPORTE DE TOPO PARA MASTRO, EXCLUSIVE MASTRO</t>
  </si>
  <si>
    <t>ED-51015</t>
  </si>
  <si>
    <t>APARELHO SINALIZADOR NOTURNO DE OBSTÁCULOS AÉREO, SIMPLES, COM CÉLULA FOTOELÉTRICA, INCLUSIVE UMA (1) LÂMPADA LED, POTÊNCIA 9W, BULBO A60, E SUPORTE DE TOPO PARA MASTRO, EXCLUSIVE MASTRO</t>
  </si>
  <si>
    <t>INSTALAÇÕES HIDROSSANITÁRIAS</t>
  </si>
  <si>
    <t>HIDRÔMETRO E CAVALETE</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</si>
  <si>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</si>
  <si>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</si>
  <si>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</si>
  <si>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</si>
  <si>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</si>
  <si>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</si>
  <si>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</si>
  <si>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</si>
  <si>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TUBULAÇÃO PARA ESGOTO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</si>
  <si>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</si>
  <si>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</si>
  <si>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</si>
  <si>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</si>
  <si>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</si>
  <si>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</si>
  <si>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</si>
  <si>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</si>
  <si>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</si>
  <si>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</si>
  <si>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</si>
  <si>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</si>
  <si>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</si>
  <si>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</si>
  <si>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</si>
  <si>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</si>
  <si>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</si>
  <si>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</si>
  <si>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</si>
  <si>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</si>
  <si>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</si>
  <si>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</si>
  <si>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</si>
  <si>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</si>
  <si>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</si>
  <si>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</si>
  <si>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</si>
  <si>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</si>
  <si>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</si>
  <si>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</si>
  <si>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</si>
  <si>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</si>
  <si>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</si>
  <si>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</si>
  <si>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</si>
  <si>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</si>
  <si>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</si>
  <si>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</si>
  <si>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</si>
  <si>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</si>
  <si>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</si>
  <si>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</si>
  <si>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TUBULAÇÃO DE PVC SOLDÁVEL</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</si>
  <si>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</si>
  <si>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</si>
  <si>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</si>
  <si>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</si>
  <si>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</si>
  <si>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</si>
  <si>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</si>
  <si>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</si>
  <si>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</si>
  <si>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</si>
  <si>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</si>
  <si>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</si>
  <si>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</si>
  <si>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</si>
  <si>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</si>
  <si>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</si>
  <si>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</si>
  <si>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</si>
  <si>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</si>
  <si>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</si>
  <si>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</si>
  <si>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</si>
  <si>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</si>
  <si>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</si>
  <si>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</si>
  <si>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</si>
  <si>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</si>
  <si>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</si>
  <si>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</si>
  <si>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</si>
  <si>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TUBULAÇÃO DE PVC ROSCÁVEL</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</si>
  <si>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</si>
  <si>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</si>
  <si>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</si>
  <si>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</si>
  <si>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</si>
  <si>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</si>
  <si>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</si>
  <si>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</si>
  <si>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</si>
  <si>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</si>
  <si>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</si>
  <si>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</si>
  <si>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</si>
  <si>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</si>
  <si>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</si>
  <si>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</si>
  <si>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</si>
  <si>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</si>
  <si>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TUBULAÇÃO DE POLIPROPILENO (PPR)</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</si>
  <si>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</si>
  <si>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</si>
  <si>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</si>
  <si>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</si>
  <si>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</si>
  <si>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</si>
  <si>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</si>
  <si>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</si>
  <si>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</si>
  <si>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</si>
  <si>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</si>
  <si>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</si>
  <si>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</si>
  <si>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</si>
  <si>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</si>
  <si>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</si>
  <si>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</si>
  <si>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</si>
  <si>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</si>
  <si>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</si>
  <si>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</si>
  <si>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</si>
  <si>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</si>
  <si>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</si>
  <si>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</si>
  <si>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</si>
  <si>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</si>
  <si>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</si>
  <si>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</si>
  <si>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</si>
  <si>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</si>
  <si>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</si>
  <si>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</si>
  <si>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</si>
  <si>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</si>
  <si>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</si>
  <si>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</si>
  <si>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</si>
  <si>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</si>
  <si>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</si>
  <si>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</si>
  <si>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</si>
  <si>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</si>
  <si>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</si>
  <si>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</si>
  <si>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</si>
  <si>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TUBULAÇÃO DE PEX</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</si>
  <si>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</si>
  <si>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</si>
  <si>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</si>
  <si>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</si>
  <si>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</si>
  <si>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</si>
  <si>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</si>
  <si>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</si>
  <si>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TUBULAÇÃO DE CPVC</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</si>
  <si>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</si>
  <si>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</si>
  <si>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</si>
  <si>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</si>
  <si>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</si>
  <si>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</si>
  <si>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</si>
  <si>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</si>
  <si>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</si>
  <si>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</si>
  <si>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</si>
  <si>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</si>
  <si>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</si>
  <si>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</si>
  <si>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</si>
  <si>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</si>
  <si>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</si>
  <si>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</si>
  <si>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TUBULAÇÃO DE COBRE</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</si>
  <si>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</si>
  <si>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</si>
  <si>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</si>
  <si>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</si>
  <si>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</si>
  <si>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</si>
  <si>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</si>
  <si>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</si>
  <si>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</si>
  <si>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</si>
  <si>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</si>
  <si>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</si>
  <si>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</si>
  <si>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</si>
  <si>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</si>
  <si>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</si>
  <si>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</si>
  <si>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</si>
  <si>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</si>
  <si>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</si>
  <si>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</si>
  <si>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</si>
  <si>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</si>
  <si>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</si>
  <si>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</si>
  <si>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</si>
  <si>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</si>
  <si>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</si>
  <si>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</si>
  <si>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</si>
  <si>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</si>
  <si>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</si>
  <si>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</si>
  <si>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</si>
  <si>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</si>
  <si>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</si>
  <si>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TUBULAÇÃO DE AÇO GALVANIZADO</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</si>
  <si>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</si>
  <si>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</si>
  <si>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</si>
  <si>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</si>
  <si>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</si>
  <si>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</si>
  <si>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</si>
  <si>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</si>
  <si>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</si>
  <si>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</si>
  <si>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</si>
  <si>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</si>
  <si>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</si>
  <si>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</si>
  <si>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REGISTRO E VÁLVULA</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</si>
  <si>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</si>
  <si>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</si>
  <si>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</si>
  <si>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</si>
  <si>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</si>
  <si>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</si>
  <si>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</si>
  <si>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</si>
  <si>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</si>
  <si>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</si>
  <si>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</si>
  <si>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</si>
  <si>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</si>
  <si>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REGISTRO DE GAVETA, TIPO BASE, ROSCÁVEL 1" (PARA TUBO SOLDÁVEL OU PPR DN 32MM/CPVC DN 28MM), INCLUSIVE ACABAMENTO (PADRÃO MÉDIO) E CANOPLA CROMADOS</t>
  </si>
  <si>
    <t>ED-49992</t>
  </si>
  <si>
    <t>REGISTRO DE GAVETA, TIPO BASE, ROSCÁVEL 1" (PARA TUBO SOLDÁVEL OU PPR DN 32MM/CPVC DN 28MM), INCLUSIVE ACABAMENTO (PADRÃO POPULAR) E CANOPLA CROMADOS</t>
  </si>
  <si>
    <t>ED-49995</t>
  </si>
  <si>
    <t>REGISTRO DE GAVETA, TIPO BASE, ROSCÁVEL 1.1/2" (PARA TUBO SOLDÁVEL OU PPR DN 50MM/CPVC DN 42MM), INCLUSIVE ACABAMENTO (PADRÃO MÉDIO) E CANOPLA CROMADOS</t>
  </si>
  <si>
    <t>ED-49996</t>
  </si>
  <si>
    <t>REGISTRO DE GAVETA, TIPO BASE, ROSCÁVEL 1.1/2" (PARA TUBO SOLDÁVEL OU PPR DN 50MM/CPVC DN 42MM), INCLUSIVE ACABAMENTO (PADRÃO POPULAR) E CANOPLA CROMADOS</t>
  </si>
  <si>
    <t>ED-49993</t>
  </si>
  <si>
    <t>REGISTRO DE GAVETA, TIPO BASE, ROSCÁVEL 1.1/4" (PARA TUBO SOLDÁVEL OU PPR DN 40MM/CPVC DN 35MM), INCLUSIVE ACABAMENTO (PADRÃO MÉDIO) E CANOPLA CROMADOS</t>
  </si>
  <si>
    <t>ED-49994</t>
  </si>
  <si>
    <t>REGISTRO DE GAVETA, TIPO BASE, ROSCÁVEL 1.1/4" (PARA TUBO SOLDÁVEL OU PPR DN 40MM/CPVC DN 35MM), INCLUSIVE ACABAMENTO (PADRÃO POPULAR) E CANOPLA CROMADOS</t>
  </si>
  <si>
    <t>ED-49987</t>
  </si>
  <si>
    <t>REGISTRO DE GAVETA, TIPO BASE, ROSCÁVEL 1/2" (PARA TUBO SOLDÁVEL OU PPR DN 20MM/CPVC DN 15MM), INCLUSIVE ACABAMENTO (PADRÃO MÉDIO) E CANOPLA CROMADOS</t>
  </si>
  <si>
    <t>ED-49988</t>
  </si>
  <si>
    <t>REGISTRO DE GAVETA, TIPO BASE, ROSCÁVEL 1/2" (PARA TUBO SOLDÁVEL OU PPR DN 20MM/CPVC DN 15MM), INCLUSIVE ACABAMENTO (PADRÃO POPULAR) E CANOPLA CROMADOS</t>
  </si>
  <si>
    <t>ED-49989</t>
  </si>
  <si>
    <t>REGISTRO DE GAVETA, TIPO BASE, ROSCÁVEL 3/4" (PARA TUBO SOLDÁVEL OU PPR DN 25MM/CPVC DN 22MM), INCLUSIVE ACABAMENTO (PADRÃO MÉDIO) E CANOPLA CROMADO</t>
  </si>
  <si>
    <t>ED-49990</t>
  </si>
  <si>
    <t>REGISTRO DE GAVETA, TIPO BASE, ROSCÁVEL 3/4" (PARA TUBO SOLDÁVEL OU PPR DN 25MM/CPVC DN 22MM), INCLUSIVE ACABAMENTO (PADRÃO POPULAR) E CANOPLA CROMADOS</t>
  </si>
  <si>
    <t>ED-49974</t>
  </si>
  <si>
    <t>REGISTRO DE GAVETA, TIPO BRUTO, ROSCÁVEL 1" (PARA TUBO SOLDÁVEL OU PPR DN 32MM/CPVC DN 28MM), INCLUSIVE VOLANTE PARA ACIONAMENTO</t>
  </si>
  <si>
    <t>ED-49978</t>
  </si>
  <si>
    <t>REGISTRO DE GAVETA, TIPO BRUTO, ROSCÁVEL 1.1/2" (PARA TUBO SOLDÁVEL OU PPR DN 50MM/CPVC DN 42MM), INCLUSIVE VOLANTE PARA ACIONAMENTO</t>
  </si>
  <si>
    <t>ED-49976</t>
  </si>
  <si>
    <t>REGISTRO DE GAVETA, TIPO BRUTO, ROSCÁVEL 1.1/4" (PARA TUBO SOLDÁVEL OU PPR DN 40MM/CPVC DN 35MM), INCLUSIVE VOLANTE PARA ACIONAMENTO</t>
  </si>
  <si>
    <t>ED-49970</t>
  </si>
  <si>
    <t>REGISTRO DE GAVETA, TIPO BRUTO, ROSCÁVEL 1/2" (PARA TUBO SOLDÁVEL OU PPR DN 20MM/CPVC DN 15MM), INCLUSIVE VOLANTE PARA ACIONAMENTO</t>
  </si>
  <si>
    <t>ED-49980</t>
  </si>
  <si>
    <t>REGISTRO DE GAVETA, TIPO BRUTO, ROSCÁVEL 2" (PARA TUBO SOLDÁVEL OU PPR DN 60MM/CPVC DN 54MM), INCLUSIVE VOLANTE PARA ACIONAMENTO</t>
  </si>
  <si>
    <t>ED-49982</t>
  </si>
  <si>
    <t>REGISTRO DE GAVETA, TIPO BRUTO, ROSCÁVEL 2.1/2" (PARA TUBO SOLDÁVEL OU PPR DN 75MM/CPVC DN 73MM), INCLUSIVE VOLANTE PARA ACIONAMENTO</t>
  </si>
  <si>
    <t>ED-49984</t>
  </si>
  <si>
    <t>REGISTRO DE GAVETA, TIPO BRUTO, ROSCÁVEL 3" (PARA TUBO SOLDÁVEL OU PPR DN 85MM/CPVC DN 89MM), INCLUSIVE VOLANTE PARA ACIONAMENTO</t>
  </si>
  <si>
    <t>ED-49972</t>
  </si>
  <si>
    <t>REGISTRO DE GAVETA, TIPO BRUTO, ROSCÁVEL 3/4" (PARA TUBO SOLDÁVEL OU PPR DN 25MM/CPVC DN 22MM), INCLUSIVE VOLANTE PARA ACIONAMENTO</t>
  </si>
  <si>
    <t>ED-49986</t>
  </si>
  <si>
    <t>REGISTRO DE GAVETA, TIPO BRUTO, ROSCÁVEL 4" (PARA TUBO SOLDÁVEL OU PPR DN 110MM/CPVC DN 114MM), INCLUSIVE VOLANTE PARA ACIONAMENTO</t>
  </si>
  <si>
    <t>ED-49963</t>
  </si>
  <si>
    <t>REGISTRO DE PRESSÃO, TIPO BASE, ROSCÁVEL 1/2" (PARA TUBO SOLDÁVEL OU PPR DN 20MM/CPVC DN 15MM), INCLUSIVE ACABAMENTO (PADRÃO MÉDIO) E CANOPLA CROMADOS</t>
  </si>
  <si>
    <t>ED-49964</t>
  </si>
  <si>
    <t>REGISTRO DE PRESSÃO, TIPO BASE, ROSCÁVEL 1/2" (PARA TUBO SOLDÁVEL OU PPR DN 20MM/CPVC DN 15MM), INCLUSIVE ACABAMENTO (PADRÃO POPULAR) E CANOPLA CROMADOS</t>
  </si>
  <si>
    <t>ED-49965</t>
  </si>
  <si>
    <t>REGISTRO DE PRESSÃO, TIPO BASE, ROSCÁVEL 3/4" (PARA TUBO SOLDÁVEL OU PPR DN 25MM/CPVC DN 22MM), INCLUSIVE ACABAMENTO (PADRÃO MÉDIO) E CANOPLA CROMADOS</t>
  </si>
  <si>
    <t>ED-49966</t>
  </si>
  <si>
    <t>REGISTRO DE PRESSÃO, TIPO BASE, ROSCÁVEL 3/4" (PARA TUBO SOLDÁVEL OU PPR DN 25MM/CPVC DN 22MM), INCLUSIVE ACABAMENTO (PADRÃO POPULAR) E CANOPLA CROMADOS</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</si>
  <si>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</si>
  <si>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</si>
  <si>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</si>
  <si>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</si>
  <si>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</si>
  <si>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</si>
  <si>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</si>
  <si>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</si>
  <si>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</si>
  <si>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</si>
  <si>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</si>
  <si>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</si>
  <si>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</si>
  <si>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</si>
  <si>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</si>
  <si>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</si>
  <si>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</si>
  <si>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</si>
  <si>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</si>
  <si>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</si>
  <si>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</si>
  <si>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</si>
  <si>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</si>
  <si>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</si>
  <si>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</si>
  <si>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</si>
  <si>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</si>
  <si>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</si>
  <si>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</si>
  <si>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</si>
  <si>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</si>
  <si>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</si>
  <si>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</si>
  <si>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</si>
  <si>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</si>
  <si>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</si>
  <si>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CAIXA SIFONADA E RALO EM PVC</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</si>
  <si>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</si>
  <si>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</si>
  <si>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</si>
  <si>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</si>
  <si>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</si>
  <si>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</si>
  <si>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</si>
  <si>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</si>
  <si>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</si>
  <si>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</si>
  <si>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</si>
  <si>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</si>
  <si>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</si>
  <si>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</si>
  <si>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ED-50014</t>
  </si>
  <si>
    <t>CAIXA SIFONADA EM PVC COM TAMPA CEGA 150 X 150 X 50 MM</t>
  </si>
  <si>
    <t>ED-50015</t>
  </si>
  <si>
    <t>CAIXA SIFONADA EM PVC COM TAMPA CEGA 150 X 185 X 75 MM</t>
  </si>
  <si>
    <t>ED-50012</t>
  </si>
  <si>
    <t>CAIXA SIFONADA EM PVC COM TAMPA CEGA 250 X 172 X 50 MM</t>
  </si>
  <si>
    <t>ED-50013</t>
  </si>
  <si>
    <t>CAIXA SIFONADA EM PVC COM TAMPA CEGA 250 X 230 X 75 MM</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</si>
  <si>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</si>
  <si>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</si>
  <si>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</si>
  <si>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</si>
  <si>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</si>
  <si>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</si>
  <si>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</si>
  <si>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</si>
  <si>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</si>
  <si>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</si>
  <si>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ED-5636</t>
  </si>
  <si>
    <t>RALO SIFONADO PVC CÔNICO COM SAÍDA ARTICULADA 100 X 40 MM COM GRELHA PVC</t>
  </si>
  <si>
    <t>ED-49954</t>
  </si>
  <si>
    <t>RALO SIFONADO PVC CÔNICO 100 X 40 MM COM GRELHA REDONDA</t>
  </si>
  <si>
    <t>ED-49953</t>
  </si>
  <si>
    <t>RALO SIFONADO PVC QUADRADO 100 X 53 X 40 MM COM GRELHA BRANCA</t>
  </si>
  <si>
    <t>GRELHA E RALO METÁLICO</t>
  </si>
  <si>
    <t>ED-49942</t>
  </si>
  <si>
    <t>GRELHA EM FERRO FUNDIDO COM CAIXILHO, DIMENSÃO (10X10)CM, INCLUSIVE ASSENTAMENTO DE CAIXILHO, EXCLUSIVE CAIXA COLETORA</t>
  </si>
  <si>
    <t>ED-49943</t>
  </si>
  <si>
    <t>GRELHA EM FERRO FUNDIDO COM CAIXILHO, DIMENSÃO (15X15)CM, INCLUSIVE ASSENTAMENTO DE CAIXILHO, EXCLUSIVE CAIXA COLETORA</t>
  </si>
  <si>
    <t>ED-50812</t>
  </si>
  <si>
    <t>GRELHA EM FERRO FUNDIDO COM CAIXILHO, DIMENSÃO (20X20)CM, INCLUSIVE ASSENTAMENTO DE CAIXILHO, EXCLUSIVE CAIXA COLETORA</t>
  </si>
  <si>
    <t>ED-49944</t>
  </si>
  <si>
    <t>GRELHA EM FERRO FUNDIDO COM CAIXILHO, DIMENSÃO (30X30)CM, INCLUSIVE ASSENTAMENTO DE CAIXILHO, EXCLUSIVE CAIXA COLETORA</t>
  </si>
  <si>
    <t>ED-49945</t>
  </si>
  <si>
    <t>GRELHA/PORTA GRELHA AÇO INOX, FECHO GIRATÓRIO 100 X 100 MM</t>
  </si>
  <si>
    <t>ED-49946</t>
  </si>
  <si>
    <t>GRELHA/PORTA GRELHA AÇO INOX, FECHO GIRATÓRIO 150 X 150 MM</t>
  </si>
  <si>
    <t>TERMINAL DE VENTILAÇÃO</t>
  </si>
  <si>
    <t>ED-49951</t>
  </si>
  <si>
    <t>MITRA PVC RÍGIDO (TERMINAL DE VENTILAÇÃO TIPO) 75 MM</t>
  </si>
  <si>
    <t>CAIXA DE GORDURA</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</si>
  <si>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</si>
  <si>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</si>
  <si>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</si>
  <si>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</si>
  <si>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CAIXA DE ALVENARIA PARA ESGOTO</t>
  </si>
  <si>
    <t>ED-49903</t>
  </si>
  <si>
    <t>CAIXA DE ESGOTO DE INSPEÇÃO/PASSAGEM EM ALVENARIA (100X100X50CM), REVESTIMENTO EM ARGAMASSA COM ADITIVO IMPERMEABILIZANTE, COM TAMPA DE CONCRETO, INCLUSIVE ESCAVAÇÃO, REATERRO E TRANSPORTE COM RETIRADA DO MATERIAL ESCAVADO (EM CAÇAMBA)</t>
  </si>
  <si>
    <t>ED-49904</t>
  </si>
  <si>
    <t>CAIXA DE ESGOTO DE INSPEÇÃO/PASSAGEM EM ALVENARIA (100X100X80CM), REVESTIMENTO EM ARGAMASSA COM ADITIVO IMPERMEABILIZANTE, COM TAMPA DE CONCRETO, INCLUSIVE ESCAVAÇÃO, REATERRO E TRANSPORTE COM RETIRADA DO MATERIAL ESCAVADO (EM CAÇAMBA)</t>
  </si>
  <si>
    <t>ED-49870</t>
  </si>
  <si>
    <t>CAIXA DE ESGOTO DE INSPEÇÃO/PASSAGEM EM ALVENARIA (30X30X30CM), REVESTIMENTO EM ARGAMASSA COM ADITIVO IMPERMEABILIZANTE, COM TAMPA DE CONCRETO, INCLUSIVE ESCAVAÇÃO, REATERRO E TRANSPORTE COM RETIRADA DO MATERIAL ESCAVADO (EM CAÇAMBA)</t>
  </si>
  <si>
    <t>ED-49871</t>
  </si>
  <si>
    <t>CAIXA DE ESGOTO DE INSPEÇÃO/PASSAGEM EM ALVENARIA (30X30X40CM), REVESTIMENTO EM ARGAMASSA COM ADITIVO IMPERMEABILIZANTE, COM TAMPA DE CONCRETO, INCLUSIVE ESCAVAÇÃO, REATERRO E TRANSPORTE COM RETIRADA DO MATERIAL ESCAVADO (EM CAÇAMBA)</t>
  </si>
  <si>
    <t>ED-49872</t>
  </si>
  <si>
    <t>CAIXA DE ESGOTO DE INSPEÇÃO/PASSAGEM EM ALVENARIA (30X30X60CM), REVESTIMENTO EM ARGAMASSA COM ADITIVO IMPERMEABILIZANTE, COM TAMPA DE CONCRETO, INCLUSIVE ESCAVAÇÃO, REATERRO E TRANSPORTE COM RETIRADA DO MATERIAL ESCAVADO (EM CAÇAMBA)</t>
  </si>
  <si>
    <t>ED-49876</t>
  </si>
  <si>
    <t>CAIXA DE ESGOTO DE INSPEÇÃO/PASSAGEM EM ALVENARIA (40X40X100CM), REVESTIMENTO EM ARGAMASSA COM ADITIVO IMPERMEABILIZANTE, COM TAMPA DE CONCRETO, INCLUSIVE ESCAVAÇÃO, REATERRO E TRANSPORTE COM RETIRADA DO MATERIAL ESCAVADO (EM CAÇAMBA)</t>
  </si>
  <si>
    <t>ED-49873</t>
  </si>
  <si>
    <t>CAIXA DE ESGOTO DE INSPEÇÃO/PASSAGEM EM ALVENARIA (40X40X40CM), REVESTIMENTO EM ARGAMASSA COM ADITIVO IMPERMEABILIZANTE, COM TAMPA DE CONCRETO, INCLUSIVE ESCAVAÇÃO, REATERRO E TRANSPORTE COM RETIRADA DO MATERIAL ESCAVADO (EM CAÇAMBA)</t>
  </si>
  <si>
    <t>ED-49874</t>
  </si>
  <si>
    <t>CAIXA DE ESGOTO DE INSPEÇÃO/PASSAGEM EM ALVENARIA (40X40X60CM), REVESTIMENTO EM ARGAMASSA COM ADITIVO IMPERMEABILIZANTE, COM TAMPA DE CONCRETO, INCLUSIVE ESCAVAÇÃO, REATERRO E TRANSPORTE COM RETIRADA DO MATERIAL ESCAVADO (EM CAÇAMBA)</t>
  </si>
  <si>
    <t>ED-49875</t>
  </si>
  <si>
    <t>CAIXA DE ESGOTO DE INSPEÇÃO/PASSAGEM EM ALVENARIA (40X40X80CM), REVESTIMENTO EM ARGAMASSA COM ADITIVO IMPERMEABILIZANTE, COM TAMPA DE CONCRETO, INCLUSIVE ESCAVAÇÃO, REATERRO E TRANSPORTE COM RETIRADA DO MATERIAL ESCAVADO (EM CAÇAMBA)</t>
  </si>
  <si>
    <t>ED-49881</t>
  </si>
  <si>
    <t>CAIXA DE ESGOTO DE INSPEÇÃO/PASSAGEM EM ALVENARIA (50X50X100CM), REVESTIMENTO EM ARGAMASSA COM ADITIVO IMPERMEABILIZANTE, COM TAMPA DE CONCRETO, INCLUSIVE ESCAVAÇÃO, REATERRO E TRANSPORTE COM RETIRADA DO MATERIAL ESCAVADO (EM CAÇAMBA)</t>
  </si>
  <si>
    <t>ED-49877</t>
  </si>
  <si>
    <t>CAIXA DE ESGOTO DE INSPEÇÃO/PASSAGEM EM ALVENARIA (50X50X40CM), REVESTIMENTO EM ARGAMASSA COM ADITIVO IMPERMEABILIZANTE, COM TAMPA DE CONCRETO, INCLUSIVE ESCAVAÇÃO, REATERRO E TRANSPORTE COM RETIRADA DO MATERIAL ESCAVADO (EM CAÇAMBA)</t>
  </si>
  <si>
    <t>ED-49878</t>
  </si>
  <si>
    <t>CAIXA DE ESGOTO DE INSPEÇÃO/PASSAGEM EM ALVENARIA (50X50X45CM), REVESTIMENTO EM ARGAMASSA COM ADITIVO IMPERMEABILIZANTE, COM TAMPA DE CONCRETO, INCLUSIVE ESCAVAÇÃO, REATERRO E TRANSPORTE COM RETIRADA DO MATERIAL ESCAVADO (EM CAÇAMBA)</t>
  </si>
  <si>
    <t>ED-49879</t>
  </si>
  <si>
    <t>CAIXA DE ESGOTO DE INSPEÇÃO/PASSAGEM EM ALVENARIA (50X50X60CM), REVESTIMENTO EM ARGAMASSA COM ADITIVO IMPERMEABILIZANTE, COM TAMPA DE CONCRETO, INCLUSIVE ESCAVAÇÃO, REATERRO E TRANSPORTE COM RETIRADA DO MATERIAL ESCAVADO (EM CAÇAMBA)</t>
  </si>
  <si>
    <t>ED-49880</t>
  </si>
  <si>
    <t>CAIXA DE ESGOTO DE INSPEÇÃO/PASSAGEM EM ALVENARIA (50X50X80CM), REVESTIMENTO EM ARGAMASSA COM ADITIVO IMPERMEABILIZANTE, COM TAMPA DE CONCRETO, INCLUSIVE ESCAVAÇÃO, REATERRO E TRANSPORTE COM RETIRADA DO MATERIAL ESCAVADO (EM CAÇAMBA)</t>
  </si>
  <si>
    <t>ED-49889</t>
  </si>
  <si>
    <t>CAIXA DE ESGOTO DE INSPEÇÃO/PASSAGEM EM ALVENARIA (60X60X100CM), REVESTIMENTO EM ARGAMASSA COM ADITIVO IMPERMEABILIZANTE, COM TAMPA DE CONCRETO, INCLUSIVE ESCAVAÇÃO, REATERRO E TRANSPORTE COM RETIRADA DO MATERIAL ESCAVADO (EM CAÇAMBA)</t>
  </si>
  <si>
    <t>ED-49882</t>
  </si>
  <si>
    <t>CAIXA DE ESGOTO DE INSPEÇÃO/PASSAGEM EM ALVENARIA (60X60X40CM), REVESTIMENTO EM ARGAMASSA COM ADITIVO IMPERMEABILIZANTE, COM TAMPA DE CONCRETO, INCLUSIVE ESCAVAÇÃO, REATERRO E TRANSPORTE COM RETIRADA DO MATERIAL ESCAVADO (EM CAÇAMBA)</t>
  </si>
  <si>
    <t>ED-49883</t>
  </si>
  <si>
    <t>CAIXA DE ESGOTO DE INSPEÇÃO/PASSAGEM EM ALVENARIA (60X60X60CM), REVESTIMENTO EM ARGAMASSA COM ADITIVO IMPERMEABILIZANTE, COM TAMPA DE CONCRETO, INCLUSIVE ESCAVAÇÃO, REATERRO E TRANSPORTE COM RETIRADA DO MATERIAL ESCAVADO (EM CAÇAMBA)</t>
  </si>
  <si>
    <t>ED-49884</t>
  </si>
  <si>
    <t>CAIXA DE ESGOTO DE INSPEÇÃO/PASSAGEM EM ALVENARIA (60X60X65CM), REVESTIMENTO EM ARGAMASSA COM ADITIVO IMPERMEABILIZANTE, COM TAMPA DE CONCRETO, INCLUSIVE ESCAVAÇÃO, REATERRO E TRANSPORTE COM RETIRADA DO MATERIAL ESCAVADO (EM CAÇAMBA)</t>
  </si>
  <si>
    <t>ED-49885</t>
  </si>
  <si>
    <t>CAIXA DE ESGOTO DE INSPEÇÃO/PASSAGEM EM ALVENARIA (60X60X70CM), REVESTIMENTO EM ARGAMASSA COM ADITIVO IMPERMEABILIZANTE, COM TAMPA DE CONCRETO, INCLUSIVE ESCAVAÇÃO, REATERRO E TRANSPORTE COM RETIRADA DO MATERIAL ESCAVADO (EM CAÇAMBA)</t>
  </si>
  <si>
    <t>ED-49886</t>
  </si>
  <si>
    <t>CAIXA DE ESGOTO DE INSPEÇÃO/PASSAGEM EM ALVENARIA (60X60X75CM), REVESTIMENTO EM ARGAMASSA COM ADITIVO IMPERMEABILIZANTE, COM TAMPA DE CONCRETO, INCLUSIVE ESCAVAÇÃO, REATERRO E TRANSPORTE COM RETIRADA DO MATERIAL ESCAVADO (EM CAÇAMBA)</t>
  </si>
  <si>
    <t>ED-49887</t>
  </si>
  <si>
    <t>CAIXA DE ESGOTO DE INSPEÇÃO/PASSAGEM EM ALVENARIA (60X60X80CM), REVESTIMENTO EM ARGAMASSA COM ADITIVO IMPERMEABILIZANTE, COM TAMPA DE CONCRETO, INCLUSIVE ESCAVAÇÃO, REATERRO E TRANSPORTE COM RETIRADA DO MATERIAL ESCAVADO (EM CAÇAMBA)</t>
  </si>
  <si>
    <t>ED-49888</t>
  </si>
  <si>
    <t>CAIXA DE ESGOTO DE INSPEÇÃO/PASSAGEM EM ALVENARIA (60X60X85CM), REVESTIMENTO EM ARGAMASSA COM ADITIVO IMPERMEABILIZANTE, COM TAMPA DE CONCRETO, INCLUSIVE ESCAVAÇÃO, REATERRO E TRANSPORTE COM RETIRADA DO MATERIAL ESCAVADO (EM CAÇAMBA)</t>
  </si>
  <si>
    <t>ED-49893</t>
  </si>
  <si>
    <t>CAIXA DE ESGOTO DE INSPEÇÃO/PASSAGEM EM ALVENARIA (70X70X110CM), REVESTIMENTO EM ARGAMASSA COM ADITIVO IMPERMEABILIZANTE, COM TAMPA DE CONCRETO, INCLUSIVE ESCAVAÇÃO, REATERRO E TRANSPORTE COM RETIRADA DO MATERIAL ESCAVADO (EM CAÇAMBA)</t>
  </si>
  <si>
    <t>ED-49890</t>
  </si>
  <si>
    <t>CAIXA DE ESGOTO DE INSPEÇÃO/PASSAGEM EM ALVENARIA (70X70X40CM), REVESTIMENTO EM ARGAMASSA COM ADITIVO IMPERMEABILIZANTE, COM TAMPA DE CONCRETO, INCLUSIVE ESCAVAÇÃO, REATERRO E TRANSPORTE COM RETIRADA DO MATERIAL ESCAVADO (EM CAÇAMBA)</t>
  </si>
  <si>
    <t>ED-49891</t>
  </si>
  <si>
    <t>CAIXA DE ESGOTO DE INSPEÇÃO/PASSAGEM EM ALVENARIA (70X70X60CM), REVESTIMENTO EM ARGAMASSA COM ADITIVO IMPERMEABILIZANTE, COM TAMPA DE CONCRETO, INCLUSIVE ESCAVAÇÃO, REATERRO E TRANSPORTE COM RETIRADA DO MATERIAL ESCAVADO (EM CAÇAMBA)</t>
  </si>
  <si>
    <t>ED-49892</t>
  </si>
  <si>
    <t>CAIXA DE ESGOTO DE INSPEÇÃO/PASSAGEM EM ALVENARIA (70X70X80CM), REVESTIMENTO EM ARGAMASSA COM ADITIVO IMPERMEABILIZANTE, COM TAMPA DE CONCRETO, INCLUSIVE ESCAVAÇÃO, REATERRO E TRANSPORTE COM RETIRADA DO MATERIAL ESCAVADO (EM CAÇAMBA)</t>
  </si>
  <si>
    <t>ED-49897</t>
  </si>
  <si>
    <t>CAIXA DE ESGOTO DE INSPEÇÃO/PASSAGEM EM ALVENARIA (80X80X100CM), REVESTIMENTO EM ARGAMASSA COM ADITIVO IMPERMEABILIZANTE, COM TAMPA DE CONCRETO, INCLUSIVE ESCAVAÇÃO, REATERRO E TRANSPORTE COM RETIRADA DO MATERIAL ESCAVADO (EM CAÇAMBA)</t>
  </si>
  <si>
    <t>ED-49898</t>
  </si>
  <si>
    <t>CAIXA DE ESGOTO DE INSPEÇÃO/PASSAGEM EM ALVENARIA (80X80X140CM), REVESTIMENTO EM ARGAMASSA COM ADITIVO IMPERMEABILIZANTE, COM TAMPA DE CONCRETO, INCLUSIVE ESCAVAÇÃO, REATERRO E TRANSPORTE COM RETIRADA DO MATERIAL ESCAVADO (EM CAÇAMBA)</t>
  </si>
  <si>
    <t>ED-49894</t>
  </si>
  <si>
    <t>CAIXA DE ESGOTO DE INSPEÇÃO/PASSAGEM EM ALVENARIA (80X80X40CM), REVESTIMENTO EM ARGAMASSA COM ADITIVO IMPERMEABILIZANTE, COM TAMPA DE CONCRETO, INCLUSIVE ESCAVAÇÃO, REATERRO E TRANSPORTE COM RETIRADA DO MATERIAL ESCAVADO (EM CAÇAMBA)</t>
  </si>
  <si>
    <t>ED-49895</t>
  </si>
  <si>
    <t>CAIXA DE ESGOTO DE INSPEÇÃO/PASSAGEM EM ALVENARIA (80X80X60CM), REVESTIMENTO EM ARGAMASSA COM ADITIVO IMPERMEABILIZANTE, COM TAMPA DE CONCRETO, INCLUSIVE ESCAVAÇÃO, REATERRO E TRANSPORTE COM RETIRADA DO MATERIAL ESCAVADO (EM CAÇAMBA)</t>
  </si>
  <si>
    <t>ED-49896</t>
  </si>
  <si>
    <t>CAIXA DE ESGOTO DE INSPEÇÃO/PASSAGEM EM ALVENARIA (80X80X80CM), REVESTIMENTO EM ARGAMASSA COM ADITIVO IMPERMEABILIZANTE, COM TAMPA DE CONCRETO, INCLUSIVE ESCAVAÇÃO, REATERRO E TRANSPORTE COM RETIRADA DO MATERIAL ESCAVADO (EM CAÇAMBA)</t>
  </si>
  <si>
    <t>ED-49901</t>
  </si>
  <si>
    <t>CAIXA DE ESGOTO DE INSPEÇÃO/PASSAGEM EM ALVENARIA (90X90X100CM), REVESTIMENTO EM ARGAMASSA COM ADITIVO IMPERMEABILIZANTE, COM TAMPA DE CONCRETO, INCLUSIVE ESCAVAÇÃO, REATERRO E TRANSPORTE COM RETIRADA DO MATERIAL ESCAVADO (EM CAÇAMBA)</t>
  </si>
  <si>
    <t>ED-49902</t>
  </si>
  <si>
    <t>CAIXA DE ESGOTO DE INSPEÇÃO/PASSAGEM EM ALVENARIA (90X90X140CM), REVESTIMENTO EM ARGAMASSA COM ADITIVO IMPERMEABILIZANTE, COM TAMPA DE CONCRETO, INCLUSIVE ESCAVAÇÃO, REATERRO E TRANSPORTE COM RETIRADA DO MATERIAL ESCAVADO (EM CAÇAMBA)</t>
  </si>
  <si>
    <t>ED-49899</t>
  </si>
  <si>
    <t>CAIXA DE ESGOTO DE INSPEÇÃO/PASSAGEM EM ALVENARIA (90X90X60CM), REVESTIMENTO EM ARGAMASSA COM ADITIVO IMPERMEABILIZANTE, COM TAMPA DE CONCRETO, INCLUSIVE ESCAVAÇÃO, REATERRO E TRANSPORTE COM RETIRADA DO MATERIAL ESCAVADO (EM CAÇAMBA)</t>
  </si>
  <si>
    <t>ED-49900</t>
  </si>
  <si>
    <t>CAIXA DE ESGOTO DE INSPEÇÃO/PASSAGEM EM ALVENARIA (90X90X80CM), REVESTIMENTO EM ARGAMASSA COM ADITIVO IMPERMEABILIZANTE, COM TAMPA DE CONCRETO, INCLUSIVE ESCAVAÇÃO, REATERRO E TRANSPORTE COM RETIRADA DO MATERIAL ESCAVADO (EM CAÇAMBA)</t>
  </si>
  <si>
    <t>CAIXA DE ALVENARIA PARA DRENAGEM</t>
  </si>
  <si>
    <t>ED-49931</t>
  </si>
  <si>
    <t>CAIXA DE DRENAGEM DE INSPEÇÃO/PASSAGEM EM ALVENARIA (100X100X50CM), REVESTIMENTO EM ARGAMASSA COM ADITIVO IMPERMEABILIZANTE, COM TAMPA EM GRELHA, INCLUSIVE ESCAVAÇÃO, REATERRO E TRANSPORTE COM RETIRADA DO MATERIAL ESCAVADO (EM CAÇAMBA)</t>
  </si>
  <si>
    <t>ED-49932</t>
  </si>
  <si>
    <t>CAIXA DE DRENAGEM DE INSPEÇÃO/PASSAGEM EM ALVENARIA (100X100X80CM), REVESTIMENTO EM ARGAMASSA COM ADITIVO IMPERMEABILIZANTE, COM TAMPA EM GRELHA, INCLUSIVE ESCAVAÇÃO, REATERRO E TRANSPORTE COM RETIRADA DO MATERIAL ESCAVADO (EM CAÇAMBA)</t>
  </si>
  <si>
    <t>ED-49905</t>
  </si>
  <si>
    <t>CAIXA DE DRENAGEM DE INSPEÇÃO/PASSAGEM EM ALVENARIA (30X30X30CM), REVESTIMENTO EM ARGAMASSA COM ADITIVO IMPERMEABILIZANTE, COM TAMPA EM GRELHA, INCLUSIVE ESCAVAÇÃO, REATERRO E TRANSPORTE COM RETIRADA DO MATERIAL ESCAVADO (EM CAÇAMBA)</t>
  </si>
  <si>
    <t>ED-49906</t>
  </si>
  <si>
    <t>CAIXA DE DRENAGEM DE INSPEÇÃO/PASSAGEM EM ALVENARIA (30X30X40CM), REVESTIMENTO EM ARGAMASSA COM ADITIVO IMPERMEABILIZANTE, COM TAMPA EM GRELHA, INCLUSIVE ESCAVAÇÃO, REATERRO E TRANSPORTE COM RETIRADA DO MATERIAL ESCAVADO (EM CAÇAMBA)</t>
  </si>
  <si>
    <t>ED-49907</t>
  </si>
  <si>
    <t>CAIXA DE DRENAGEM DE INSPEÇÃO/PASSAGEM EM ALVENARIA (30X30X60CM), REVESTIMENTO EM ARGAMASSA COM ADITIVO IMPERMEABILIZANTE, COM TAMPA EM GRELHA, INCLUSIVE ESCAVAÇÃO, REATERRO E TRANSPORTE COM RETIRADA DO MATERIAL ESCAVADO (EM CAÇAMBA)</t>
  </si>
  <si>
    <t>ED-49908</t>
  </si>
  <si>
    <t>CAIXA DE DRENAGEM DE INSPEÇÃO/PASSAGEM EM ALVENARIA (40X40X40CM), REVESTIMENTO EM ARGAMASSA COM ADITIVO IMPERMEABILIZANTE, COM TAMPA EM GRELHA, INCLUSIVE ESCAVAÇÃO, REATERRO E TRANSPORTE COM RETIRADA DO MATERIAL ESCAVADO (EM CAÇAMBA)</t>
  </si>
  <si>
    <t>ED-49909</t>
  </si>
  <si>
    <t>CAIXA DE DRENAGEM DE INSPEÇÃO/PASSAGEM EM ALVENARIA (40X40X60CM), REVESTIMENTO EM ARGAMASSA COM ADITIVO IMPERMEABILIZANTE, COM TAMPA EM GRELHA, INCLUSIVE ESCAVAÇÃO, REATERRO E TRANSPORTE COM RETIRADA DO MATERIAL ESCAVADO (EM CAÇAMBA)</t>
  </si>
  <si>
    <t>ED-49910</t>
  </si>
  <si>
    <t>CAIXA DE DRENAGEM DE INSPEÇÃO/PASSAGEM EM ALVENARIA (40X40X80CM), REVESTIMENTO EM ARGAMASSA COM ADITIVO IMPERMEABILIZANTE, COM TAMPA EM GRELHA, INCLUSIVE ESCAVAÇÃO, REATERRO E TRANSPORTE COM RETIRADA DO MATERIAL ESCAVADO (EM CAÇAMBA)</t>
  </si>
  <si>
    <t>ED-49913</t>
  </si>
  <si>
    <t>CAIXA DE DRENAGEM DE INSPEÇÃO/PASSAGEM EM ALVENARIA (50X50X100CM), REVESTIMENTO EM ARGAMASSA COM ADITIVO IMPERMEABILIZANTE, COM TAMPA EM GRELHA, INCLUSIVE ESCAVAÇÃO, REATERRO E TRANSPORTE COM RETIRADA DO MATERIAL ESCAVADO (EM CAÇAMBA)</t>
  </si>
  <si>
    <t>ED-49911</t>
  </si>
  <si>
    <t>CAIXA DE DRENAGEM DE INSPEÇÃO/PASSAGEM EM ALVENARIA (50X50X40CM), REVESTIMENTO EM ARGAMASSA COM ADITIVO IMPERMEABILIZANTE, COM TAMPA EM GRELHA, INCLUSIVE ESCAVAÇÃO, REATERRO E TRANSPORTE COM RETIRADA DO MATERIAL ESCAVADO (EM CAÇAMBA)</t>
  </si>
  <si>
    <t>ED-49912</t>
  </si>
  <si>
    <t>CAIXA DE DRENAGEM DE INSPEÇÃO/PASSAGEM EM ALVENARIA (50X50X60CM), REVESTIMENTO EM ARGAMASSA COM ADITIVO IMPERMEABILIZANTE, COM TAMPA EM GRELHA, INCLUSIVE ESCAVAÇÃO, REATERRO E TRANSPORTE COM RETIRADA DO MATERIAL ESCAVADO (EM CAÇAMBA)</t>
  </si>
  <si>
    <t>ED-49917</t>
  </si>
  <si>
    <t>CAIXA DE DRENAGEM DE INSPEÇÃO/PASSAGEM EM ALVENARIA (60X60X100CM), REVESTIMENTO EM ARGAMASSA COM ADITIVO IMPERMEABILIZANTE, COM TAMPA EM GRELHA, INCLUSIVE ESCAVAÇÃO, REATERRO E TRANSPORTE COM RETIRADA DO MATERIAL ESCAVADO (EM CAÇAMBA)</t>
  </si>
  <si>
    <t>ED-49914</t>
  </si>
  <si>
    <t>CAIXA DE DRENAGEM DE INSPEÇÃO/PASSAGEM EM ALVENARIA (60X60X40CM), REVESTIMENTO EM ARGAMASSA COM ADITIVO IMPERMEABILIZANTE, COM TAMPA EM GRELHA, INCLUSIVE ESCAVAÇÃO, REATERRO E TRANSPORTE COM RETIRADA DO MATERIAL ESCAVADO (EM CAÇAMBA)</t>
  </si>
  <si>
    <t>ED-49915</t>
  </si>
  <si>
    <t>CAIXA DE DRENAGEM DE INSPEÇÃO/PASSAGEM EM ALVENARIA (60X60X60CM), REVESTIMENTO EM ARGAMASSA COM ADITIVO IMPERMEABILIZANTE, COM TAMPA EM GRELHA, INCLUSIVE ESCAVAÇÃO, REATERRO E TRANSPORTE COM RETIRADA DO MATERIAL ESCAVADO (EM CAÇAMBA)</t>
  </si>
  <si>
    <t>ED-49916</t>
  </si>
  <si>
    <t>CAIXA DE DRENAGEM DE INSPEÇÃO/PASSAGEM EM ALVENARIA (60X60X80CM), REVESTIMENTO EM ARGAMASSA COM ADITIVO IMPERMEABILIZANTE, COM TAMPA EM GRELHA, INCLUSIVE ESCAVAÇÃO, REATERRO E TRANSPORTE COM RETIRADA DO MATERIAL ESCAVADO (EM CAÇAMBA)</t>
  </si>
  <si>
    <t>ED-49921</t>
  </si>
  <si>
    <t>CAIXA DE DRENAGEM DE INSPEÇÃO/PASSAGEM EM ALVENARIA (70X70X110CM), REVESTIMENTO EM ARGAMASSA COM ADITIVO IMPERMEABILIZANTE, COM TAMPA EM GRELHA, INCLUSIVE ESCAVAÇÃO, REATERRO E TRANSPORTE COM RETIRADA DO MATERIAL ESCAVADO (EM CAÇAMBA)</t>
  </si>
  <si>
    <t>ED-49918</t>
  </si>
  <si>
    <t>CAIXA DE DRENAGEM DE INSPEÇÃO/PASSAGEM EM ALVENARIA (70X70X40CM), REVESTIMENTO EM ARGAMASSA COM ADITIVO IMPERMEABILIZANTE, COM TAMPA EM GRELHA, INCLUSIVE ESCAVAÇÃO, REATERRO E TRANSPORTE COM RETIRADA DO MATERIAL ESCAVADO (EM CAÇAMBA)</t>
  </si>
  <si>
    <t>ED-49919</t>
  </si>
  <si>
    <t>CAIXA DE DRENAGEM DE INSPEÇÃO/PASSAGEM EM ALVENARIA (70X70X60CM), REVESTIMENTO EM ARGAMASSA COM ADITIVO IMPERMEABILIZANTE, COM TAMPA EM GRELHA, INCLUSIVE ESCAVAÇÃO, REATERRO E TRANSPORTE COM RETIRADA DO MATERIAL ESCAVADO (EM CAÇAMBA)</t>
  </si>
  <si>
    <t>ED-49920</t>
  </si>
  <si>
    <t>CAIXA DE DRENAGEM DE INSPEÇÃO/PASSAGEM EM ALVENARIA (70X70X80CM), REVESTIMENTO EM ARGAMASSA COM ADITIVO IMPERMEABILIZANTE, COM TAMPA EM GRELHA, INCLUSIVE ESCAVAÇÃO, REATERRO E TRANSPORTE COM RETIRADA DO MATERIAL ESCAVADO (EM CAÇAMBA)</t>
  </si>
  <si>
    <t>ED-49925</t>
  </si>
  <si>
    <t>CAIXA DE DRENAGEM DE INSPEÇÃO/PASSAGEM EM ALVENARIA (80X80X100CM), REVESTIMENTO EM ARGAMASSA COM ADITIVO IMPERMEABILIZANTE, COM TAMPA EM GRELHA, INCLUSIVE ESCAVAÇÃO, REATERRO E TRANSPORTE COM RETIRADA DO MATERIAL ESCAVADO (EM CAÇAMBA)</t>
  </si>
  <si>
    <t>ED-49926</t>
  </si>
  <si>
    <t>CAIXA DE DRENAGEM DE INSPEÇÃO/PASSAGEM EM ALVENARIA (80X80X140CM), REVESTIMENTO EM ARGAMASSA COM ADITIVO IMPERMEABILIZANTE, COM TAMPA EM GRELHA, INCLUSIVE ESCAVAÇÃO, REATERRO E TRANSPORTE COM RETIRADA DO MATERIAL ESCAVADO (EM CAÇAMBA)</t>
  </si>
  <si>
    <t>ED-49922</t>
  </si>
  <si>
    <t>CAIXA DE DRENAGEM DE INSPEÇÃO/PASSAGEM EM ALVENARIA (80X80X40CM), REVESTIMENTO EM ARGAMASSA COM ADITIVO IMPERMEABILIZANTE, COM TAMPA EM GRELHA, INCLUSIVE ESCAVAÇÃO, REATERRO E TRANSPORTE COM RETIRADA DO MATERIAL ESCAVADO (EM CAÇAMBA)</t>
  </si>
  <si>
    <t>ED-49923</t>
  </si>
  <si>
    <t>CAIXA DE DRENAGEM DE INSPEÇÃO/PASSAGEM EM ALVENARIA (80X80X60CM), REVESTIMENTO EM ARGAMASSA COM ADITIVO IMPERMEABILIZANTE, COM TAMPA EM GRELHA, INCLUSIVE ESCAVAÇÃO, REATERRO E TRANSPORTE COM RETIRADA DO MATERIAL ESCAVADO (EM CAÇAMBA)</t>
  </si>
  <si>
    <t>ED-49924</t>
  </si>
  <si>
    <t>CAIXA DE DRENAGEM DE INSPEÇÃO/PASSAGEM EM ALVENARIA (80X80X80CM), REVESTIMENTO EM ARGAMASSA COM ADITIVO IMPERMEABILIZANTE, COM TAMPA EM GRELHA, INCLUSIVE ESCAVAÇÃO, REATERRO E TRANSPORTE COM RETIRADA DO MATERIAL ESCAVADO (EM CAÇAMBA)</t>
  </si>
  <si>
    <t>ED-49929</t>
  </si>
  <si>
    <t>CAIXA DE DRENAGEM DE INSPEÇÃO/PASSAGEM EM ALVENARIA (90X90X100CM), REVESTIMENTO EM ARGAMASSA COM ADITIVO IMPERMEABILIZANTE, COM TAMPA EM GRELHA, INCLUSIVE ESCAVAÇÃO, REATERRO E TRANSPORTE COM RETIRADA DO MATERIAL ESCAVADO (EM CAÇAMBA)</t>
  </si>
  <si>
    <t>ED-49930</t>
  </si>
  <si>
    <t>CAIXA DE DRENAGEM DE INSPEÇÃO/PASSAGEM EM ALVENARIA (90X90X140CM), REVESTIMENTO EM ARGAMASSA COM ADITIVO IMPERMEABILIZANTE, COM TAMPA EM GRELHA, INCLUSIVE ESCAVAÇÃO, REATERRO E TRANSPORTE COM RETIRADA DO MATERIAL ESCAVADO (EM CAÇAMBA)</t>
  </si>
  <si>
    <t>ED-49927</t>
  </si>
  <si>
    <t>CAIXA DE DRENAGEM DE INSPEÇÃO/PASSAGEM EM ALVENARIA (90X90X60CM), REVESTIMENTO EM ARGAMASSA COM ADITIVO IMPERMEABILIZANTE, COM TAMPA EM GRELHA, INCLUSIVE ESCAVAÇÃO, REATERRO E TRANSPORTE COM RETIRADA DO MATERIAL ESCAVADO (EM CAÇAMBA)</t>
  </si>
  <si>
    <t>ED-49928</t>
  </si>
  <si>
    <t>CAIXA DE DRENAGEM DE INSPEÇÃO/PASSAGEM EM ALVENARIA (90X90X80CM), REVESTIMENTO EM ARGAMASSA COM ADITIVO IMPERMEABILIZANTE, COM TAMPA EM GRELHA, INCLUSIVE ESCAVAÇÃO, REATERRO E TRANSPORTE COM RETIRADA DO MATERIAL ESCAVADO (EM CAÇAMBA)</t>
  </si>
  <si>
    <t>RESERVATÓRIO DE ÁGUA</t>
  </si>
  <si>
    <t>ED-49936</t>
  </si>
  <si>
    <t>CAIXA D'ÁGUA DE POLIETILENO, CAPACIDADE DE 1.000L, INCLUSIVE TAMPA, TORNEIRA DE BOIA, EXTRAVASOR, TUBO DE LIMPEZA E ACESSÓRIOS, EXCLUSIVE TUBULAÇÃO DE ENTRADA/SAÍDA DE ÁGUA</t>
  </si>
  <si>
    <t>ED-49937</t>
  </si>
  <si>
    <t>CAIXA D'ÁGUA DE POLIETILENO, CAPACIDADE DE 1.500L, INCLUSIVE TAMPA, TORNEIRA DE BOIA, EXTRAVASOR, TUBO DE LIMPEZA E ACESSÓRIOS, EXCLUSIVE TUBULAÇÃO DE ENTRADA/SAÍDA DE ÁGUA</t>
  </si>
  <si>
    <t>ED-49934</t>
  </si>
  <si>
    <t>CAIXA D'ÁGUA DE POLIETILENO, CAPACIDADE DE 250L, INCLUSIVE TAMPA, TORNEIRA DE BOIA, EXTRAVASOR, TUBO DE LIMPEZA E ACESSÓRIOS, EXCLUSIVE TUBULAÇÃO DE ENTRADA/SAÍDA DE ÁGUA</t>
  </si>
  <si>
    <t>ED-29741</t>
  </si>
  <si>
    <t>CAIXA D'ÁGUA DE POLIETILENO, CAPACIDADE DE 3.000L, INCLUSIVE TAMPA, TORNEIRA DE BOIA, EXTRAVASOR, TUBO DE LIMPEZA E ACESSÓRIOS, EXCLUSIVE TUBULAÇÃO DE ENTRADA/SAÍDA DE ÁGUA</t>
  </si>
  <si>
    <t>ED-29762</t>
  </si>
  <si>
    <t>CAIXA D'ÁGUA DE POLIETILENO, CAPACIDADE DE 310L, INCLUSIVE TAMPA, TORNEIRA DE BOIA, EXTRAVASOR, TUBO DE LIMPEZA E ACESSÓRIOS, EXCLUSIVE TUBULAÇÃO DE ENTRADA/SAÍDA DE ÁGUA</t>
  </si>
  <si>
    <t>ED-49935</t>
  </si>
  <si>
    <t>CAIXA D'ÁGUA DE POLIETILENO, CAPACIDADE DE 500L, INCLUSIVE TAMPA, TORNEIRA DE BOIA, EXTRAVASOR, TUBO DE LIMPEZA E ACESSÓRIOS, EXCLUSIVE TUBULAÇÃO DE ENTRADA/SAÍDA DE ÁGUA</t>
  </si>
  <si>
    <t>ED-29742</t>
  </si>
  <si>
    <t>CAIXA D'ÁGUA DE POLIETILENO, CAPACIDADE DE 5.000L, INCLUSIVE TAMPA, TORNEIRA DE BOIA, EXTRAVASOR, TUBO DE LIMPEZA E ACESSÓRIOS, EXCLUSIVE TUBULAÇÃO DE ENTRADA/SAÍDA DE ÁGUA</t>
  </si>
  <si>
    <t>ED-9941</t>
  </si>
  <si>
    <t xml:space="preserve">RESERVATÓRIO DE ÁGUA ENTERRADO, CAPACIDADE DE 15M3, EM CONCRETO ARMADO COM CASAS DE BOMBAS, INCLUSIVE ALÇAPÃO, ESCAVAÇÃO, REATERRO E TRANSPORTE COM RETIRADA DO MATERIAL ESCAVADO (EM CAÇAMBA), EXCLUSIVE TUBULAÇÕES, BOMBAS E QUADROS
</t>
  </si>
  <si>
    <t>ELETROBOMBA DE RECALQUE</t>
  </si>
  <si>
    <t>ED-49862</t>
  </si>
  <si>
    <t>BOMBA CENTRÍFUGA MONOFÁSICA DE 0,33CV, INCLUSIVE FORNECIMENTO E INSTALAÇÃO</t>
  </si>
  <si>
    <t>ED-49863</t>
  </si>
  <si>
    <t>BOMBA CENTRÍFUGA MONOFÁSICA DE 0,5CV, INCLUSIVE FORNECIMENTO E INSTALAÇÃO</t>
  </si>
  <si>
    <t>ED-49864</t>
  </si>
  <si>
    <t>BOMBA CENTRÍFUGA MONOFÁSICA DE 0,75CV, INCLUSIVE FORNECIMENTO E INSTALAÇÃO</t>
  </si>
  <si>
    <t>ED-49861</t>
  </si>
  <si>
    <t>BOMBA CENTRÍFUGA MONOFÁSICA DE 1CV, INCLUSIVE FORNECIMENTO E INSTALAÇÃO</t>
  </si>
  <si>
    <t>ED-49869</t>
  </si>
  <si>
    <t>BOMBA CENTRÍFUGA TRIFÁSICA DE 10CV, INCLUSIVE FORNECIMENTO E INSTALAÇÃO</t>
  </si>
  <si>
    <t>ED-34629</t>
  </si>
  <si>
    <t>BOMBA CENTRÍFUGA TRIFÁSICA DE 1,5CV, INCLUSIVE FORNECIMENTO E INSTALAÇÃO</t>
  </si>
  <si>
    <t>ED-49865</t>
  </si>
  <si>
    <t>BOMBA CENTRÍFUGA TRIFÁSICA DE 2CV, INCLUSIVE FORNECIMENTO E INSTALAÇÃO</t>
  </si>
  <si>
    <t>ED-49866</t>
  </si>
  <si>
    <t>BOMBA CENTRÍFUGA TRIFÁSICA DE 3CV, INCLUSIVE FORNECIMENTO E INSTALAÇÃO</t>
  </si>
  <si>
    <t>ED-49867</t>
  </si>
  <si>
    <t>BOMBA CENTRÍFUGA TRIFÁSICA DE 5CV, INCLUSIVE FORNECIMENTO E INSTALAÇÃO</t>
  </si>
  <si>
    <t>ED-49868</t>
  </si>
  <si>
    <t>BOMBA CENTRÍFUGA TRIFÁSICA DE 7,5CV, INCLUSIVE FORNECIMENTO E INSTALAÇÃO</t>
  </si>
  <si>
    <t>TORNEIRA DE BOIA</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</si>
  <si>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</si>
  <si>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</si>
  <si>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</si>
  <si>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</si>
  <si>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</si>
  <si>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</si>
  <si>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</si>
  <si>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</si>
  <si>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</si>
  <si>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</si>
  <si>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</si>
  <si>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</si>
  <si>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</si>
  <si>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</si>
  <si>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ABERTURA DE POÇO</t>
  </si>
  <si>
    <t>ED-48152</t>
  </si>
  <si>
    <t>ABERTURA MANUAL DE POÇO COM PROFUNDIDADE MAIOR QUE 2,0M, DIÂMETRO DE 1,20M, INCLUSIVE AFASTAMENTO DO MATERIAL ESCAVADO</t>
  </si>
  <si>
    <t>ED-48151</t>
  </si>
  <si>
    <t>ABERTURA MANUAL DE POÇO COM PROFUNDIDADE MENOR OU IGUAL 2,0M, DIÂMETRO DE 1,20M, INCLUSIVE AFASTAMENTO DO MATERIAL ESCAVADO</t>
  </si>
  <si>
    <t>FOSSA SÉPTICA</t>
  </si>
  <si>
    <t>ED-32207</t>
  </si>
  <si>
    <t>FILTRO ANAERÓBICO CIRCULAR DE CONCRETO PRÉ-MOLDADO, DIÂMETRO 250CM E PROFUNDIDADE DE 150CM, EXCLUSIVE ESCAVAÇÃO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</si>
  <si>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</si>
  <si>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</si>
  <si>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</si>
  <si>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</si>
  <si>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</si>
  <si>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</si>
  <si>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</si>
  <si>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</si>
  <si>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DRENAGEM</t>
  </si>
  <si>
    <t>CANALETA PRÉ-MOLDADA</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</si>
  <si>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</si>
  <si>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</si>
  <si>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</si>
  <si>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</si>
  <si>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</si>
  <si>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</si>
  <si>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</si>
  <si>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</si>
  <si>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</si>
  <si>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</si>
  <si>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CANALETA DE CONCRETO MOLDADA IN-LOCO</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</si>
  <si>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</si>
  <si>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</si>
  <si>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</si>
  <si>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</si>
  <si>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</si>
  <si>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</si>
  <si>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</si>
  <si>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</si>
  <si>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</si>
  <si>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</si>
  <si>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</si>
  <si>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</si>
  <si>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</si>
  <si>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</si>
  <si>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</si>
  <si>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</si>
  <si>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</si>
  <si>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</si>
  <si>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</si>
  <si>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</si>
  <si>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</si>
  <si>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</si>
  <si>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</si>
  <si>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</si>
  <si>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</si>
  <si>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</si>
  <si>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</si>
  <si>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</si>
  <si>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</si>
  <si>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</si>
  <si>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</si>
  <si>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</si>
  <si>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</si>
  <si>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</si>
  <si>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</si>
  <si>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</si>
  <si>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</si>
  <si>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</si>
  <si>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</si>
  <si>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</si>
  <si>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</si>
  <si>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</si>
  <si>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</si>
  <si>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</si>
  <si>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TUBULAÇÃO PARA DRENAGEM</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</si>
  <si>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</si>
  <si>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</si>
  <si>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</si>
  <si>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</si>
  <si>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</si>
  <si>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</si>
  <si>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</si>
  <si>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</si>
  <si>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</si>
  <si>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</si>
  <si>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TUBULAÇÃO PERFURADO EM PVC FLEXÍVEL CORRUGADO</t>
  </si>
  <si>
    <t>ED-5371</t>
  </si>
  <si>
    <t>TUBO PERFURADO CORRUGADO EM PEAD PARA DRENAGEM, DN 100MM(4"), EXCLUSIVE ESCAVAÇÃO DE VALA E APLICAÇÃO DE MATERIAL DRENANTE</t>
  </si>
  <si>
    <t>ED-5372</t>
  </si>
  <si>
    <t>TUBO PERFURADO CORRUGADO EM PEAD PARA DRENAGEM, DN 160MM(6"), EXCLUSIVE ESCAVAÇÃO DE VALA E APLICAÇÃO DE MATERIAL DRENANTE</t>
  </si>
  <si>
    <t>ED-5376</t>
  </si>
  <si>
    <t>TUBO PERFURADO CORRUGADO EM PEAD PARA DRENAGEM, DN 200MM(8"), EXCLUSIVE ESCAVAÇÃO DE VALA E APLICAÇÃO DE MATERIAL DRENANTE</t>
  </si>
  <si>
    <t>ED-5370</t>
  </si>
  <si>
    <t>TUBO PERFURADO CORRUGADO EM PEAD PARA DRENAGEM, DN 65MM(2.1/2"), EXCLUSIVE ESCAVAÇÃO DE VALA E APLICAÇÃO DE MATERIAL DRENANTE</t>
  </si>
  <si>
    <t>TUBULAÇÃO DE CONCRETO SIMPLES</t>
  </si>
  <si>
    <t>ED-9203</t>
  </si>
  <si>
    <t>TUBO DE CONCRETO SIMPLES, CLASSE PS1, DIÂMETRO DE 300MM, INCLUSIVE CARGA E DESCARGA MECÂNICA EM CAMINHÃO, ASSENTAMENTO E REJUNTAMENTO, EXCLUSIVE ESCAVAÇÃO E TRANSPORTE</t>
  </si>
  <si>
    <t>ED-9204</t>
  </si>
  <si>
    <t>TUBO DE CONCRETO SIMPLES, CLASSE PS1, DIÂMETRO DE 400MM, INCLUSIVE CARGA E DESCARGA MECÂNICA EM CAMINHÃO, ASSENTAMENTO E REJUNTAMENTO, EXCLUSIVE ESCAVAÇÃO E TRANSPORTE</t>
  </si>
  <si>
    <t>ED-9205</t>
  </si>
  <si>
    <t>TUBO DE CONCRETO SIMPLES, CLASSE PS1, DIÂMETRO DE 500MM, INCLUSIVE CARGA E DESCARGA MECÂNICA EM CAMINHÃO, ASSENTAMENTO E REJUNTAMENTO, EXCLUSIVE ESCAVAÇÃO E TRANSPORTE</t>
  </si>
  <si>
    <t>ED-9206</t>
  </si>
  <si>
    <t>TUBO DE CONCRETO SIMPLES, CLASSE PS1, DIÂMETRO DE 600MM, INCLUSIVE CARGA E DESCARGA MECÂNICA EM CAMINHÃO, ASSENTAMENTO E REJUNTAMENTO, EXCLUSIVE ESCAVAÇÃO E TRANSPORTE</t>
  </si>
  <si>
    <t>TUBULAÇÃO DE CONCRETO ARMADO</t>
  </si>
  <si>
    <t>ED-9211</t>
  </si>
  <si>
    <t>TUBO DE CONCRETO ARMADO, CLASSE PA1, DIÂMETRO DE 1000MM, INCLUSIVE CARGA E DESCARGA MECÂNICA EM CAMINHÃO, ASSENTAMENTO E REJUNTAMENTO, EXCLUSIVE ESCAVAÇÃO E TRANSPORTE</t>
  </si>
  <si>
    <t>ED-9212</t>
  </si>
  <si>
    <t>TUBO DE CONCRETO ARMADO, CLASSE PA1, DIÂMETRO DE 1200MM, INCLUSIVE CARGA E DESCARGA MECÂNICA EM CAMINHÃO, ASSENTAMENTO E REJUNTAMENTO, EXCLUSIVE ESCAVAÇÃO E TRANSPORTE</t>
  </si>
  <si>
    <t>ED-9213</t>
  </si>
  <si>
    <t>TUBO DE CONCRETO ARMADO, CLASSE PA1, DIÂMETRO DE 1500MM, INCLUSIVE CARGA E DESCARGA MECÂNICA EM CAMINHÃO, ASSENTAMENTO E REJUNTAMENTO, EXCLUSIVE ESCAVAÇÃO E TRANSPORTE</t>
  </si>
  <si>
    <t>ED-9207</t>
  </si>
  <si>
    <t>TUBO DE CONCRETO ARMADO, CLASSE PA1, DIÂMETRO DE 400MM, INCLUSIVE CARGA E DESCARGA MECÂNICA EM CAMINHÃO, ASSENTAMENTO E REJUNTAMENTO, EXCLUSIVE ESCAVAÇÃO E TRANSPORTE</t>
  </si>
  <si>
    <t>ED-9208</t>
  </si>
  <si>
    <t>TUBO DE CONCRETO ARMADO, CLASSE PA1, DIÂMETRO DE 500MM, INCLUSIVE CARGA E DESCARGA MECÂNICA EM CAMINHÃO, ASSENTAMENTO E REJUNTAMENTO, EXCLUSIVE ESCAVAÇÃO E TRANSPORTE</t>
  </si>
  <si>
    <t>ED-9209</t>
  </si>
  <si>
    <t>TUBO DE CONCRETO ARMADO, CLASSE PA1, DIÂMETRO DE 600MM, INCLUSIVE CARGA E DESCARGA MECÂNICA EM CAMINHÃO, ASSENTAMENTO E REJUNTAMENTO, EXCLUSIVE ESCAVAÇÃO E TRANSPORTE</t>
  </si>
  <si>
    <t>ED-9210</t>
  </si>
  <si>
    <t>TUBO DE CONCRETO ARMADO, CLASSE PA1, DIÂMETRO DE 800MM, INCLUSIVE CARGA E DESCARGA MECÂNICA EM CAMINHÃO, ASSENTAMENTO E REJUNTAMENTO, EXCLUSIVE ESCAVAÇÃO E TRANSPORTE</t>
  </si>
  <si>
    <t>GALERIA CELULAR</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</si>
  <si>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</si>
  <si>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</si>
  <si>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</si>
  <si>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</si>
  <si>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</si>
  <si>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</si>
  <si>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</si>
  <si>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</si>
  <si>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</si>
  <si>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</si>
  <si>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</si>
  <si>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</si>
  <si>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</si>
  <si>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</si>
  <si>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</si>
  <si>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</si>
  <si>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</si>
  <si>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</si>
  <si>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</si>
  <si>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</si>
  <si>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</si>
  <si>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</si>
  <si>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</si>
  <si>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</si>
  <si>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</si>
  <si>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</si>
  <si>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</si>
  <si>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</si>
  <si>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</si>
  <si>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</si>
  <si>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</si>
  <si>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</si>
  <si>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</si>
  <si>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</si>
  <si>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</si>
  <si>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</si>
  <si>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</si>
  <si>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</si>
  <si>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</si>
  <si>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</si>
  <si>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</si>
  <si>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</si>
  <si>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</si>
  <si>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</si>
  <si>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</si>
  <si>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</si>
  <si>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</si>
  <si>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</si>
  <si>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</si>
  <si>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</si>
  <si>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</si>
  <si>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</si>
  <si>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</si>
  <si>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</si>
  <si>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</si>
  <si>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</si>
  <si>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</si>
  <si>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</si>
  <si>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 xml:space="preserve">CHAMINÉ DE POÇO DE VISITA </t>
  </si>
  <si>
    <t>ED-48568</t>
  </si>
  <si>
    <t>CHAMINÉ DE POÇO DE VISITA TIPO "A", EM ALVENARIA COM DEGRAUS DE AÇO CA-50</t>
  </si>
  <si>
    <t>ED-48569</t>
  </si>
  <si>
    <t>CHAMINÉ DE POÇO DE VISITA TIPO "B", EM ANEL DE CONCRETO CA-1 COM DEGRAUS DE AÇO CA-50</t>
  </si>
  <si>
    <t>POÇO DE VISITA PARA REDE TUBULAR</t>
  </si>
  <si>
    <t>ED-48636</t>
  </si>
  <si>
    <t>POÇO DE VISITA PARA REDE TUBULAR TIPO A DN 1000, EXCLUSIVE ESCAVAÇÃO, REATERRO E BOTA FORA</t>
  </si>
  <si>
    <t>ED-48638</t>
  </si>
  <si>
    <t>POÇO DE VISITA PARA REDE TUBULAR TIPO A DN 1200, EXCLUSIVE ESCAVAÇÃO, REATERRO E BOTA FORA</t>
  </si>
  <si>
    <t>ED-48640</t>
  </si>
  <si>
    <t>POÇO DE VISITA PARA REDE TUBULAR TIPO A DN 1500, EXCLUSIVE ESCAVAÇÃO, REATERRO E BOTA FORA</t>
  </si>
  <si>
    <t>ED-48631</t>
  </si>
  <si>
    <t>POÇO DE VISITA PARA REDE TUBULAR TIPO A DN 600, EXCLUSIVE ESCAVAÇÃO, REATERRO E BOTA FORA</t>
  </si>
  <si>
    <t>ED-48634</t>
  </si>
  <si>
    <t>POÇO DE VISITA PARA REDE TUBULAR TIPO A DN 800, EXCLUSIVE ESCAVAÇÃO, REATERRO E BOTA FORA</t>
  </si>
  <si>
    <t>ED-48646</t>
  </si>
  <si>
    <t>POÇO DE VISITA PARA REDE TUBULAR TIPO B DN 1000, EXCLUSIVE ESCAVAÇÃO, REATERRO E BOTA FORA</t>
  </si>
  <si>
    <t>ED-48648</t>
  </si>
  <si>
    <t>POÇO DE VISITA PARA REDE TUBULAR TIPO B DN 1200, EXCLUSIVE ESCAVAÇÃO, REATERRO E BOTA FORA</t>
  </si>
  <si>
    <t>ED-48650</t>
  </si>
  <si>
    <t>POÇO DE VISITA PARA REDE TUBULAR TIPO B DN 1500, EXCLUSIVE ESCAVAÇÃO, REATERRO E BOTA FORA</t>
  </si>
  <si>
    <t>ED-48642</t>
  </si>
  <si>
    <t>POÇO DE VISITA PARA REDE TUBULAR TIPO B DN 600, EXCLUSIVE ESCAVAÇÃO, REATERRO E BOTA FORA</t>
  </si>
  <si>
    <t>ED-48644</t>
  </si>
  <si>
    <t>POÇO DE VISITA PARA REDE TUBULAR TIPO B DN 800, EXCLUSIVE ESCAVAÇÃO, REATERRO E BOTA FORA</t>
  </si>
  <si>
    <t>ED-48656</t>
  </si>
  <si>
    <t>POÇO DE VISITA PARA REDE TUBULAR TIPO C DN 1000, EXCLUSIVE ESCAVAÇÃO, REATERRO E BOTA FORA</t>
  </si>
  <si>
    <t>ED-48658</t>
  </si>
  <si>
    <t>POÇO DE VISITA PARA REDE TUBULAR TIPO C DN 1200, EXCLUSIVE ESCAVAÇÃO, REATERRO E BOTA FORA</t>
  </si>
  <si>
    <t>ED-48660</t>
  </si>
  <si>
    <t>POÇO DE VISITA PARA REDE TUBULAR TIPO C DN 1500, EXCLUSIVE ESCAVAÇÃO, REATERRO E BOTA FORA</t>
  </si>
  <si>
    <t>ED-48652</t>
  </si>
  <si>
    <t>POÇO DE VISITA PARA REDE TUBULAR TIPO C DN 600, EXCLUSIVE ESCAVAÇÃO, REATERRO E BOTA FORA</t>
  </si>
  <si>
    <t>ED-48654</t>
  </si>
  <si>
    <t>POÇO DE VISITA PARA REDE TUBULAR TIPO C DN 800, EXCLUSIVE ESCAVAÇÃO, REATERRO E BOTA FORA</t>
  </si>
  <si>
    <t>TAMPÃO PARA POÇO DE VISITA</t>
  </si>
  <si>
    <t>ED-48666</t>
  </si>
  <si>
    <t>TAMPÃO CIRCULAR EM FERRO FUNDIDO PARA POÇO DE VISITA, ARTICULADO COM DIÂMETRO DE 60CM, CLASSE 400, INCLUSIVE ASSENTAMENTO, EXCLUSIVE POÇO DE VISITA</t>
  </si>
  <si>
    <t>BOCA DE LOBO</t>
  </si>
  <si>
    <t>ED-48551</t>
  </si>
  <si>
    <t>BOCA DE LOBO DUPLA (TIPO B - CONCRETO), QUADRO, GRELHA E CANTONEIRA, INCLUSIVE ESCAVAÇÃO, REATERRO E BOTA-FORA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</si>
  <si>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</si>
  <si>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</si>
  <si>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</si>
  <si>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</si>
  <si>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 xml:space="preserve">CAIXA DE CAPTAÇÃO E DRENAGEM </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</si>
  <si>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</si>
  <si>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</si>
  <si>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</si>
  <si>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</si>
  <si>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</si>
  <si>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</si>
  <si>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</si>
  <si>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</si>
  <si>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</si>
  <si>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</si>
  <si>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</si>
  <si>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</si>
  <si>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</si>
  <si>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</si>
  <si>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</si>
  <si>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</si>
  <si>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</si>
  <si>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</si>
  <si>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</si>
  <si>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</si>
  <si>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</si>
  <si>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</si>
  <si>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</si>
  <si>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</si>
  <si>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</si>
  <si>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</si>
  <si>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CAIXA DE AREIA</t>
  </si>
  <si>
    <t>ED-48587</t>
  </si>
  <si>
    <t>CAIXA RETENTORA DE AREIA (100X100X100)CM, INCLUSIVE REVESTIMENTO INTERNO EM ARGAMASSA COM ADITIVO IMPERMEABILIZANTE, TAMPA DE CONCRETO, ESCAVAÇÃO E REATERRO, EXCLUSIVE CARGA E TRANSPORTE DE MATERIAL ESCAVADO</t>
  </si>
  <si>
    <t>ED-48586</t>
  </si>
  <si>
    <t>CAIXA RETENTORA DE AREIA (50X60X70)CM, INCLUSIVE REVESTIMENTO INTERNO EM ARGAMASSA COM ADITIVO IMPERMEABILIZANTE, TAMPA DE CONCRETO, ESCAVAÇÃO E REATERRO, EXCLUSIVE CARGA E TRANSPORTE DE MATERIAL ESCAVADO</t>
  </si>
  <si>
    <t xml:space="preserve">DESCIDA D´ÁGUA TIPO CALHA </t>
  </si>
  <si>
    <t>ED-48603</t>
  </si>
  <si>
    <t>DESCIDA D'ÁGUA TIPO CALHA DN 1000, EXCLUSIVE BOTA FORA</t>
  </si>
  <si>
    <t>ED-48604</t>
  </si>
  <si>
    <t>DESCIDA D'ÁGUA TIPO CALHA DN 1100, EXCLUSIVE BOTA FORA</t>
  </si>
  <si>
    <t>ED-48605</t>
  </si>
  <si>
    <t>DESCIDA D'ÁGUA TIPO CALHA DN 1200, EXCLUSIVE BOTA FORA</t>
  </si>
  <si>
    <t>ED-48606</t>
  </si>
  <si>
    <t>DESCIDA D'ÁGUA TIPO CALHA DN 1300, EXCLUSIVE BOTA FORA</t>
  </si>
  <si>
    <t>ED-48607</t>
  </si>
  <si>
    <t>DESCIDA D'ÁGUA TIPO CALHA DN 1500, EXCLUSIVE BOTA FORA</t>
  </si>
  <si>
    <t>ED-48598</t>
  </si>
  <si>
    <t>DESCIDA D'ÁGUA TIPO CALHA DN 500, EXCLUSIVE BOTA FORA</t>
  </si>
  <si>
    <t>ED-48599</t>
  </si>
  <si>
    <t>DESCIDA D'ÁGUA TIPO CALHA DN 600, EXCLUSIVE BOTA FORA</t>
  </si>
  <si>
    <t>ED-48600</t>
  </si>
  <si>
    <t>DESCIDA D'ÁGUA TIPO CALHA DN 700, EXCLUSIVE BOTA FORA</t>
  </si>
  <si>
    <t>ED-48601</t>
  </si>
  <si>
    <t>DESCIDA D'ÁGUA TIPO CALHA DN 800, EXCLUSIVE BOTA FORA</t>
  </si>
  <si>
    <t>ED-48602</t>
  </si>
  <si>
    <t>DESCIDA D'ÁGUA TIPO CALHA DN 900, EXCLUSIVE BOTA FORA</t>
  </si>
  <si>
    <t xml:space="preserve">DESCIDA D´ÁGUA TIPO DEGRAU </t>
  </si>
  <si>
    <t>ED-48593</t>
  </si>
  <si>
    <t>DESCIDA D'ÁGUA TIPO DEGRAU DN 1000, EXCLUSIVE BOTA FORA</t>
  </si>
  <si>
    <t>ED-48594</t>
  </si>
  <si>
    <t>DESCIDA D'ÁGUA TIPO DEGRAU DN 1100, EXCLUSIVE BOTA FORA</t>
  </si>
  <si>
    <t>ED-48595</t>
  </si>
  <si>
    <t>DESCIDA D'ÁGUA TIPO DEGRAU DN 1200, EXCLUSIVE BOTA FORA</t>
  </si>
  <si>
    <t>ED-48596</t>
  </si>
  <si>
    <t>DESCIDA D'ÁGUA TIPO DEGRAU DN 1300, EXCLUSIVE BOTA FORA</t>
  </si>
  <si>
    <t>ED-48597</t>
  </si>
  <si>
    <t>DESCIDA D'ÁGUA TIPO DEGRAU DN 1500, EXCLUSIVE BOTA FORA</t>
  </si>
  <si>
    <t>ED-48588</t>
  </si>
  <si>
    <t>DESCIDA D'ÁGUA TIPO DEGRAU DN 500, EXCLUSIVE BOTA FORA</t>
  </si>
  <si>
    <t>ED-48589</t>
  </si>
  <si>
    <t>DESCIDA D'ÁGUA TIPO DEGRAU DN 600, EXCLUSIVE BOTA FORA</t>
  </si>
  <si>
    <t>ED-48590</t>
  </si>
  <si>
    <t>DESCIDA D'ÁGUA TIPO DEGRAU DN 700, EXCLUSIVE BOTA FORA</t>
  </si>
  <si>
    <t>ED-48591</t>
  </si>
  <si>
    <t>DESCIDA D'ÁGUA TIPO DEGRAU DN 800, EXCLUSIVE BOTA FORA</t>
  </si>
  <si>
    <t>ED-48592</t>
  </si>
  <si>
    <t>DESCIDA D'ÁGUA TIPO DEGRAU DN 900, EXCLUSIVE BOTA FORA</t>
  </si>
  <si>
    <t>VALA DE INFILTRAÇÃO</t>
  </si>
  <si>
    <t>SARJETA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</si>
  <si>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</si>
  <si>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</si>
  <si>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</si>
  <si>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</si>
  <si>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</si>
  <si>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</si>
  <si>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PREVENÇÃO E COMBATE A INCÊNDIO</t>
  </si>
  <si>
    <t>ELETROBOMBA E ACESSÓRIOS</t>
  </si>
  <si>
    <t>ED-50186</t>
  </si>
  <si>
    <t>CILINDRO DE PRESSÃO OU MOLA PNEUMÁTICA DE DIÂMETRO 150mm, COMPRIMENTO DE 1,20m COM GARRAS PARA FIXAÇÃO NA PAREDE</t>
  </si>
  <si>
    <t>ED-50198</t>
  </si>
  <si>
    <t>MANÔMETRO WILLY, MOD. 2 1/2", ESCALA DE LEITURA DE 0 A 100 PSI</t>
  </si>
  <si>
    <t>ED-50185</t>
  </si>
  <si>
    <t>PRESSOSTATO TELEMECANIQUE, MODELO XML B004 A2S11, COM ESCALA DE 3 A 58 PSI</t>
  </si>
  <si>
    <t>ABRIGO, HIDRANTE, MANGUEIRA E EXTINTOR</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</si>
  <si>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</si>
  <si>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</si>
  <si>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</si>
  <si>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</si>
  <si>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</si>
  <si>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</si>
  <si>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</si>
  <si>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</si>
  <si>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</si>
  <si>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</si>
  <si>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</si>
  <si>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ADAPTADOR EM LATÃO PARA INSTALAÇÃO PREDIAL DE COMBATE A INCÊNDIO ENGATE RÁPIDO 2.1/2" X ROSCA INTERNA 5 FIOS 2.1/2", FORNECIMENTO E INSTALAÇÃO</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</si>
  <si>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</si>
  <si>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</si>
  <si>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</si>
  <si>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</si>
  <si>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</si>
  <si>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</si>
  <si>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</si>
  <si>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</si>
  <si>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</si>
  <si>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</si>
  <si>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</si>
  <si>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</si>
  <si>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</si>
  <si>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</si>
  <si>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</si>
  <si>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</si>
  <si>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</si>
  <si>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</si>
  <si>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</si>
  <si>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</si>
  <si>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REGISTRO GLOBO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</si>
  <si>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</si>
  <si>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</si>
  <si>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</si>
  <si>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</si>
  <si>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</si>
  <si>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</si>
  <si>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</si>
  <si>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</si>
  <si>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LUMINÁRIA DE EMERGÊNCIA</t>
  </si>
  <si>
    <t>ED-26993</t>
  </si>
  <si>
    <t>LUMINÁRIA DE EMERGÊNCIA AUTÔNOMA, TIPO LED COM DOIS FARÓIS, POTÊNCIA TOTAL DE 8W, FORNECIMENTO E INSTALAÇÃO</t>
  </si>
  <si>
    <t>ED-26989</t>
  </si>
  <si>
    <t>LUMINÁRIA DE EMERGÊNCIA AUTÔNOMA, TIPO LED POTÊNCIA TOTAL DE 2W, FORNECIMENTO E INSTALAÇÃO</t>
  </si>
  <si>
    <t>SISTEMA DE DETECÇÃO E ALARME DE INCÊNDIO (SDAI)</t>
  </si>
  <si>
    <t>ED-50180</t>
  </si>
  <si>
    <t>ACIONADOR MANUAL DE ALARME DE INCÊNDIO, INCLUSIVE FORNECIMENTO E INSTALAÇÃO, EXCLUSIVE CABO DE 4 VIAS PARA ALARME</t>
  </si>
  <si>
    <t>ED-50218</t>
  </si>
  <si>
    <t>CANOPLA PARA SPRINKLER</t>
  </si>
  <si>
    <t>ED-4855</t>
  </si>
  <si>
    <t>CENTRAL DE ALARME DE INCÊNDIO ENDEREÇÁVEL PARA 24 LAÇOS, INCLUSIVE FORNECIMENTO E INSTALAÇÃO, EXCLUSIVE CABO DE 4 VIAS PARA ALARME</t>
  </si>
  <si>
    <t>ED-4859</t>
  </si>
  <si>
    <t>DETECTOR DE FUMAÇA ÓPTICO, INCLUSIVE FORNECIMENTO E INSTALAÇÃO, EXCLUSIVE CABO DE 4 VIAS PARA ALARME</t>
  </si>
  <si>
    <t>ED-4856</t>
  </si>
  <si>
    <t>ISOLADOR DE LAÇO, INCLUSIVE FORNECIMENTO E INSTALAÇÃO, EXCLUSIVE CABO DE 4 VIAS PARA ALARME</t>
  </si>
  <si>
    <t>ED-4860</t>
  </si>
  <si>
    <t>SINALIZADOR AUDIOVISUAL ENDEREÇÁVEL, INCLUSIVE FORNECIMENTO E INSTALAÇÃO, EXCLUSIVE CABO DE 4 VIAS PARA ALARME</t>
  </si>
  <si>
    <t>ED-50215</t>
  </si>
  <si>
    <t>SPRINKLER PENDENTE 15 MM (1/2") 141º C</t>
  </si>
  <si>
    <t>ED-50212</t>
  </si>
  <si>
    <t>SPRINKLER PENDENTE 15 MM (1/2") 68º C</t>
  </si>
  <si>
    <t>ED-50213</t>
  </si>
  <si>
    <t>SPRINKLER PENDENTE 15 MM (1/2") 79º C</t>
  </si>
  <si>
    <t>ED-50214</t>
  </si>
  <si>
    <t>SPRINKLER PENDENTE 15 MM (1/2") 93º C</t>
  </si>
  <si>
    <t>INSTALAÇÕES DE GASES</t>
  </si>
  <si>
    <t>REGISTRO</t>
  </si>
  <si>
    <t>ED-49827</t>
  </si>
  <si>
    <t>REGISTRO DE BLOQUEIO EM LATÃO, DIÂMETRO DE 1/2"X1/2", ROSCA NPT, BAIXA PRESSÃO, INCLUSIVE ACESSÓRIOS DE VEDAÇÃO</t>
  </si>
  <si>
    <t>ED-49826</t>
  </si>
  <si>
    <t>REGISTRO REGULADOR DE GÁS EM LATÃO, DIÂMETRO ENTRADA DE 1/4" COM ROSCA NPT, SAÍDA EM TERMINAL DE MANGUEIRA DE 3/8", INCLUSIVE ACESSÓRIOS DE VEDAÇÃO</t>
  </si>
  <si>
    <t>ED-49841</t>
  </si>
  <si>
    <t>VÁLVULA DE ESFERA TRIPARTIDA COM ROSCA NPT, CLASSE 300lbs - 1/2"</t>
  </si>
  <si>
    <t>ED-49842</t>
  </si>
  <si>
    <t>VÁLVULA DE ESFERA TRIPARTIDA COM ROSCA NPT, CLASSE 300lbs - 3/4"</t>
  </si>
  <si>
    <t>VÁLVULA DE ESFERA</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</si>
  <si>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</si>
  <si>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</si>
  <si>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</si>
  <si>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</si>
  <si>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</si>
  <si>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</si>
  <si>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</si>
  <si>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</si>
  <si>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</si>
  <si>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</si>
  <si>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</si>
  <si>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</si>
  <si>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</si>
  <si>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</si>
  <si>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VÁLVULA DE RETENÇÃO</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</si>
  <si>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</si>
  <si>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</si>
  <si>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</si>
  <si>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</si>
  <si>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</si>
  <si>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</si>
  <si>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</si>
  <si>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</si>
  <si>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</si>
  <si>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</si>
  <si>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</si>
  <si>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</si>
  <si>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</si>
  <si>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</si>
  <si>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MANÔMETRO E PRESSOSTATO</t>
  </si>
  <si>
    <t>ED-48253</t>
  </si>
  <si>
    <t>PRESSOSTATO PARA COMPRESSOR DE 125 A 175 PSI</t>
  </si>
  <si>
    <t>ED-48252</t>
  </si>
  <si>
    <t>PRESSOSTATO PARA COMPRESSOR DE 80 A 125 PSI</t>
  </si>
  <si>
    <t>CILINDRO</t>
  </si>
  <si>
    <t>ED-49817</t>
  </si>
  <si>
    <t>CILINDRO DE AÇO COM GÁS GLP CAPACIDADE 45 KG</t>
  </si>
  <si>
    <t>CENTRAL DE GÁS</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</si>
  <si>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</si>
  <si>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</si>
  <si>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ACESSÓRIOS E COMPLEMENTOS PARA GÁS</t>
  </si>
  <si>
    <t>ED-49818</t>
  </si>
  <si>
    <t xml:space="preserve">COLETOR DE GÁS COM DUAS (2) SAÍDAS, EM AÇO PRETO, SCHEDULE 40, DIÂMETRO SAÍDA 1/2" (21,34MM), COM ACABAMENTO EM PINTURA ELETROSTÁTICA, INCLUSIVE ACESSÓRIOS DE VEDAÇÃO
</t>
  </si>
  <si>
    <t>ED-49819</t>
  </si>
  <si>
    <t>COLETOR DE GÁS COM TRÊS (3) SAÍDAS, EM AÇO PRETO, SCHEDULE 40, DIÂMETRO SAÍDA 1/2" (21,34MM), COM ACABAMENTO EM PINTURA ELETROSTÁTICA, INCLUSIVE ACESSÓRIOS DE VEDAÇÃO</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</si>
  <si>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</si>
  <si>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</si>
  <si>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</si>
  <si>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</si>
  <si>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</si>
  <si>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</si>
  <si>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</si>
  <si>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</si>
  <si>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</si>
  <si>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</si>
  <si>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</si>
  <si>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</si>
  <si>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</si>
  <si>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</si>
  <si>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</si>
  <si>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NIPLE DE REDUÇÃO 1/2"X1/8" EM LATÃO, ROSCA NPT, INCLUSIVE ACESSÓRIOS DE VEDAÇÃO</t>
  </si>
  <si>
    <t>ED-49823</t>
  </si>
  <si>
    <t>NIPLE DE REDUÇÃO 1/2"X3/8" EM LATÃO, ROSCA NPT, INCLUSIVE ACESSÓRIOS DE VEDAÇÃO</t>
  </si>
  <si>
    <t>ED-49824</t>
  </si>
  <si>
    <t>NIPLE DUPLO EM FERRO MALEÁVEL, DIÂMETRO 1/2"(15MM), COM ACABAMENTO GALVANIZADO, CLASSE DE PRESSÃO 300LBS, ROSCA NPT, INCLUSIVE ACESSÓRIOS DE VEDAÇÃO</t>
  </si>
  <si>
    <t>ED-49830</t>
  </si>
  <si>
    <t>TAMPÃO EM FERRO MALEÁVEL, DIÂMETRO 1/2"(15MM), COM ACABAMENTO GALVANIZADO, CLASSE DE PRESSÃO 300LBS, ROSCA NPT, INCLUSIVE ACESSÓRIOS DE VEDAÇÃO</t>
  </si>
  <si>
    <t>VIDROS E ESPELHOS</t>
  </si>
  <si>
    <t>ESPELHO</t>
  </si>
  <si>
    <t>ED-51151</t>
  </si>
  <si>
    <t>ESPELHO CRISTAL COM MOLDURA EM ALUMÍNIO, DIMENSÃO (60X90)CM, COM ESP. 4MM, INCLUSIVE FIXAÇÃO COM ADESIVO/SELANTE A BASE DE POLIURETANO, FORNECIMENTO E INSTALAÇÃO</t>
  </si>
  <si>
    <t>ED-51152</t>
  </si>
  <si>
    <t>ESPELHO CRISTAL, DIMENSÃO (40X60)CM, COM ESP. 4MM, EM ACABAMENTO LAPIDADO, INCLUSIVE FIXAÇÃO COM PARAFUSO TIPO FINESSON, FORNECIMENTO E INSTALAÇÃO</t>
  </si>
  <si>
    <t>ED-51150</t>
  </si>
  <si>
    <t>ESPELHO CRISTAL, DIMENSÃO (60X90)CM, COM ESP. 4MM, EM ACABAMENTO LAPIDADO, INCLUSIVE FIXAÇÃO COM PARAFUSO TIPO FINESSON, FORNECIMENTO E INSTALAÇÃO</t>
  </si>
  <si>
    <t>VIDRO ARAMADO</t>
  </si>
  <si>
    <t>ED-29734</t>
  </si>
  <si>
    <t>VIDRO ARAMADO TRANSLÚCIDO INCOLOR, ESP. 6MM, INCLUSIVE FIXAÇÃO E VEDAÇÃO COM GUARNIÇÃO/GAXETA DE BORRACHA NEOPRENE, FORNECIMENTO E INSTALAÇÃO, EXCLUSIVE CAIXILHO/PERFIL</t>
  </si>
  <si>
    <t>VIDRO LISOS TRANSPARENTES</t>
  </si>
  <si>
    <t>ED-51155</t>
  </si>
  <si>
    <t>VIDRO COMUM TRANSPARENTE INCOLOR, ESP. 3MM, INCLUSIVE FIXAÇÃO E VEDAÇÃO COM GUARNIÇÃO/GAXETA DE BORRACHA NEOPRENE, FORNECIMENTO E INSTALAÇÃO, EXCLUSIVE CAIXILHO/PERFIL</t>
  </si>
  <si>
    <t>ED-51156</t>
  </si>
  <si>
    <t>VIDRO COMUM TRANSPARENTE INCOLOR, ESP. 4MM, INCLUSIVE FIXAÇÃO E VEDAÇÃO COM GUARNIÇÃO/GAXETA DE BORRACHA NEOPRENE, FORNECIMENTO E INSTALAÇÃO, EXCLUSIVE CAIXILHO/PERFIL</t>
  </si>
  <si>
    <t>ED-15823</t>
  </si>
  <si>
    <t>VIDRO COMUM TRANSPARENTE INCOLOR, ESP. 4MM, INCLUSIVE FORNECIMENTO, EXCLUSIVE CAIXILHO/PERFIL, VEDAÇÃO COM GUARNIÇÃO/GAXETA OU APLICAÇÃO DE MASSA DE VIDRACEIRO</t>
  </si>
  <si>
    <t>ED-51157</t>
  </si>
  <si>
    <t>VIDRO COMUM TRANSPARENTE INCOLOR, ESP. 6MM, INCLUSIVE FIXAÇÃO E VEDAÇÃO COM GUARNIÇÃO/GAXETA DE BORRACHA NEOPRENE, FORNECIMENTO E INSTALAÇÃO, EXCLUSIVE CAIXILHO/PERFIL</t>
  </si>
  <si>
    <t>ED-7304</t>
  </si>
  <si>
    <t>VIDRO COMUM TRANSPARENTE INCOLOR, ESP. 6MM, INCLUSIVE FORNECIMENTO, EXCLUSIVE CAIXILHO/PERFIL, VEDAÇÃO COM GUARNIÇÃO/GAXETA OU APLICAÇÃO DE MASSA DE VIDRACEIRO</t>
  </si>
  <si>
    <t>VIDRO FANTASIA</t>
  </si>
  <si>
    <t>ED-51153</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</si>
  <si>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</si>
  <si>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</si>
  <si>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</si>
  <si>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ED-7305</t>
  </si>
  <si>
    <t>VIDRO IMPRESSO (FANTASIA) TRANSLÚCIDO INCOLOR, ESP. 4MM, INCLUSIVE FORNECIMENTO, EXCLUSIVE CAIXILHO/PERFIL, VEDAÇÃO COM GUARNIÇÃO/GAXETA OU APLICAÇÃO DE MASSA DE VIDRACEIRO</t>
  </si>
  <si>
    <t>VIDRO TEMPERADOS</t>
  </si>
  <si>
    <t>ED-51160</t>
  </si>
  <si>
    <t>VIDRO TEMPERADO TRANSPARENTE INCOLOR, ESP. 10MM, INCLUSIVE FIXAÇÃO E VEDAÇÃO COM GUARNIÇÃO/GAXETA DE BORRACHA NEOPRENE, FORNECIMENTO E INSTALAÇÃO, EXCLUSIVE CAIXILHO/PERFIL</t>
  </si>
  <si>
    <t>ED-51158</t>
  </si>
  <si>
    <t>VIDRO TEMPERADO TRANSPARENTE INCOLOR, ESP. 6MM, INCLUSIVE FIXAÇÃO E VEDAÇÃO COM GUARNIÇÃO/GAXETA DE BORRACHA NEOPRENE, FORNECIMENTO E INSTALAÇÃO, EXCLUSIVE CAIXILHO/PERFIL</t>
  </si>
  <si>
    <t>ED-51159</t>
  </si>
  <si>
    <t>VIDRO TEMPERADO TRANSPARENTE INCOLOR, ESP. 8MM, INCLUSIVE FIXAÇÃO E VEDAÇÃO COM GUARNIÇÃO/GAXETA DE BORRACHA NEOPRENE, FORNECIMENTO E INSTALAÇÃO, EXCLUSIVE CAIXILHO/PERFIL</t>
  </si>
  <si>
    <t>PLACAS E SINALIZAÇÕES VISUAIS</t>
  </si>
  <si>
    <t>PLACA DE INAUGURAÇÃO</t>
  </si>
  <si>
    <t>ED-50634</t>
  </si>
  <si>
    <t>PLACA DE ALUMÍNIO FUNDIDO, DIMENSÃO (60X40)CM, PARA INAUGURAÇÃO, INCLUSIVE FIXAÇÃO</t>
  </si>
  <si>
    <t>ED-50635</t>
  </si>
  <si>
    <t>PLACA DE ALUMÍNIO FUNDIDO, DIMENSÃO (85X50)CM, PARA INAUGURAÇÃO, INCLUSIVE FIXAÇÃO</t>
  </si>
  <si>
    <t>PLACA EM ALUMÍNIO</t>
  </si>
  <si>
    <t>ED-50642</t>
  </si>
  <si>
    <t>PLACA DE ALUMÍNIO ANODIZADO, DIMENSÃO (25X25)CM, PARA IDENTIFICAÇÃO, INCLUSIVE FIXAÇÃO</t>
  </si>
  <si>
    <t>ED-50643</t>
  </si>
  <si>
    <t>PLACA DE ALUMÍNIO ANODIZADO, DIMENSÃO (70X60)CM, INCLUSIVE FIXAÇÃO</t>
  </si>
  <si>
    <t>ED-50644</t>
  </si>
  <si>
    <t>PLACA DE ALUMÍNIO, DIMENSÃO (15X15)CM, COM PICTOGRAMA EM PELÍCULA ADESIVA, INCLUSIVE FIXAÇÃO</t>
  </si>
  <si>
    <t>ED-50637</t>
  </si>
  <si>
    <t>PLACA DE ALUMÍNIO FUNDIDO, DIMENSÃO (20X4)CM, PARA DENOMINAÇÃO DE CÔMODOS, INCLUSIVE FIXAÇÃO</t>
  </si>
  <si>
    <t>ED-50636</t>
  </si>
  <si>
    <t>PLACA DE ALUMÍNIO FUNDIDO, DIMENSÃO (20X5)CM, PARA DENOMINAÇÃO DE CÔMODOS, INCLUSIVE FIXAÇÃO</t>
  </si>
  <si>
    <t>ED-50639</t>
  </si>
  <si>
    <t>PLACA DE ALUMÍNIO FUNDIDO, DIMENSÃO (3X3)CM, PARA NUMERAÇÃO DE PORTAS, INCLUSIVE FIXAÇÃO</t>
  </si>
  <si>
    <t>ED-50640</t>
  </si>
  <si>
    <t>PLACA DE ALUMÍNIO FUNDIDO, DIMENSÃO (5X5)CM, PARA NUMERAÇÃO DE PORTAS, INCLUSIVE FIXAÇÃO</t>
  </si>
  <si>
    <t>PLACA EM AÇO ESCOVADO</t>
  </si>
  <si>
    <t>ED-50633</t>
  </si>
  <si>
    <t>PLACA DE CHAPA DE AÇO ESCOVADO, DIMENSÃO (25X12)CM, INCLUSIVE FIXAÇÃO</t>
  </si>
  <si>
    <t>PLACA DE SINALIZAÇÃO</t>
  </si>
  <si>
    <t>ED-29386</t>
  </si>
  <si>
    <t>PLACA FOTOLUMINESCENTE PARA SINALIZAÇÃO DE EMERGÊNCIA, TIPO "A1", DIMENSÃO DA BASE 300MM, INCLUSIVE FIXAÇÃO</t>
  </si>
  <si>
    <t>ED-50206</t>
  </si>
  <si>
    <t>PLACA FOTOLUMINESCENTE PARA SINALIZAÇÃO DE EMERGÊNCIA, TIPO "A2",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</si>
  <si>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</si>
  <si>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</si>
  <si>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</si>
  <si>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</si>
  <si>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</si>
  <si>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</si>
  <si>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</si>
  <si>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</si>
  <si>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</si>
  <si>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</si>
  <si>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</si>
  <si>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</si>
  <si>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</si>
  <si>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</si>
  <si>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</si>
  <si>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</si>
  <si>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</si>
  <si>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</si>
  <si>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</si>
  <si>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</si>
  <si>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</si>
  <si>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</si>
  <si>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ED-50199</t>
  </si>
  <si>
    <t>PLACA FOTOLUMINESCENTE PARA SINALIZAÇÃO DE EMERGÊNCIA, TIPO "E5", DIMENSÃO (300X300)MM, INCLUSIVE FIXAÇÃO</t>
  </si>
  <si>
    <t>ED-29391</t>
  </si>
  <si>
    <t>PLACA FOTOLUMINESCENTE PARA SINALIZAÇÃO DE EMERGÊNCIA, TIPO "E7", DIMENSÃO (300X300)MM, INCLUSIVE FIXAÇÃO</t>
  </si>
  <si>
    <t>ED-50200</t>
  </si>
  <si>
    <t>PLACA FOTOLUMINESCENTE PARA SINALIZAÇÃO DE EMERGÊNCIA, TIPO "E8", DIMENSÃO (300X300)MM, INCLUSIVE FIXAÇÃO</t>
  </si>
  <si>
    <t>ED-29392</t>
  </si>
  <si>
    <t>PLACA FOTOLUMINESCENTE PARA SINALIZAÇÃO DE EMERGÊNCIA, TIPO "E9", DIMENSÃO (300X300)MM, INCLUSIVE FIXAÇÃO</t>
  </si>
  <si>
    <t>ED-32246</t>
  </si>
  <si>
    <t>PLACA FOTOLUMINESCENTE PARA SINALIZAÇÃO DE EMERGÊNCIA, TIPO "M1", DIMENSÃO (400X600)MM, INCLUSIVE FIXAÇÃO</t>
  </si>
  <si>
    <t>ED-32247</t>
  </si>
  <si>
    <t>PLACA FOTOLUMINESCENTE PARA SINALIZAÇÃO DE EMERGÊNCIA, TIPO "M2", DIMENSÃO (380X190)MM, INCLUSIVE FIXAÇÃO</t>
  </si>
  <si>
    <t>ED-32248</t>
  </si>
  <si>
    <t>PLACA FOTOLUMINESCENTE PARA SINALIZAÇÃO DE EMERGÊNCIA, TIPO "M3", DIMENSÃO (380X190)MM, INCLUSIVE FIXAÇÃO</t>
  </si>
  <si>
    <t>ED-32249</t>
  </si>
  <si>
    <t>PLACA FOTOLUMINESCENTE PARA SINALIZAÇÃO DE EMERGÊNCIA, TIPO "M4", DIMENSÃO (380X190)MM, INCLUSIVE FIXAÇÃO</t>
  </si>
  <si>
    <t>ED-32250</t>
  </si>
  <si>
    <t>PLACA FOTOLUMINESCENTE PARA SINALIZAÇÃO DE EMERGÊNCIA, TIPO "M7", DIMENSÃO (380X190)MM, INCLUSIVE FIXAÇÃO</t>
  </si>
  <si>
    <t>ED-50207</t>
  </si>
  <si>
    <t>PLACA FOTOLUMINESCENTE PARA SINALIZAÇÃO DE EMERGÊNCIA, TIPO "P2", DIÂMETRO DE 300MM, INCLUSIVE FIXAÇÃO</t>
  </si>
  <si>
    <t>ED-50202</t>
  </si>
  <si>
    <t>PLACA FOTOLUMINESCENTE PARA SINALIZAÇÃO DE EMERGÊNCIA, TIPO "S1", DIMENSÃO (380X190)MM, INCLUSIVE FIXAÇÃO</t>
  </si>
  <si>
    <t>ED-50204</t>
  </si>
  <si>
    <t>PLACA FOTOLUMINESCENTE PARA SINALIZAÇÃO DE EMERGÊNCIA, TIPO "S10", DIMENSÃO (380X190)MM, INCLUSIVE FIXAÇÃO</t>
  </si>
  <si>
    <t>ED-29406</t>
  </si>
  <si>
    <t>PLACA FOTOLUMINESCENTE PARA SINALIZAÇÃO DE EMERGÊNCIA, TIPO "S11", DIMENSÃO (380X190)MM, INCLUSIVE FIXAÇÃO</t>
  </si>
  <si>
    <t>ED-50205</t>
  </si>
  <si>
    <t>PLACA FOTOLUMINESCENTE PARA SINALIZAÇÃO DE EMERGÊNCIA, TIPO "S12",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</si>
  <si>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</si>
  <si>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</si>
  <si>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</si>
  <si>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</si>
  <si>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</si>
  <si>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</si>
  <si>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</si>
  <si>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</si>
  <si>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</si>
  <si>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</si>
  <si>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</si>
  <si>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</si>
  <si>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</si>
  <si>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</si>
  <si>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ED-50201</t>
  </si>
  <si>
    <t>PLACA FOTOLUMINESCENTE PARA SINALIZAÇÃO DE EMERGÊNCIA, TIPO "S2", DIMENSÃO (380X190)MM,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</si>
  <si>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</si>
  <si>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</si>
  <si>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</si>
  <si>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</si>
  <si>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</si>
  <si>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</si>
  <si>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</si>
  <si>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</si>
  <si>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</si>
  <si>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</si>
  <si>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</si>
  <si>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</si>
  <si>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</si>
  <si>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</si>
  <si>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</si>
  <si>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</si>
  <si>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ED-50203</t>
  </si>
  <si>
    <t>PLACA FOTOLUMINESCENTE PARA SINALIZAÇÃO DE EMERGÊNCIA, TIPO "S9", DIMENSÃO (380X190)MM, INCLUSIVE FIXAÇÃO</t>
  </si>
  <si>
    <t>PONTOS DE INSTALAÇÕES</t>
  </si>
  <si>
    <t>PONTO DE ESGOTO</t>
  </si>
  <si>
    <t>ED-50223</t>
  </si>
  <si>
    <t>PONTO DE EMBUTIR PARA ESGOTO EM TUBO PVC RÍGIDO, PB - SÉRIE NORMAL, DN 40MM (1.1/2"), EMBUTIDO NA ALVENARIA/PISO, COM ALTURA (SAÍDA) DE 50CM DO PISO, COM DISTÂNCIA DE ATÉ CINCO (5) METROS DO RAMAL DE ESGOTO, EXCLUSIVE ESCAVAÇÃO, INCLUSIVE CONEXÕES E FIXAÇÃO DO TUBO COM ENCHIMENTO DO RASGO NA ALVENARIA/CONCRETO COM ARGAMASSA</t>
  </si>
  <si>
    <t>ED-50225</t>
  </si>
  <si>
    <t>PONTO DE EMBUTIR PARA ESGOTO EM TUBO PVC RÍGIDO, PBV - SÉRIE NORMAL, DN 100MM (4"), EMBUTIDO EM PISO COM DISTÂNCIA DE ATÉ CINCO (5) METROS DO RAMAL DE ESGOTO, INCLUSIVE CONEXÕES E FIXAÇÃO DO TUBO COM ENCHIMENTO DO RASGO NO CONCRETO COM ARGAMASSA</t>
  </si>
  <si>
    <t>ED-50224</t>
  </si>
  <si>
    <t>PONTO DE EMBUTIR PARA ESGOTO EM TUBO PVC RÍGIDO, PBV - SÉRIE NORMAL, DN 50MM (2"), EMBUTIDO EM PISO COM DISTÂNCIA DE ATÉ CINCO (5) METROS DO RAMAL DE ESGOTO, EXCLUSIVE ESCAVAÇÃO, INCLUSIVE CONEXÕES E FIXAÇÃO DO TUBO COM ENCHIMENTO DO RASGO NO CONCRETO COM ARGAMASSA</t>
  </si>
  <si>
    <t>PONTO DE ÁGUA FRIA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</si>
  <si>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</si>
  <si>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</si>
  <si>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</si>
  <si>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</si>
  <si>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PONTO DE TOMADA/INTERRUPTOR/LUZ</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</si>
  <si>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</si>
  <si>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</si>
  <si>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</si>
  <si>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</si>
  <si>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</si>
  <si>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</si>
  <si>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</si>
  <si>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</si>
  <si>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</si>
  <si>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</si>
  <si>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</si>
  <si>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</si>
  <si>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</si>
  <si>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</si>
  <si>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PONTO DE REDE (LÓGICA/SOM/CFT)</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</si>
  <si>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</si>
  <si>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</si>
  <si>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</si>
  <si>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</si>
  <si>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PONTO DE TELEFONIA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</si>
  <si>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</si>
  <si>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</si>
  <si>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PONTO DE GÁS (GLP)</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</si>
  <si>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</si>
  <si>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</si>
  <si>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</si>
  <si>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</si>
  <si>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SERVIÇOS DE PAISAGISMO</t>
  </si>
  <si>
    <t>PLANTIO DE GRAMA</t>
  </si>
  <si>
    <t>ED-50435</t>
  </si>
  <si>
    <t>PLANTIO DE GRAMA BATATAIS EM PLACAS, INCLUSIVE TERRA VEGETAL E CONSERVAÇÃO POR TRINTA (30) DIAS</t>
  </si>
  <si>
    <t>ED-50437</t>
  </si>
  <si>
    <t>PLANTIO DE GRAMA ESMERALDA EM PLACAS, INCLUSIVE TERRA VEGETAL E CONSERVAÇÃO POR TRINTA (30) DIAS</t>
  </si>
  <si>
    <t>ED-50436</t>
  </si>
  <si>
    <t>PLANTIO DE GRAMA SÃO CARLOS EM PLACAS, INCLUSIVE TERRA VEGETAL E CONSERVAÇÃO POR TRINTA (30) DIAS</t>
  </si>
  <si>
    <t>PLANTIO E PREPARO DE COVA PARA ÁRVORE</t>
  </si>
  <si>
    <t>ED-50433</t>
  </si>
  <si>
    <t>PLANTIO E PREPARO DE COVAS DE ARBUSTOS ORNAMENTAIS EM GERAL, EXCETO FORNECIMENTO DAS MUDAS</t>
  </si>
  <si>
    <t>ED-50434</t>
  </si>
  <si>
    <t>PLANTIO E PREPARO DE COVAS DE FORRAÇÃO, EXCETO FORNECIMENTO DAS MUDAS</t>
  </si>
  <si>
    <t>ED-50432</t>
  </si>
  <si>
    <t>PLANTIO E PREPARO DE COVAS PARA ÁRVORES COM ALTURA MÉDIA DE 2,00M, DIMENSÕES (60X60X60)CM, EXCLUSIVE FORNECIMENTO DAS MUDAS</t>
  </si>
  <si>
    <t>FORNECIMENTO DE MUDA</t>
  </si>
  <si>
    <t>ED-50446</t>
  </si>
  <si>
    <t>FORNECIMENTO DE ARBUSTO BELA EMÍLIA COM ALTURA MÍNIMA DE 15CM, EXCLUSIVE PLANTIO</t>
  </si>
  <si>
    <t>ED-50447</t>
  </si>
  <si>
    <t>FORNECIMENTO DE ARBUSTO CAMARÁ COM ALTURA MÍNIMA DE 15CM, EXCLUSIVE PLANTIO</t>
  </si>
  <si>
    <t>ED-50441</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</si>
  <si>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</si>
  <si>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</si>
  <si>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</si>
  <si>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</si>
  <si>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</si>
  <si>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</si>
  <si>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</si>
  <si>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</si>
  <si>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</si>
  <si>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ED-50439</t>
  </si>
  <si>
    <t>FORNECIMENTO DE ÁRVORE IPÊ-ROSA COM ALTURA MÉDIA DE 2,00M, EXCLUSIVE PLANTIO</t>
  </si>
  <si>
    <t>ED-25244</t>
  </si>
  <si>
    <t>FORNECIMENTO DE ÁRVORE IPÊ-ROXO COM ALTURA MÉDIA DE 2,00M, EXCLUSIVE PLANTIO</t>
  </si>
  <si>
    <t>ED-50442</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</si>
  <si>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</si>
  <si>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</si>
  <si>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</si>
  <si>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</si>
  <si>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</si>
  <si>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</si>
  <si>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</si>
  <si>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</si>
  <si>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</si>
  <si>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</si>
  <si>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</si>
  <si>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ED-50440</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</si>
  <si>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</si>
  <si>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</si>
  <si>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</si>
  <si>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</si>
  <si>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</si>
  <si>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</si>
  <si>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</si>
  <si>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ED-50438</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</si>
  <si>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</si>
  <si>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</si>
  <si>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</si>
  <si>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</si>
  <si>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</si>
  <si>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</si>
  <si>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</si>
  <si>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</si>
  <si>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</si>
  <si>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</si>
  <si>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</si>
  <si>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ED-50449</t>
  </si>
  <si>
    <t>FORNECIMENTO DE PALMEIRA ARECA-BAMBU COM ALTURA MÍNIMA DE 50CM, EXCLUSIVE PLANTIO</t>
  </si>
  <si>
    <t>ED-25243</t>
  </si>
  <si>
    <t>FORNECIMENTO DE PALMEIRA JERIVÁ COM ALTURA MÉDIA DE 2,00M, EXCLUSIVE PLANTIO</t>
  </si>
  <si>
    <t>ED-50448</t>
  </si>
  <si>
    <t>FORNECIMENTO DE PALMEIRA LICURI COM ALTURA MÉDIA DE 2,00M, EXCLUSIVE PLANTIO</t>
  </si>
  <si>
    <t>SUBSTRATOS E SERVIÇOS AUXILIARES</t>
  </si>
  <si>
    <t>ED-31449</t>
  </si>
  <si>
    <t>ARGILA EXPANDIDA, INCLUSIVE FORNECIMENTO E ESPALHAMENTO MANUAL</t>
  </si>
  <si>
    <t>ED-50431</t>
  </si>
  <si>
    <t>CERCA TRIANGULAR EM AÇO PARA PROTEÇÃO DE MUDAS, FORNECIMENTO E INSTALAÇÃO</t>
  </si>
  <si>
    <t>ED-22883</t>
  </si>
  <si>
    <t>IRRIGAÇÃO E CONSERVAÇÃO DE GRAMÍNEAS, FORRAÇÕES E VEGETAÇÃO EM GERAL, COM UTILIZAÇÃO DE CAMINHÃO PIPA</t>
  </si>
  <si>
    <t>ED-31453</t>
  </si>
  <si>
    <t>TUTOR DE MADEIRA DE EUCALIPTO TRATADO PARA PLANTIO DE MUDAS</t>
  </si>
  <si>
    <t>SERVIÇOS COMPLEMENTARES</t>
  </si>
  <si>
    <t>RASGO E ENCHIMENTO EM PAREDE</t>
  </si>
  <si>
    <t>ED-50704</t>
  </si>
  <si>
    <t>ENCHIMENTO DE RASGO EM ALVENARIA/CONCRETO COM ARGAMASSA, DIÂMETRO DE 15MM A 25MM (1/2" A 1"), INCLUSIVE ARGAMASSA, TRAÇO 1:2:8 (CIMENTO, CAL E AREIA), COM PREPARO MECANIZADO</t>
  </si>
  <si>
    <t>ED-50705</t>
  </si>
  <si>
    <t>ENCHIMENTO DE RASGO EM ALVENARIA/CONCRETO COM ARGAMASSA, DIÂMETRO DE 32MM A 50MM (1.1/4" A 2"), INCLUSIVE ARGAMASSA, TRAÇO 1:2:8 (CIMENTO, CAL E AREIA), COM PREPARO MECANIZADO</t>
  </si>
  <si>
    <t>ED-50706</t>
  </si>
  <si>
    <t>ENCHIMENTO DE RASGO EM ALVENARIA/CONCRETO COM ARGAMASSA, DIÂMETRO DE 65MM A 100MM (2.1/2" A 4"), INCLUSIVE ARGAMASSA, TRAÇO 1:2:8 (CIMENTO, CAL E AREIA), PREPARO MECÂNICO</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</si>
  <si>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</si>
  <si>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</si>
  <si>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</si>
  <si>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</si>
  <si>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</si>
  <si>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</si>
  <si>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</si>
  <si>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</si>
  <si>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</si>
  <si>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</si>
  <si>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</si>
  <si>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</si>
  <si>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JUNTA DE DILATAÇÃO E TRINCA</t>
  </si>
  <si>
    <t>ED-8005</t>
  </si>
  <si>
    <t>COSTURA DE TRINCA COM GRAMPO, BARRA DE AÇO CA-60 Ø4,2MM, COMPRIMENTO TOTAL 40CM, ESPAÇAMENTO DE 10CM, INCLUSIVE CORTE, DOBRA E ARGAMASSA, TRAÇO 1:4 (CIMENTO E AREIA), COM PREPARO MECANIZADO</t>
  </si>
  <si>
    <t>ED-8004</t>
  </si>
  <si>
    <t>COSTURA DE TRINCA COM GRAMPO, BARRA DE AÇO CA-60 Ø4,2MM, COMPRIMENTO TOTAL 40CM, ESPAÇAMENTO DE 15CM, INCLUSIVE CORTE, DOBRA E ARGAMASSA, TRAÇO 1:4 (CIMENTO E AREIA), COM PREPARO MECANIZADO</t>
  </si>
  <si>
    <t>ED-8003</t>
  </si>
  <si>
    <t>COSTURA DE TRINCA COM GRAMPO, BARRA DE AÇO CA-60 Ø4,2MM, COMPRIMENTO TOTAL 40CM, ESPAÇAMENTO DE 20CM, INCLUSIVE CORTE, DOBRA E ARGAMASSA, TRAÇO 1:4 (CIMENTO E AREIA), COM PREPARO MECANIZADO</t>
  </si>
  <si>
    <t>ED-50234</t>
  </si>
  <si>
    <t>COSTURA DE TRINCA COM GRAMPO, BARRA DE AÇO CA-60 Ø4,2MM, COMPRIMENTO TOTAL 40CM, ESPAÇAMENTO DE 30CM, INCLUSIVE CORTE, DOBRA E ARGAMASSA, TRAÇO 1:4 (CIMENTO E AREIA), COM PREPARO MECANIZADO</t>
  </si>
  <si>
    <t>ED-50236</t>
  </si>
  <si>
    <t>ENTELAMENTO CORRETIVO DE SUPERFÍCIE COM TRINCA POR RETRAÇÃO OU DILATAÇÃO, REVESTIDA COM ARGAMASSA DE CAL HIDRATADA, TRAÇO 1:3 (CAL E AREIA), PREPARO MANUAL, INCLUSIVE TELA DE POLIÉSTER ESTRUTURANTE, LARGURA DE 15CM</t>
  </si>
  <si>
    <t>ED-50237</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</si>
  <si>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</si>
  <si>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</si>
  <si>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</si>
  <si>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</si>
  <si>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</si>
  <si>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</si>
  <si>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</si>
  <si>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</si>
  <si>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</si>
  <si>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</si>
  <si>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</si>
  <si>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</si>
  <si>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</si>
  <si>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</si>
  <si>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</si>
  <si>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</si>
  <si>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</si>
  <si>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FURO EM CONCRETO</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</si>
  <si>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</si>
  <si>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</si>
  <si>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</si>
  <si>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</si>
  <si>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</si>
  <si>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</si>
  <si>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</si>
  <si>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</si>
  <si>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</si>
  <si>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</si>
  <si>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</si>
  <si>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</si>
  <si>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</si>
  <si>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</si>
  <si>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</si>
  <si>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</si>
  <si>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</si>
  <si>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</si>
  <si>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</si>
  <si>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</si>
  <si>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</si>
  <si>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</si>
  <si>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</si>
  <si>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</si>
  <si>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SERVIÇOS DE CARTOGRAFIA E AGRIMENSURA</t>
  </si>
  <si>
    <t>ED-31369</t>
  </si>
  <si>
    <t>GEORREFERENCIAMENTO DE IMÓVEIS RURAIS COM EQUIPAMENTO GNSS, EXCLUSIVE MATERIALIZAÇÃO DE MARCO TOPOGRÁFICO</t>
  </si>
  <si>
    <t>ha</t>
  </si>
  <si>
    <t>ED-31389</t>
  </si>
  <si>
    <t>MATERIALIZAÇÃO DE MARCO TOPOGRÁFICO/GEODÉSICO INCLUSIVE FORNECIMENTO E INSTALAÇÃO</t>
  </si>
  <si>
    <t>URBANIZAÇÃO E OBRAS COMPLEMENTARES</t>
  </si>
  <si>
    <t>CALÇADA E PASSEIO</t>
  </si>
  <si>
    <t>ED-51147</t>
  </si>
  <si>
    <t>LANÇAMENTO E ESPALHAMENTO DE SOLO OU MATERIAL DE DEMOLIÇÃO EM ÁREA DE PASSEIO EXCLUSIVE APILOAMENTO</t>
  </si>
  <si>
    <t>ED-51145</t>
  </si>
  <si>
    <t>PASSEIOS DE CONCRETO E = 6 CM, FCK = 10 MPA, JUNTA SECA</t>
  </si>
  <si>
    <t>ED-51144</t>
  </si>
  <si>
    <t>PASSEIOS DE CONCRETO E = 8 CM, FCK = 15 MPA PADRÃO PREFEITURA</t>
  </si>
  <si>
    <t>ED-50539</t>
  </si>
  <si>
    <t>PISO EM PEDRA PORTUGUESA, INCLUSIVE FORNECIMENTO, ARGAMASSA SECA, TIPO FAROFA COM PREPARO MECANIZADO, COM ASSENTAMENTO EM COLCHÃO DE AREIA E CIMENTO, ESPESSURA DE 6CM, REJUNTAMENTO E ACABAMENTO</t>
  </si>
  <si>
    <t>RAMPA DE ACESSO</t>
  </si>
  <si>
    <t>ED-51148</t>
  </si>
  <si>
    <t>RAMPA PARA ACESSO DE DEFICIENTE, EM CONCRETO SIMPLES FCK = 25 MPA, DESEMPENADA, COM PINTURA INDICATIVA, 02 DEMÃOS</t>
  </si>
  <si>
    <t>MURO DIVISÓRIO</t>
  </si>
  <si>
    <t>ED-50399</t>
  </si>
  <si>
    <t>MURO DE VEDAÇÃO DE CONCRETO PRÉ-MOLDADO TIPO CALHA V ALTURA LIVRE = 2,50 M, SAPATA CONCRETO 1:3:6, 30 X 50 CM</t>
  </si>
  <si>
    <t>ED-16287</t>
  </si>
  <si>
    <t>MURO DIVISÓRIO DE TIJOLO FURADO COM ALTURA 180CM, COM PILARETES DE 16X9CM A CADA 250CM, SAPATA DE CONCRETO ARMADO 30X20CM E PINGADEIRA, REBOCADO E PINTADO A LÁTEX, INCLUSIVE ESCAVAÇÃO, APILOAMENTO E LASTRO</t>
  </si>
  <si>
    <t>ED-16319</t>
  </si>
  <si>
    <t>MURO DIVISÓRIO DE TIJOLO FURADO COM ALTURA 220CM, COM PILARETES DE 16X9CM A CADA 250CM, SAPATA DE CONCRETO ARMADO 30X20CM E PINGADEIRA, REBOCADO E PINTADO A LÁTEX, INCLUSIVE ESCAVAÇÃO, APILOAMENTO E LASTRO</t>
  </si>
  <si>
    <t>ED-16320</t>
  </si>
  <si>
    <t xml:space="preserve">MURO DIVISÓRIO DE TIJOLO FURADO COM ALTURA 250CM, COM PILARETES DE 16X9CM A CADA 250CM, SAPATA DE CONCRETO ARMADO 30X20CM E PINGADEIRA, REBOCADO E PINTADO A LÁTEX, INCLUSIVE ESCAVAÇÃO, APILOAMENTO E LASTRO
</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</si>
  <si>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</si>
  <si>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</si>
  <si>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</si>
  <si>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</si>
  <si>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</si>
  <si>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</si>
  <si>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CONCERTINA</t>
  </si>
  <si>
    <t>ED-50401</t>
  </si>
  <si>
    <t>CONCERTINA CLIPADA MODELO ESPIRAL HELICOIDAL DUPLA D = 450 MM</t>
  </si>
  <si>
    <t>ED-50402</t>
  </si>
  <si>
    <t>CONCERTINA CLIPADA MODELO ESPIRAL HELICOIDAL DUPLA D = 610 MM</t>
  </si>
  <si>
    <t>ED-50403</t>
  </si>
  <si>
    <t>CONCERTINA CLIPADA MODELO ESPIRAL HELICOIDAL DUPLA D = 730 MM</t>
  </si>
  <si>
    <t>DEFENSA</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</si>
  <si>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</si>
  <si>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</si>
  <si>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</si>
  <si>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</si>
  <si>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MEIO-FIO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</si>
  <si>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</si>
  <si>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</si>
  <si>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</si>
  <si>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</si>
  <si>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</si>
  <si>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</si>
  <si>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</si>
  <si>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</si>
  <si>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ED-51143</t>
  </si>
  <si>
    <t>REMOÇÃO E REASSENTAMENTO DE MEIO-FIO DE GNAISSE COM REAPROVEITAMENTO</t>
  </si>
  <si>
    <t>ED-51142</t>
  </si>
  <si>
    <t>REMOÇÃO E REASSENTAMENTO DE MEIO-FIO PRÉ-MOLDADO DE CONCRETO COM REAPROVEITAMENTO</t>
  </si>
  <si>
    <t>ED-50540</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</si>
  <si>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</si>
  <si>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CORDÃO DE CONCRETO</t>
  </si>
  <si>
    <t>ED-51135</t>
  </si>
  <si>
    <t>GUIA DE CORDÃO BOLEADO, EM CONCRETO COM FCK 20MPA, PRÉ-MOLDADA, 10X10CM (ALTURA X LARGURA), INCLUSIVE UMA (1) FIADA DE BLOCO DE CONCRETO, ESP. 9CM, ESCAVAÇÃO, APILOAMENTO E TRANSPORTE COM RETIRADA DO MATERIAL ESCAVADO (EM CAÇAMBA)</t>
  </si>
  <si>
    <t>CERCA DE MOURÃO</t>
  </si>
  <si>
    <t>ED-50136</t>
  </si>
  <si>
    <t>CERCA COM MOURÕES DE MADEIRA ROLIÇA,  COM CINCO (5) FIOS DE ARAME FARPADO, BWG 14 (2,0MM), ALTURA DE 150CM, INCLUSIVE ESCAVAÇÃO, REATERRO COMPACTADO E FORNECIMENTO</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</si>
  <si>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</si>
  <si>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</si>
  <si>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</si>
  <si>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</si>
  <si>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</si>
  <si>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</si>
  <si>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BANCO E MESA EM CONCRETO</t>
  </si>
  <si>
    <t>ED-15449</t>
  </si>
  <si>
    <t>BANCO EM CONCRETO APARENTE, SEM ENCOSTO, POLIDO COM ACABAMENTO EM VERNIZ, ESP. 8CM, COMPRIMENTO 200CM, LARGURA 40CM, ALTURA 55CM, EXCLUSIVE FIXAÇÃO EM PISO</t>
  </si>
  <si>
    <t>ED-15446</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</si>
  <si>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</si>
  <si>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</si>
  <si>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</si>
  <si>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</si>
  <si>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</si>
  <si>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</si>
  <si>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</si>
  <si>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</si>
  <si>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</si>
  <si>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</si>
  <si>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</si>
  <si>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</si>
  <si>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</si>
  <si>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</si>
  <si>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</si>
  <si>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</si>
  <si>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</si>
  <si>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ED-48360</t>
  </si>
  <si>
    <t>CONJUNTO DE MESA E BANCOS DE CONCRETO PARA JOGOS (02 BANCOS EM ARCO COM D INTERNO = 130 CM E H = 43 CM E MESA COM D = 80 CM, E = 8 CM E H = 75 CM)</t>
  </si>
  <si>
    <t>EQUIPAMENTO ESPORTIVO</t>
  </si>
  <si>
    <t>ED-49572</t>
  </si>
  <si>
    <t xml:space="preserve">POSTE DE VÔLEI OU PETECA OFICIAL (PAR) COM REDE, EM TUBO DE AÇO, DIÂMETRO DE 3", TIPO TELESCÓPICO, INCLUSIVE TRATAMENTO ANTICORROSIVO E PINTURA
</t>
  </si>
  <si>
    <t>ED-49574</t>
  </si>
  <si>
    <t>TABELA DE BASQUETE OFICIAL COM ARO FIXO, REDE E POSTE METÁLICO, INCLUSIVE SUPORTE PARA PISO, INCLUSIVE TRATAMENTO ANTICORROSIVO E PINTURA</t>
  </si>
  <si>
    <t>ED-49570</t>
  </si>
  <si>
    <t>TRAVE DE FUTEBOL DE CAMPO OFICIAL COM REDE, EM TUBO DE AÇO, DIÂMETRO DE 3", COMPRIMENTO 732CM, ALTURA 244CM, INCLUSIVE TRATAMENTO ANTICORROSIVO E PINTURA</t>
  </si>
  <si>
    <t>ED-49569</t>
  </si>
  <si>
    <t>TRAVE DE FUTSAL (PAR) COM REDE, EM TUBO DE AÇO, DIÂMETRO DE 3", COMPRIMENTO 300CM, ALTURA 200CM, INCLUSIVE TRATAMENTO ANTICORROSIVO E PINTURA</t>
  </si>
  <si>
    <t>EQUIPAMENTO PARA PARQUE INFANTIL</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</si>
  <si>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</si>
  <si>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</si>
  <si>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</si>
  <si>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</si>
  <si>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</si>
  <si>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</si>
  <si>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</si>
  <si>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</si>
  <si>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</si>
  <si>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</si>
  <si>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</si>
  <si>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</si>
  <si>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</si>
  <si>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</si>
  <si>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ENVELOPAMENTO DE DUTO E ELETRODUTO</t>
  </si>
  <si>
    <t>ED-49334</t>
  </si>
  <si>
    <t>ENVELOPE DE CONCRETO PARA PROTEÇÃO DE TUBOS DE PVC ENTERRADO - CONCRETO TIPO A FCK = 13,5 MPA</t>
  </si>
  <si>
    <t>LIMPEZA DE OBRA</t>
  </si>
  <si>
    <t>LIMPEZA GERAL</t>
  </si>
  <si>
    <t>ED-50265</t>
  </si>
  <si>
    <t>LAVAGEM DE FACHADA COM HIDROJATEAMENTO, EXCLUSIVE ANDAIME METÁLICO, TIPO FIXO/TORRE/SUSPENSO, PARA FACHADA</t>
  </si>
  <si>
    <t>ED-50263</t>
  </si>
  <si>
    <t>LIMPEZA DE CALHA EM CHAPA GALVANIZADA OU EM PVC, INCLUSIVE DESOBSTRUÇÃO</t>
  </si>
  <si>
    <t>ED-50264</t>
  </si>
  <si>
    <t>LIMPEZA DE MATERIAL CERÂMICO</t>
  </si>
  <si>
    <t>ED-50271</t>
  </si>
  <si>
    <t>LIMPEZA DE RODAPÉ</t>
  </si>
  <si>
    <t>ED-50272</t>
  </si>
  <si>
    <t>LIMPEZA DE VIDROS E ESPELHOS</t>
  </si>
  <si>
    <t>ED-50270</t>
  </si>
  <si>
    <t>LIMPEZA PERMANENTE DA OBRA - 01 SERVENTE X 4 HORAS DIÁRIAS</t>
  </si>
  <si>
    <t>ED-50269</t>
  </si>
  <si>
    <t>LIMPEZA PERMANENTE DA OBRA - 01 SERVENTE X 8 HORAS DIÁRIAS</t>
  </si>
  <si>
    <t>LIMPEZA FINAL PARA ENTREGA DA OBRA</t>
  </si>
  <si>
    <t>ED-50266</t>
  </si>
  <si>
    <t>OBRAS VIÁRIAS</t>
  </si>
  <si>
    <t>ESTABILIZAÇÃO DE SOLO</t>
  </si>
  <si>
    <t>ED-50411</t>
  </si>
  <si>
    <t>GEOTÊXTIL NÃO TECIDO PARA ESTABILIZAÇÃO DE SOLOS</t>
  </si>
  <si>
    <t>PAVIMENTO INTERTRAVADO</t>
  </si>
  <si>
    <t>ED-9837</t>
  </si>
  <si>
    <t>APLICAÇÃO DE CAMADA E REGULARIZAÇÃO EM COLCHÃO DE AREIA PARA PAVIMENTO COM PISO INTERTRAVADO, EXCLUSIVE COMPACTAÇÃO</t>
  </si>
  <si>
    <t>ED-8912</t>
  </si>
  <si>
    <t>EXECUÇÃO DE PAVIMENTO COM PISO INTERTRAVADO, TIPO ECOLÓGICO, ESP. 6CM, COM FCK DE 35MPA, INCLUSIVE COLCHÃO DE AREIA, ESP. 6CM, PARA ASSENTAMENTO, COMPACTAÇÃO MECANIZADA, CARGA E DESCARGA MECÂNICA EM CAMINHÃO, EXCLUSIVE TRANSPORTE DE PISO INTERTRAVADO</t>
  </si>
  <si>
    <t>ED-8917</t>
  </si>
  <si>
    <t>EXECUÇÃO DE PAVIMENTO COM PISO INTERTRAVADO, TIPO RETANGULAR, ESP. 10CM, COM FCK DE 35MPA, INCLUSIVE COLCHÃO DE AREIA, ESP. 6CM, PARA ASSENTAMENTO, COMPACTAÇÃO MECANIZADA, CARGA E DESCARGA MECÂNICA EM CAMINHÃO, EXCLUSIVE TRANSPORTE DE PISO INTERTRAVADO</t>
  </si>
  <si>
    <t>ED-8918</t>
  </si>
  <si>
    <t>EXECUÇÃO DE PAVIMENTO COM PISO INTERTRAVADO, TIPO RETANGULAR, ESP. 10CM, COM FCK DE 40MPA, INCLUSIVE COLCHÃO DE AREIA, ESP. 6CM, PARA ASSENTAMENTO, COMPACTAÇÃO MECANIZADA, CARGA E DESCARGA MECÂNICA EM CAMINHÃO, EXCLUSIVE TRANSPORTE DE PISO INTERTRAVADO</t>
  </si>
  <si>
    <t>ED-8915</t>
  </si>
  <si>
    <t>EXECUÇÃO DE PAVIMENTO COM PISO INTERTRAVADO, TIPO RETANGULAR, ESP. 6CM, COM FCK DE 35MPA, INCLUSIVE COLCHÃO DE AREIA, ESP. 6CM, PARA ASSENTAMENTO, COMPACTAÇÃO MECANIZADA, CARGA E DESCARGA MECÂNICA EM CAMINHÃO, EXCLUSIVE TRANSPORTE DE PISO INTERTRAVADO</t>
  </si>
  <si>
    <t>ED-8916</t>
  </si>
  <si>
    <t>EXECUÇÃO DE PAVIMENTO COM PISO INTERTRAVADO, TIPO RETANGULAR, ESP. 8CM, COM FCK DE 35MPA, INCLUSIVE COLCHÃO DE AREIA, ESP. 6CM, PARA ASSENTAMENTO, COMPACTAÇÃO MECANIZADA, CARGA E DESCARGA MECÂNICA EM CAMINHÃO, EXCLUSIVE TRANSPORTE DE PISO INTERTRAVADO</t>
  </si>
  <si>
    <t>ED-8913</t>
  </si>
  <si>
    <t>EXECUÇÃO DE PAVIMENTO COM PISO INTERTRAVADO, TIPO SEXTAVADO, ESP. 6CM, COM FCK DE 35MPA, INCLUSIVE COLCHÃO DE AREIA, ESP. 6CM, PARA ASSENTAMENTO, COMPACTAÇÃO MECANIZADA, CARGA E DESCARGA MECÂNICA EM CAMINHÃO, EXCLUSIVE TRANSPORTE DE PISO INTERTRAVADO</t>
  </si>
  <si>
    <t>ED-8914</t>
  </si>
  <si>
    <t>EXECUÇÃO DE PAVIMENTO COM PISO INTERTRAVADO, TIPO SEXTAVADO, ESP. 8CM, COM FCK DE 35MPA, INCLUSIVE COLCHÃO DE AREIA, ESP. 6CM, PARA ASSENTAMENTO, COMPACTAÇÃO MECANIZADA, CARGA E DESCARGA MECÂNICA EM CAMINHÃO, EXCLUSIVE TRANSPORTE DE PISO INTERTRAVADO</t>
  </si>
  <si>
    <t>PAVIMENTAÇÃO</t>
  </si>
  <si>
    <t>ED-50413</t>
  </si>
  <si>
    <t>ALVENARIA POLIÉDRICA, RETIRADA E REASSENTAMENTO SOBRE COXIM DE AREIA</t>
  </si>
  <si>
    <t>ED-50421</t>
  </si>
  <si>
    <t>ASSENTAMENTO DE MATA-BURRO DE CONCRETO</t>
  </si>
  <si>
    <t>ED-7624</t>
  </si>
  <si>
    <t>EXECUÇÃO E APLICAÇÃO DE CONCRETO ASFÁLTICO PRE-MISTURADO À FRIO (PMF), EM BETONEIRA, INCLUINDO FORNECIMENTO E TRANSPORTE DOS AGREGADOS E MATERIAL BETUMINOSO, INCLUSIVE TRANSPORTE DA MASSA ASFÁLTICA ATÉ A PISTA</t>
  </si>
  <si>
    <t>ED-7623</t>
  </si>
  <si>
    <t>EXECUÇÃO E APLICAÇÃO DE CONCRETO BETUMINOSO USINADO A QUENTE (CBUQ), MASSA COMERCIAL, INCLUINDO FORNECIMENTO E TRANSPORTE DOS AGREGADOS E MATERIAL BETUMINOSO, EXCLUSIVE TRANSPORTE DA MASSA ASFÁLTICA ATÉ A PISTA</t>
  </si>
  <si>
    <t>ED-50412</t>
  </si>
  <si>
    <t>PARALELEPÍPEDO, RETIRADA E REASSENTAMENTO SOBRE COXIM DE AREIA</t>
  </si>
  <si>
    <t>ED-50414</t>
  </si>
  <si>
    <t>REMOÇÃO E REASSENTAMENTO DE CALÇAMENTO EM BLOCO DE CONCRETO INTERTRAVADO OU SEXTAVADO, COM REAPROVEITAMENTO DOS BLOCOS, INCLUSIVE FORNECIMENTO COM APLICAÇÃO E REGULARIZAÇÃO MECANIZADA DE COLCHÃO DE AREIA</t>
  </si>
  <si>
    <t>ENSECADEIRA</t>
  </si>
  <si>
    <t>ED-50422</t>
  </si>
  <si>
    <t>ENSECADEIRA INCLUSIVE RETIRADA DO MADEIRAMENTO , PAREDE SIMPLES</t>
  </si>
  <si>
    <t>PONTE E TRAVESSIA</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</si>
  <si>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</si>
  <si>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</si>
  <si>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</si>
  <si>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</si>
  <si>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ED-50428</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</si>
  <si>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</si>
  <si>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</si>
  <si>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</si>
  <si>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</si>
  <si>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</si>
  <si>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TxKM</t>
  </si>
  <si>
    <t>TRANSPORTES</t>
  </si>
  <si>
    <t>CARGA DE MATERIAL</t>
  </si>
  <si>
    <t>ED-51131</t>
  </si>
  <si>
    <t>CARGA MANUAL DE MATERIAL DE QUALQUER NATUREZA SOBRE CAMINHÃO, EXCLUSIVE TRANSPORTE</t>
  </si>
  <si>
    <t>ED-51132</t>
  </si>
  <si>
    <t>CARGA MECÂNICA DE MATERIAL DE QUALQUER NATUREZA SOBRE CAMINHÃO, EXCLUSIVE TRANSPORTE</t>
  </si>
  <si>
    <t>TRANSPORTE DE MATERIAL</t>
  </si>
  <si>
    <t>ED-7565</t>
  </si>
  <si>
    <t>CARGA E DESCARGA MANUAL DE MATERIAIS DIVERSOS, EM CAMINHÃO, TRAÇÃO 4X2, TIPO TOCO, PESO BRUTO TOTAL (PBT) DE 14.300KG, COM CARROCERIA DE CARGA SECA, COM CAPACIDADE DE 7T, INCLUSIVE MANOBRA, EXCLUSIVE TRANSPORTE</t>
  </si>
  <si>
    <t>t</t>
  </si>
  <si>
    <t>ED-7561</t>
  </si>
  <si>
    <t>CARGA E DESCARGA MANUAL DE MATERIAIS DIVERSOS, EM CAMINHÃO, TRAÇÃO 6X2, TIPO TRUCADO, PESO BRUTO TOTAL (PBT) DE 23.000KG, COM CARROCERIA DE CARGA SECA, COM CAPACIDADE DE 15T, INCLUSIVE MANOBRA, EXCLUSIVE TRANSPORTE</t>
  </si>
  <si>
    <t>ED-7426</t>
  </si>
  <si>
    <t>CARGA E DESCARGA MECÂNICA DE PISO INTERTRAVADO, EM CAMINHÃO, TRAÇÃO 6X2, TIPO TRUCADO, PESO BRUTO TOTAL (PBT) DE 23.000KG, COM GUINDASTE ARTICULADO, MOMENTO DE CARGA MÁXIMO DE 10TXM, E CARROCERIA DE CARGA SECA, COM CAPACIDADE DE 14T, INCLUSIVE MANOBRA, EXCLUSIVE TRANSPORTE</t>
  </si>
  <si>
    <t>ED-7541</t>
  </si>
  <si>
    <t>CARGA E DESCARGA MECÂNICA DE TUBO DE CONCRETO, EM CAMINHÃO, TRAÇÃO 6X2, TIPO TRUCADO, PESO BRUTO TOTAL (PBT) DE 23.000KG, COM GUINDASTE ARTICULADO, MOMENTO DE CARGA MÁXIMO DE 10TXM, E CARROCERIA DE CARGA SECA, COM CAPACIDADE DE 14T, INCLUSIVE MANOBRA, EXCLUSIVE TRANSPORTE</t>
  </si>
  <si>
    <t>ED-7556</t>
  </si>
  <si>
    <t>CARGA E DESCARGA MECÂNICA EM CAMINHÃO, TRAÇÃO 6X2, TIPO TRUCADO, PESO BRUTO TOTAL (PBT) DE 23.000KG, COM GUINDASTE ARTICULADO, MOMENTO DE CARGA MÁXIMO DE 20TXM, E CARROCERIA DE CARGA SECA, COM CAPACIDADE DE 14T, INCLUSIVE MANOBRA, EXCLUSIVE TRANSPORTE</t>
  </si>
  <si>
    <t>ED-51134</t>
  </si>
  <si>
    <t>TRANSPORTE DE MATERIAL DE QUALQUER NATUREZA COM CARRINHO DE MÃO, COM DISTÂNCIAS MAIORES QUE 50M E MENORES OU IGUAIS A 100M, INCLUSIVE CARGA/DESGARGA</t>
  </si>
  <si>
    <t>ED-51133</t>
  </si>
  <si>
    <t>TRANSPORTE DE MATERIAL DE QUALQUER NATUREZA COM CARRINHO DE MÃO, COM DISTÂNCIAS MENORES OU IGUAIS A 50M, INCLUSIVE CARGA/DESCARGA</t>
  </si>
  <si>
    <t>ED-29230</t>
  </si>
  <si>
    <t>TRANSPORTE DE MATERIAL DE QUALQUER NATUREZA EM CAMINHÃO, DISTÂNCIA MAIOR QUE 1KM E MENOR OU IGUAL A 2KM, DENTRO DO PERÍMETRO URBANO, EXCLUSIVE CARGA, INCLUSIVE DESCARGA</t>
  </si>
  <si>
    <t>M3xKM</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</si>
  <si>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</si>
  <si>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</si>
  <si>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</si>
  <si>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</si>
  <si>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</si>
  <si>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</si>
  <si>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</si>
  <si>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</si>
  <si>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</si>
  <si>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</si>
  <si>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</si>
  <si>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</si>
  <si>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ED-51125</t>
  </si>
  <si>
    <t>TRANSPORTE DE MATERIAL DEMOLIDO EM CAÇAMBA, EXCLUSIVE CARGA MANUAL OU MECÂNICA</t>
  </si>
  <si>
    <t>ED-51126</t>
  </si>
  <si>
    <t>TRANSPORTE DE MATERIAL DEMOLIDO EM CAÇAMBA (MUNICÍPIO: BELO HORIZONTE), EXCLUSIVE CARGA MANUAL OU MECÂNICA</t>
  </si>
  <si>
    <t>ED-7423</t>
  </si>
  <si>
    <t>TRANSPORTE DE PISO INTERTRAVADO, EM CAMINHÃO, TRAÇÃO 6X2, TIPO TRUCADO, PESO BRUTO TOTAL (PBT) DE 23.000KG, COM GUINDASTE ARTICULADO, MOMENTO DE CARGA MÁXIMO DE 10TXM, E CARROCERIA DE CARGA SECA, COM CAPACIDADE DE 14T, EM RODOVIA COM LEITO NATURAL, EXCLUSIVE MANOBRA, CARGA E DESCARGA</t>
  </si>
  <si>
    <t>ED-7424</t>
  </si>
  <si>
    <t>TRANSPORTE DE PISO INTERTRAVADO, EM CAMINHÃO, TRAÇÃO 6X2, TIPO TRUCADO, PESO BRUTO TOTAL (PBT) DE 23.000KG, COM GUINDASTE ARTICULADO, MOMENTO DE CARGA MÁXIMO DE 10TXM, E CARROCERIA DE CARGA SECA, COM CAPACIDADE DE 14T, EM RODOVIA COM REVESTIMENTO PRIMÁRIO, EXCLUSIVE MANOBRA, CARGA E DESCARGA</t>
  </si>
  <si>
    <t>ED-7425</t>
  </si>
  <si>
    <t>TRANSPORTE DE PISO INTERTRAVADO, EM CAMINHÃO, TRAÇÃO 6X2, TIPO TRUCADO, PESO BRUTO TOTAL (PBT) DE 23.000KG, COM GUINDASTE ARTICULADO, MOMENTO DE CARGA MÁXIMO DE 10TXM, E CARROCERIA DE CARGA SECA, COM CAPACIDADE DE 14T, EM RODOVIA PAVIMENTADA, EXCLUSIVE MANOBRA, CARGA E DESCARGA</t>
  </si>
  <si>
    <t>ED-7538</t>
  </si>
  <si>
    <t>TRANSPORTE DE TUBO DE CONCRETO, EM CAMINHÃO, TRAÇÃO 6X2, TIPO TRUCADO, PESO BRUTO TOTAL (PBT) DE 23.000KG, COM GUINDASTE ARTICULADO, MOMENTO DE CARGA MÁXIMO DE 10TXM, E CARROCERIA DE CARGA SECA, COM CAPACIDADE DE 14T, EM RODOVIA COM LEITO NATURAL, EXCLUSIVE MANOBRA, CARGA E DESCARGA</t>
  </si>
  <si>
    <t>ED-7539</t>
  </si>
  <si>
    <t>TRANSPORTE DE TUBO DE CONCRETO, EM CAMINHÃO, TRAÇÃO 6X2, TIPO TRUCADO, PESO BRUTO TOTAL (PBT) DE 23.000KG, COM GUINDASTE ARTICULADO, MOMENTO DE CARGA MÁXIMO DE 10TXM, E CARROCERIA DE CARGA SECA, COM CAPACIDADE DE 14T, EM RODOVIA COM REVESTIMENTO PRIMÁRIO, EXCLUSIVE MANOBRA, CARGA E DESCARGA</t>
  </si>
  <si>
    <t>ED-7540</t>
  </si>
  <si>
    <t>TRANSPORTE DE TUBO DE CONCRETO, EM CAMINHÃO, TRAÇÃO 6X2, TIPO TRUCADO, PESO BRUTO TOTAL (PBT) DE 23.000KG, COM GUINDASTE ARTICULADO, MOMENTO DE CARGA MÁXIMO DE 10TXM, E CARROCERIA DE CARGA SECA, COM CAPACIDADE DE 14T, EM RODOVIA PAVIMENTADA, EXCLUSIVE MANOBRA, CARGA E DESCARGA</t>
  </si>
  <si>
    <t>ED-7562</t>
  </si>
  <si>
    <t>TRANSPORTE EM CAMINHÃO, TRAÇÃO 4X2, TIPO TOCO, PESO BRUTO TOTAL (PBT) DE 14.300KG, COM CARROCERIA DE CARGA SECA, COM CAPACIDADE DE 7T, EM RODOVIA COM LEITO NATURAL, EXCLUSIVE MANOBRA, CARGA E DESCARGA</t>
  </si>
  <si>
    <t>ED-7563</t>
  </si>
  <si>
    <t>TRANSPORTE EM CAMINHÃO, TRAÇÃO 4X2, TIPO TOCO, PESO BRUTO TOTAL (PBT) DE 14.300KG, COM CARROCERIA DE CARGA SECA, COM CAPACIDADE DE 7T, EM RODOVIA COM REVESTIMENTO PRIMÁRIO, EXCLUSIVE MANOBRA, CARGA E DESCARGA</t>
  </si>
  <si>
    <t>ED-7564</t>
  </si>
  <si>
    <t>TRANSPORTE EM CAMINHÃO, TRAÇÃO 4X2, TIPO TOCO, PESO BRUTO TOTAL (PBT) DE 14.300KG, COM CARROCERIA DE CARGA SECA, COM CAPACIDADE DE 7T, EM RODOVIA PAVIMENTADA, EXCLUSIVE MANOBRA, CARGA E DESCARGA</t>
  </si>
  <si>
    <t>ED-7557</t>
  </si>
  <si>
    <t>TRANSPORTE EM CAMINHÃO, TRAÇÃO 6X2, TIPO TRUCADO, PESO BRUTO TOTAL (PBT) DE 23.000KG, COM CARROCERIA DE CARGA SECA, COM CAPACIDADE DE 15T, EM RODOVIA COM LEITO NATURAL, EXCLUSIVE MANOBRA, CARGA E DESCARGA</t>
  </si>
  <si>
    <t>ED-7558</t>
  </si>
  <si>
    <t>TRANSPORTE EM CAMINHÃO, TRAÇÃO 6X2, TIPO TRUCADO, PESO BRUTO TOTAL (PBT) DE 23.000KG, COM CARROCERIA DE CARGA SECA, COM CAPACIDADE DE 15T, EM RODOVIA COM REVESTIMENTO PRIMÁRIO, EXCLUSIVE MANOBRA, CARGA E DESCARGA</t>
  </si>
  <si>
    <t>ED-7560</t>
  </si>
  <si>
    <t>TRANSPORTE EM CAMINHÃO, TRAÇÃO 6X2, TIPO TRUCADO, PESO BRUTO TOTAL (PBT) DE 23.000KG, COM CARROCERIA DE CARGA SECA, COM CAPACIDADE DE 15T, EM RODOVIA PAVIMENTADA, EXCLUSIVE MANOBRA, CARGA E DESCARGA</t>
  </si>
  <si>
    <t>ED-7553</t>
  </si>
  <si>
    <t>TRANSPORTE EM CAMINHÃO, TRAÇÃO 6X2, TIPO TRUCADO, PESO BRUTO TOTAL (PBT) DE 23.000KG, COM GUINDASTE ARTICULADO, MOMENTO DE CARGA MÁXIMO DE 20TXM, E CARROCERIA DE CARGA SECA, COM CAPACIDADE DE 14T, EM RODOVIA COM LEITO NATURAL, EXCLUSIVE MANOBRA, CARGA E DESCARGA</t>
  </si>
  <si>
    <t>ED-7554</t>
  </si>
  <si>
    <t>TRANSPORTE EM CAMINHÃO, TRAÇÃO 6X2, TIPO TRUCADO, PESO BRUTO TOTAL (PBT) DE 23.000KG, COM GUINDASTE ARTICULADO, MOMENTO DE CARGA MÁXIMO DE 20TXM, E CARROCERIA DE CARGA SECA, COM CAPACIDADE DE 14T, EM RODOVIA COM REVESTIMENTO PRIMÁRIO, EXCLUSIVE MANOBRA, CARGA E DESCARGA</t>
  </si>
  <si>
    <t>ED-7555</t>
  </si>
  <si>
    <t>TRANSPORTE EM CAMINHÃO, TRAÇÃO 6X2, TIPO TRUCADO, PESO BRUTO TOTAL (PBT) DE 23.000KG, COM GUINDASTE ARTICULADO, MOMENTO DE CARGA MÁXIMO DE 20TXM, E CARROCERIA DE CARGA SECA, COM CAPACIDADE DE 14T, EM RODOVIA PAVIMENTADA, EXCLUSIVE MANOBRA, CARGA E DESCARGA</t>
  </si>
  <si>
    <t>PROJETO PADRÃO ESCOLAR</t>
  </si>
  <si>
    <t>ALAMBRADO E MURO</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</si>
  <si>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</si>
  <si>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</si>
  <si>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</si>
  <si>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</si>
  <si>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</si>
  <si>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</si>
  <si>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ESQUADRIA</t>
  </si>
  <si>
    <t>ED-14458</t>
  </si>
  <si>
    <t>BRISE HORIZONTAL EM CHAPA DE AÇO PARA FACHADA, LARGURA DE 50CM, INCLUSIVE DUAS (2) DEMÃOS DE PINTURA ESMALTE</t>
  </si>
  <si>
    <t>ED-50840</t>
  </si>
  <si>
    <t>COMPENSADO PINTADO PARA FECHAMENTO BALCÃO SECRETARIA, INCLUSO CANTONEIRAS PARA FIXAÇÃO NA ALVENARIA E TAMPO. CONFORME DETALHE 33-D AGOSTO 2001 PROJETO PADRÃO DER-MG</t>
  </si>
  <si>
    <t>ED-50950</t>
  </si>
  <si>
    <t>FECHAMENTO DE EMPENA COM QUADRO EM PERFIL, CANTONEIRA 2" X 2", SOLDADO, E TELA FIO 12 MALHA 1/2" (CONFORME DETALHE DE PRÉDIO ESCOLAR, INCLUSIVE PINTURA ESMALTE)</t>
  </si>
  <si>
    <t>ED-50954</t>
  </si>
  <si>
    <t xml:space="preserve">FORNECIMENTO DE JANELA BASCULANTE DE FERRO, INCLUSIVE ASSENTAMENTO, FERRAGENS E ACESSÓRIOS
</t>
  </si>
  <si>
    <t>ED-50957</t>
  </si>
  <si>
    <t>FORNECIMENTO DE JANELA BASCULANTE EM METALON, INCLUSIVE ASSENTAMENTO, FERRAGENS E ACESSÓRIOS</t>
  </si>
  <si>
    <t>ED-50955</t>
  </si>
  <si>
    <t>FORNECIMENTO DE JANELA DE CORRER EM FERRO, INCLUSIVE ASSENTAMENTO, FERRAGENS E ACESSÓRIOS</t>
  </si>
  <si>
    <t>ED-50958</t>
  </si>
  <si>
    <t>FORNECIMENTO DE JANELA DE CORRER EM METALON, INCLUSIVE ASSENTAMENTO, FERRAGENS E ACESSÓRIOS</t>
  </si>
  <si>
    <t>ED-50956</t>
  </si>
  <si>
    <t>FORNECIMENTO DE JANELA EM FERRO, TIPO MÁXIM-AR, INCLUSIVE ASSENTAMENTO, FERRAGENS E ACESSÓRIOS</t>
  </si>
  <si>
    <t>ED-50959</t>
  </si>
  <si>
    <t>FORNECIMENTO DE JANELA EM METALON, TIPO MÁXIM-AR, INCLUSIVE ASSENTAMENTO, FERRAGENS E ACESSÓRIOS</t>
  </si>
  <si>
    <t>ED-50960</t>
  </si>
  <si>
    <t>FORNECIMENTO DE JANELA VENEZIANA FIXAS METALON, INCLUSIVE ASSENTAMENTO, FERRAGENS E ACESSÓRIOS</t>
  </si>
  <si>
    <t>ED-50965</t>
  </si>
  <si>
    <t>FORNECIMENTO DE MARCO EM CHAPA METÁLICA, INCLUSIVE ASSENTAMENTO, EXCLUSIVE PORTA</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</si>
  <si>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</si>
  <si>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</si>
  <si>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</si>
  <si>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</si>
  <si>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</si>
  <si>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</si>
  <si>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</si>
  <si>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</si>
  <si>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</si>
  <si>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</si>
  <si>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</si>
  <si>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</si>
  <si>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</si>
  <si>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</si>
  <si>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</si>
  <si>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</si>
  <si>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</si>
  <si>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</si>
  <si>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</si>
  <si>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</si>
  <si>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</si>
  <si>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</si>
  <si>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</si>
  <si>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</si>
  <si>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</si>
  <si>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</si>
  <si>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</si>
  <si>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</si>
  <si>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</si>
  <si>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</si>
  <si>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</si>
  <si>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</si>
  <si>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</si>
  <si>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</si>
  <si>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</si>
  <si>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</si>
  <si>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</si>
  <si>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</si>
  <si>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</si>
  <si>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</si>
  <si>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</si>
  <si>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</si>
  <si>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</si>
  <si>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</si>
  <si>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</si>
  <si>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</si>
  <si>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</si>
  <si>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</si>
  <si>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</si>
  <si>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</si>
  <si>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</si>
  <si>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</si>
  <si>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</si>
  <si>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</si>
  <si>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</si>
  <si>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JC1 - (340 x 145 CM) BASCULANTE DE FERRO ASSENTADA COM PARAFUSOS E BUCHA, CONFORME DETALHE E ESPECIFICAÇÕES</t>
  </si>
  <si>
    <t>ED-50877</t>
  </si>
  <si>
    <t>JC1 - (345 x 145 CM) BASCULANTE DE FERRO ASSENTADA COM PARAFUSOS E BUCHA, CONFORME DETALHE E ESPECIFICAÇÕES</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</si>
  <si>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</si>
  <si>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</si>
  <si>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</si>
  <si>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</si>
  <si>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</si>
  <si>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JT - (150 X 75 CM) PAINEL FIXO EM TELA METÁLICA FIO 12 #5mm</t>
  </si>
  <si>
    <t>ED-50906</t>
  </si>
  <si>
    <t>JT - (150 X 80 CM) PAINEL FIXO EM TELA METÁLICA FIO 12 #5mm</t>
  </si>
  <si>
    <t>ED-50917</t>
  </si>
  <si>
    <t>J6 - (140 cm x 140 cm) GRADE FIXA DE FERRO ASSENTADA COM PARAFUSOS E BUCHA, CONFORME DETALHE E ESPECIFICAÇÕES</t>
  </si>
  <si>
    <t>ED-50918</t>
  </si>
  <si>
    <t>J9 - (140 cm x 175 cm) DE ABRIR, DUAS PORTAS, EM CHAPA METÁLICA DE FERRO ASSENTADA COM PARAFUSOS E BUCHA, CONFORME DETALHE E ESPECIFICAÇÕES</t>
  </si>
  <si>
    <t>ED-50907</t>
  </si>
  <si>
    <t>PG - (70 X 70 CM) PORTA COMPLETA, ESTRUTURA EM CHAPA, ASSENTADA , CONFORME DETALHES E ESPECIFICAÇÕES</t>
  </si>
  <si>
    <t>ED-49597</t>
  </si>
  <si>
    <t xml:space="preserve">PORTA DE MADEIRA COMPLETA, DIMENSÃO (100X160)CM, TIPO DE ABRIR, UMA (1) FOLHA, COM ACABAMENTO NATURAL PARA PINTURA/VERNIZ, INCLUSIVE MARCO EM CANTONEIRA DE AÇO COM ABAS IGUAIS, LARGURA DE 1.1/4" (31,75MM), ESP. 1/8" (3,17MM), TARJETA E DOBRADIÇAS, EXCLUSIVE PINTURA/VERNIZ
</t>
  </si>
  <si>
    <t>ED-49598</t>
  </si>
  <si>
    <t>PORTA DE MADEIRA COMPLETA, DIMENSÃO (100X160)CM, TIPO DE ABRIR, UMA (1) FOLHA, COM ACABAMENTO NATURAL PARA PINTURA/VERNIZ, INCLUSIVE MARCO EM CANTONEIRA DE AÇO COM ABAS IGUAIS, LARGURA DE 1.1/4" (31,75MM), ESP. 1/8" (3,17MM), TARJETA LIVRE/OCUPADO E DOBRADIÇAS, EXCLUSIVE PINTURA/VERNIZ</t>
  </si>
  <si>
    <t>ED-49593</t>
  </si>
  <si>
    <t>PORTA DE MADEIRA COMPLETA, DIMENSÃO (55X160)CM, TIPO DE ABRIR, UMA (1) FOLHA, COM ACABAMENTO NATURAL PARA PINTURA/VERNIZ, INCLUSIVE MARCO EM CANTONEIRA DE AÇO COM ABAS IGUAIS, LARGURA DE 1.1/4" (31,75MM), ESP. 1/8" (3,17MM), TARJETA LIVRE/OCUPADO E DOBRADIÇAS, EXCLUSIVE PINTURA/VERNIZ</t>
  </si>
  <si>
    <t>ED-49594</t>
  </si>
  <si>
    <t xml:space="preserve">PORTA DE MADEIRA COMPLETA, DIMENSÃO (55X180)CM, TIPO DE ABRIR, UMA (1) FOLHA, COM ACABAMENTO NATURAL PARA PINTURA/VERNIZ, INCLUSIVE MARCO EM CANTONEIRA DE AÇO COM ABAS IGUAIS, LARGURA DE 1.1/4" (31,75MM), ESP. 1/8" (3,17MM), TARJETA E DOBRADIÇAS, EXCLUSIVE PINTURA/VERNIZ
</t>
  </si>
  <si>
    <t>ED-49595</t>
  </si>
  <si>
    <t>PORTA DE MADEIRA COMPLETA, DIMENSÃO (55X180)CM, TIPO DE ABRIR, UMA (1) FOLHA, COM ACABAMENTO NATURAL PARA PINTURA/VERNIZ, INCLUSIVE MARCO EM CANTONEIRA DE AÇO COM ABAS IGUAIS, LARGURA DE 1.1/4" (31,75MM), ESP. 1/8" (3,17MM), TARJETA LIVRE/OCUPADO E DOBRADIÇAS, EXCLUSIVE PINTURA/VERNIZ</t>
  </si>
  <si>
    <t>ED-49596</t>
  </si>
  <si>
    <t>PORTA DE MADEIRA COMPLETA, DIMENSÃO (60X165)CM, TIPO DE ABRIR, UMA (1) FOLHA, COM ACABAMENTO NATURAL PARA PINTURA/VERNIZ, INCLUSIVE MARCO EM CANTONEIRA DE AÇO COM ABAS IGUAIS, LARGURA DE 1.1/4" (31,75MM), ESP. 1/8" (3,17MM), TARJETA LIVRE/OCUPADO E DOBRADIÇAS, EXCLUSIVE PINTURA/VERNIZ</t>
  </si>
  <si>
    <t>ED-50979</t>
  </si>
  <si>
    <t>PORTA EM PERFIL E CHAPA METÁLICA, EXCLUSIVE FERRAGENS E PINTURA</t>
  </si>
  <si>
    <t>ED-50971</t>
  </si>
  <si>
    <t xml:space="preserve">PORTA METÁLICA EM CHAPA DOBRADA, DIMENSÃO (60X210)CM, TIPO DE ABRIR, UMA (1) FOLHA, INCLUSIVE ESTRUTURA, DOBRADIÇA E MARCO, EXCLUSIVE FECHADURA E PINTURA
</t>
  </si>
  <si>
    <t>ED-50972</t>
  </si>
  <si>
    <t>PORTA METÁLICA EM CHAPA DOBRADA, DIMENSÃO (70X210)CM, TIPO DE ABRIR, UMA (1) FOLHA, INCLUSIVE ESTRUTURA, DOBRADIÇA E MARCO, EXCLUSIVE FECHADURA E PINTURA</t>
  </si>
  <si>
    <t>ED-50974</t>
  </si>
  <si>
    <t>PORTA METÁLICA EM CHAPA DOBRADA, DIMENSÃO (80X210)CM, TIPO DE ABRIR, UMA (1) FOLHA, COM BARRA DE APOIO INOX, COMPRIMENTO DE 40CM, INCLUSIVE ESTRUTURA, DOBRADIÇA E MARCO, EXCLUSIVE FECHADURA E PINTURA</t>
  </si>
  <si>
    <t>ED-50973</t>
  </si>
  <si>
    <t>PORTA METÁLICA EM CHAPA DOBRADA, DIMENSÃO (80X210)CM, TIPO DE ABRIR, UMA (1) FOLHA, INCLUSIVE ESTRUTURA, DOBRADIÇA E MARCO, EXCLUSIVE FECHADURA E PINTURA</t>
  </si>
  <si>
    <t>ED-50975</t>
  </si>
  <si>
    <t>PORTA METÁLICA EM CHAPA DOBRADA, DIMENSÃO (90X210)CM, TIPO DE ABRIR, UMA (1) FOLHA, INCLUSIVE ESTRUTURA, DOBRADIÇA E MARCO, EXCLUSIVE FECHADURA E PINTURA</t>
  </si>
  <si>
    <t>ED-50976</t>
  </si>
  <si>
    <t>PORTA METÁLICA PARA SANITÁRIO EM CHAPA GALVANIZADA, ESP. 1,25MM (GSG-18), DIMENSÃO (60X150)CM, TIPO DE ABRIR, UMA (1) FOLHA, INCLUSIVE BATENTE, ESTRUTURA EM METALON (20X30)MM, DOBRADIÇA E TRANQUETA, EXCLUSIVE PINTURA</t>
  </si>
  <si>
    <t>ED-50978</t>
  </si>
  <si>
    <t>PORTA METÁLICA PARA SANITÁRIO EM CHAPA GALVANIZADA, ESP. 1,25MM (GSG-18), DIMENSÃO (60X180)CM, TIPO DE ABRIR, UMA (1) FOLHA, INCLUSIVE BATENTE, ESTRUTURA EM METALON (20X30)MM, DOBRADIÇA E TRANQUETA, EXCLUSIVE PINTURA</t>
  </si>
  <si>
    <t>ED-50977</t>
  </si>
  <si>
    <t>PORTA METÁLICA PARA SANITÁRIO EM CHAPA GALVANIZADA, ESP. 1,25MM (GSG-18), DIMENSÃO (80X150)CM, TIPO DE ABRIR, UMA (1) FOLHA, INCLUSIVE BATENTE, ESTRUTURA EM METALON (20X30)MM, DOBRADIÇA E TRANQUETA, EXCLUSIVE PINTURA</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</si>
  <si>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</si>
  <si>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</si>
  <si>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</si>
  <si>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</si>
  <si>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</si>
  <si>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</si>
  <si>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</si>
  <si>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</si>
  <si>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</si>
  <si>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PV - (165 x 90 CM) PORTA COMPLETA, 2 FOLHAS, ESTRUTURA EM CHAPA, MARCO EM CHAPA DOBRADA, ASSENTADA , CONFORME DETALHES E ESPECIFICAÇÕES</t>
  </si>
  <si>
    <t>ED-50841</t>
  </si>
  <si>
    <t>P8 (83 cm x 60 cm) PORTINHOLA EM COMPENSADO PINTADO COM TRINCO, CONFORME DETALHE 33-D AGOSTO 2001 PROJETO PADRÃO DER-MG</t>
  </si>
  <si>
    <t>ELEMENTO PRÉ-MOLDADO</t>
  </si>
  <si>
    <t>ED-50835</t>
  </si>
  <si>
    <t>ARMÁRIO PARA VASSOURAS - D.M.L.</t>
  </si>
  <si>
    <t>SERRALHERIA PADRÃO ESCOLAR</t>
  </si>
  <si>
    <t>ED-31446</t>
  </si>
  <si>
    <t>ALÇAPÃO (100X98)CM COM QUADRO DE CANTONEIRA METÁLICA 1"X1/8", TAMPA EM CHAPA METÁLICA Nº18 VINCADA, INCLUSIVE CADEADO E PINTURA ANTICORROSIVA, CONFORME DETALHE 06 (PADRÃO PRÉDIOS ESCOLARES)</t>
  </si>
  <si>
    <t>ED-50831</t>
  </si>
  <si>
    <t>ALÇAPÃO (60X100)CM COM QUADRO DE CANTONEIRA METÁLICA 1"X1/8", TAMPA EM CANTONEIRA 7/8"X1/8" E CHAPA METÁLICA Nº18 VINCADA, INCLUSIVE FERROLHO, CADEADO E PINTURA ANTICORROSIVA (PADRÃO PRÉDIOS ESCOLARES)</t>
  </si>
  <si>
    <t>ED-50859</t>
  </si>
  <si>
    <t>BLOCO ARMADO EM CONCRETO 20 MPa, INCLUSIVE LASTRO 5 CM EM CONCRETO MAGRO 9 MPa, FÔRMAS LATERAIS E DESFORMA</t>
  </si>
  <si>
    <t>ED-50851</t>
  </si>
  <si>
    <t>CINTA DE CONCRETO ARMADO APARENTE (17x10CM), 20MPA, EM GUARDA-CORPO E PEITORIL, NAS CIRCULAÇÕES, INCLUSIVE FORMA E ARMAÇÃO</t>
  </si>
  <si>
    <t>ED-50844</t>
  </si>
  <si>
    <t>CINTA DE CONCRETO ARMADO (10 x 10 CM) 20 MPa, EM GUARDA- CORPO, INCLUSIVE FORMA E AÇO, NAS CIRCULAÇÕES</t>
  </si>
  <si>
    <t>ED-50846</t>
  </si>
  <si>
    <t>ESCADA DE CONCRETO 20 MPa, APARENTE, ESPELHO = 16,3 CM, ARMAÇÃO, FÔRMA PLASTIFICADA, ESCORAMENTO E DESFORMA</t>
  </si>
  <si>
    <t>ED-50852</t>
  </si>
  <si>
    <t>ESCADA SOBRE O SOLO DEGRAUS APROXIMADAMENTE 50 X 16,5 CM</t>
  </si>
  <si>
    <t>ED-50847</t>
  </si>
  <si>
    <t>LAJE MACIÇA 15 CM DE CONCRETO 13,5 MPa COM ADITIVO IMPERMEABILIZANTE, ARMAÇÃO, FÔRMA , DESFORMA ( FUNDO CAIXA DÁGUA E COBERTURA)</t>
  </si>
  <si>
    <t>ED-50848</t>
  </si>
  <si>
    <t>LAJE 10 CM MACIÇA DE CONCRETO 20 MPa, COM ARMAÇÃO, FÔRMA RESINADA, ESCORAMENTO E DESFORMA</t>
  </si>
  <si>
    <t>ED-50849</t>
  </si>
  <si>
    <t>LAJE 8 CM MACIÇA DE CONCRETO 20MPa, COM ARMAÇÃO, FÔRMA RESINADA. ESCORAMENTO E DESFORMA</t>
  </si>
  <si>
    <t>ED-50845</t>
  </si>
  <si>
    <t>PAREDE 15 CM CONCRETO 20 MPa COM ADITIVO IMPERMEABILIZANTE, ARMAÇÃO, FÔRMA, DESFORMA (PAREDE DA CAIXA DÁGUA)</t>
  </si>
  <si>
    <t>ED-50842</t>
  </si>
  <si>
    <t>PILAR EM CONCRETO APARENTE 20 MPa, INCLUSIVE ARMAÇÃO, FÔRMA PLASTIFICADA E DESFORMA</t>
  </si>
  <si>
    <t>ED-50843</t>
  </si>
  <si>
    <t>PILARETE DE CONCRETO 17 X 20 CM CONCRETO 20 Mpa, APARENTE NA FACE EXTERNA , INCLUSIVE FORMA E AÇO, EM GUARDA - CORPO NAS CIRCULAÇÕES</t>
  </si>
  <si>
    <t>ED-50850</t>
  </si>
  <si>
    <t>VIGA DE 0,21 A 0,35 M DE LARGURA EM CONCRETO 20MPa, APARENTE, ARMAÇÃO, FÔRMA PLASTIFICADA, ESCORAMENTO E DESFORMA</t>
  </si>
  <si>
    <t>ED-50919</t>
  </si>
  <si>
    <t>TF- (350 X 72 CM) TELA FIXA SOLDADA ENTRE PILARETES METÁLICOS DE SUSTENTAÇÃO DAS TERÇAS EM PERFIL CANTONEIRA E TELA CORRUGADA</t>
  </si>
  <si>
    <t>ED-50854</t>
  </si>
  <si>
    <t>FOSSA SÉPTICA TIPO "A" EM CONCRETO E ALVENARIA, CONFORME DETALHE 31 (PADRÃO PRÉDIOS ESCOLARES), INCLUSIVE POÇO ABSORVENTE, CAIXA E BOTA FORA DE MATERIAL ESCAVADO</t>
  </si>
  <si>
    <t>ED-50855</t>
  </si>
  <si>
    <t>FOSSA SÉPTICA TIPO "B" EM CONCRETO E ALVENARIA, CONFORME DETALHE 31 (PADRÃO PRÉDIOS ESCOLARES), INCLUSIVE POÇO ABSORVENTE, CAIXA E BOTA FORA DE MATERIAL ESCAVADO</t>
  </si>
  <si>
    <t>ED-50856</t>
  </si>
  <si>
    <t>FOSSA SÉPTICA TIPO "C" EM CONCRETO E ALVENARIA, CONFORME DETALHE 31 (PADRÃO PRÉDIOS ESCOLARES), INCLUSIVE POÇO ABSORVENTE, CAIXA E BOTA FORA DE MATERIAL ESCAVADO</t>
  </si>
  <si>
    <t>ED-50857</t>
  </si>
  <si>
    <t>FOSSA SÉPTICA TIPO "D" EM CONCRETO E ALVENARIA, CONFORME DETALHE 31 (PADRÃO PRÉDIOS ESCOLARES), INCLUSIVE POÇO ABSORVENTE, CAIXA E BOTA FORA DE MATERIAL ESCAVADO</t>
  </si>
  <si>
    <t>ED-50858</t>
  </si>
  <si>
    <t>FOSSA SÉPTICA TIPO "E" EM CONCRETO E ALVENARIA, CONFORME DETALHE 31 (PADRÃO PRÉDIOS ESCOLARES), INCLUSIVE POÇO ABSORVENTE, CAIXA E BOTA FORA DE MATERIAL ESCAVADO</t>
  </si>
  <si>
    <t>ED-50864</t>
  </si>
  <si>
    <t>POÇO ABSORVENTE DE D = 150 CM x 3 M, REVESTIDO EM ALVENARIA DE TIJOLO REQUEIMADO, FUNDO DE AREIA E BRITA E TAMPA EM LAJE ESP. = 8 CM, INCLUSIVE BOTA FORA DE MATERIAL ESCAVADO</t>
  </si>
  <si>
    <t>BEBEDOURO</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</si>
  <si>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</si>
  <si>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</si>
  <si>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MOBILIÁRIO</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</si>
  <si>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</si>
  <si>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</si>
  <si>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</si>
  <si>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</si>
  <si>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</si>
  <si>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</si>
  <si>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</si>
  <si>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</si>
  <si>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QUADRO ESCOLAR</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</si>
  <si>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</si>
  <si>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</si>
  <si>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</si>
  <si>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</si>
  <si>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</si>
  <si>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</si>
  <si>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</si>
  <si>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</si>
  <si>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</si>
  <si>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</si>
  <si>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</si>
  <si>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</si>
  <si>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</si>
  <si>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</si>
  <si>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</si>
  <si>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</si>
  <si>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</si>
  <si>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</si>
  <si>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</si>
  <si>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</si>
  <si>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</si>
  <si>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</si>
  <si>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</si>
  <si>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QUADRO PARA PINCEL ATÔMICO, EM CHAPA RESINADA (310 x 131 cm), COMPLETO</t>
  </si>
  <si>
    <t>RÉGUA E BARRAMENTO DE MADEIRA</t>
  </si>
  <si>
    <t>ED-50839</t>
  </si>
  <si>
    <t>BARRAMENTO DE MADEIRA IPÊ PARA SALA DE AULA, L = 7 CM</t>
  </si>
  <si>
    <t>ED-50876</t>
  </si>
  <si>
    <t>RÉGUA PARA PROTEÇÃO DE PAREDE, LARGURA 10CM, EM MADEIRA, COM ACABAMENTO EM CANTO BOLEADO, EXCLUSIVE APLICAÇÃO DE VERNIZ, INCLUSIVE ACESSÓRIOS PARA FIXAÇÃO</t>
  </si>
  <si>
    <t>PROJETO PADRÃO PENITENCIÁRIA</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</si>
  <si>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</si>
  <si>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</si>
  <si>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</si>
  <si>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</si>
  <si>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</si>
  <si>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</si>
  <si>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</si>
  <si>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</si>
  <si>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</si>
  <si>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</si>
  <si>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</si>
  <si>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</si>
  <si>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</si>
  <si>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</si>
  <si>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</si>
  <si>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</si>
  <si>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</si>
  <si>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</si>
  <si>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</si>
  <si>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</si>
  <si>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</si>
  <si>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</si>
  <si>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</si>
  <si>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</si>
  <si>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</si>
  <si>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</si>
  <si>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</si>
  <si>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</si>
  <si>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</si>
  <si>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</si>
  <si>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</si>
  <si>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</si>
  <si>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</si>
  <si>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</si>
  <si>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</si>
  <si>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</si>
  <si>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</si>
  <si>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</si>
  <si>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</si>
  <si>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</si>
  <si>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ED-50802</t>
  </si>
  <si>
    <t>PORTA DE ABRIR EM BARRAS TRANSVERSAIS DE FERRO CHATO SAE 1045 2" x 5/16" REVESTIDA EM CHAPA 14 SAE 1020 - PADRÃO SEDS</t>
  </si>
  <si>
    <t>ED-50803</t>
  </si>
  <si>
    <t>PORTA DE ABRIR EM FERRO E TELA FIO 6 - PADRÃO SEDS</t>
  </si>
  <si>
    <t>ED-50808</t>
  </si>
  <si>
    <t>PORTA DE ABRIR EM GRADE E TELA - PADRÃO SEDS</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</si>
  <si>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</si>
  <si>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</si>
  <si>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</si>
  <si>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</si>
  <si>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</si>
  <si>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</si>
  <si>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</si>
  <si>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</si>
  <si>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</si>
  <si>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</si>
  <si>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ED-50804</t>
  </si>
  <si>
    <t>PORTA EM TELA ONDULADA ARTÍSTICA MALHA 30 X 30 CM, FIO 10 - PADRÃO SEDS</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</si>
  <si>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</si>
  <si>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</si>
  <si>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</si>
  <si>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</si>
  <si>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</si>
  <si>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</si>
  <si>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</si>
  <si>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</si>
  <si>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</si>
  <si>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</si>
  <si>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</si>
  <si>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</si>
  <si>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</si>
  <si>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</si>
  <si>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ED-32116</t>
  </si>
  <si>
    <t>GUARDA-CORPO, ALTURA 100CM, FIXADO EM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</si>
  <si>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ED-32115</t>
  </si>
  <si>
    <t>GUARDA-CORPO, ALTURA 130CM,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</si>
  <si>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ED-33268</t>
  </si>
  <si>
    <t>BELICHE EM CONCRETO APOIADA EM ALVENARIA (ALOJAMENTO) PARA 2 PESSOAS COM UMA ESCADA E VIGAS DE BORDA, CONFORME CADERNO DE PROJETO PADRÃO PENITENCIÁRIA-MG (DETALHE D5A), INCLUSIVE FORNECIMENTO E INSTALAÇÃO</t>
  </si>
  <si>
    <t>ED-33267</t>
  </si>
  <si>
    <t>BELICHE EM CONCRETO APOIADA EM ALVENARIA (ALOJAMENTO) PARA 4 PESSOAS COM DUAS ESCADAS LATERAIS E VIGA DE BORDA, CONFORME CADERNO DE PROJETO PADRÃO PENITENCIÁRIA-MG (DETALHE D5), INCLUSIVE FORNECIMENTO E INSTALAÇÃO</t>
  </si>
  <si>
    <t>ED-33270</t>
  </si>
  <si>
    <t>BELICHE EM CONCRETO APOIADA EM ALVENARIA (ALOJAMENTO) PARA 4 PESSOAS COM UMA ESCADA CENTRAL E VIGA DE BORDA, CONFORME CADERNO DE PROJETO PADRÃO PENITENCIÁRIA-MG (DETALHE D5C), INCLUSIVE FORNECIMENTO E INSTALAÇÃO</t>
  </si>
  <si>
    <t>ED-33269</t>
  </si>
  <si>
    <t>BELICHE EM CONCRETO APOIADA EM ALVENARIA (ALOJAMENTO) PARA 4 PESSOAS COM UMA ESCADA CENTRAL SEM VIGA DE BORDA, CONFORME CADERNO DE PROJETO PADRÃO PENITENCIÁRIA-MG (DETALHE D5B), INCLUSIVE FORNECIMENTO E INSTALAÇÃO</t>
  </si>
  <si>
    <t>ED-33281</t>
  </si>
  <si>
    <t>CAMA EM CONCRETO APOIADA EM ALVENARIA (ALOJAMENTO CIA/CEIP) PARA 1 PESSOA, CONFORME CADERNO DE PROJETO PADRÃO PENITENCIÁRIA-MG (DETALHE D5G), INCLUSIVE FORNECIMENTO E INSTALAÇÃO</t>
  </si>
  <si>
    <t>ED-33280</t>
  </si>
  <si>
    <t>CAMA EM CONCRETO APOIADA EM ALVENARIA (ALOJAMENTO CSE) PARA 1 PESSOA, CONFORME CADERNO DE PROJETO PADRÃO PENITENCIÁRIA-MG (DETALHE D5E/D5F), INCLUSIVE FORNECIMENTO E INSTALAÇÃO</t>
  </si>
  <si>
    <t>ED-33277</t>
  </si>
  <si>
    <t>ESCADA PARA BELICHE OU TRELICHE CONFORME CADERNO DE PROJETO PADRÃO PENITENCIÁRIA-MG, INCLUSIVE FORNECIMENTO E INSTALAÇÃO</t>
  </si>
  <si>
    <t>ED-33286</t>
  </si>
  <si>
    <t>MESA DE CABECEIRA, CONFORME CADERNO DE PROJETO PADRÃO PENITENCIÁRIA-MG (DETALHE D6), INCLUSIVE FORNECIMENTO E INSTALAÇÃO</t>
  </si>
  <si>
    <t>ED-50817</t>
  </si>
  <si>
    <t>MESA DE CABECEIRA, CONFORME CADERNO DE PROJETO PADRÃO PENITENCIÁRIA-MG (DETALHE D6A), INCLUSIVE FORNECIMENTO E INSTALAÇÃO</t>
  </si>
  <si>
    <t>ED-33285</t>
  </si>
  <si>
    <t>MESA DE CABECEIRA, CONFORME CADERNO DE PROJETO PADRÃO PENITENCIÁRIA-MG (DETALHE D6B), INCLUSIVE FORNECIMENTO E INSTALAÇÃO</t>
  </si>
  <si>
    <t>ED-50819</t>
  </si>
  <si>
    <t>PRATELEIRA DE CONCRETO, ACABAMENTO NATADO VERDE L = 40 CM - PADRÃO SEDS</t>
  </si>
  <si>
    <t>ED-50820</t>
  </si>
  <si>
    <t>PRATELEIRA DE CONCRETO COM DRAMIX, L = 40 CM COM APOIO EM METALON</t>
  </si>
  <si>
    <t>ED-33271</t>
  </si>
  <si>
    <t>TRELICHE EM CONCRETO APOIADA EM ALVENARIA (ALOJAMENTO) PARA 6 PESSOAS COM DUAS ESCADAS LATERAIS SEM VIGA DE BORDA, CONFORME CADERNO DE PROJETO PADRÃO PENITENCIÁRIA-MG (DETALHE D5D), INCLUSIVE FORNECIMENTO E INSTALAÇÃO</t>
  </si>
  <si>
    <t>ED-50815</t>
  </si>
  <si>
    <t>MARCO DE CONCRETO ARMADO JUNTO ÀS PORTAS DE CELA E/OU ALOJAMENTO - INCLUSO FÔRMA, DESFORMA, AÇO E CONCRETO FCK = 20 MPA</t>
  </si>
  <si>
    <t>LAVATÓRIO E BANCADA</t>
  </si>
  <si>
    <t>ED-50824</t>
  </si>
  <si>
    <t>BANCADA COM TANQUE EM CONCRETO 140 X 55 CM, (D12), EXCETO ALVENARIA, BARRADO EM AZULEJO E PINTURA - PADRÃO SEDS</t>
  </si>
  <si>
    <t>ED-50814</t>
  </si>
  <si>
    <t>LAVATÓRIO DE ALVENARIA E CONCRETO 60 X 40 CM (D1) - PADRÃO SEDS</t>
  </si>
  <si>
    <t>LOUÇA SANITÁRIA</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</si>
  <si>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</si>
  <si>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</si>
  <si>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</si>
  <si>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</si>
  <si>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ALVENARIAS DEFESA SOCIAL</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</si>
  <si>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</si>
  <si>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</si>
  <si>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</si>
  <si>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</si>
  <si>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</si>
  <si>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</si>
  <si>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</si>
  <si>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</si>
  <si>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</si>
  <si>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</si>
  <si>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</si>
  <si>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</si>
  <si>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</si>
  <si>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</si>
  <si>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</si>
  <si>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</si>
  <si>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</si>
  <si>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</si>
  <si>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307 - AUX-001  - COMPOSIÇÕES AUXILIARES</t>
  </si>
  <si>
    <t>ED-8506</t>
  </si>
  <si>
    <t>APLICAÇÃO DE CONCRETO EM ESTRUTURA, INCLUSIVE ESPALHAMENTO, ADENSAMENTO E ACABAMENTO</t>
  </si>
  <si>
    <t>ED-8505</t>
  </si>
  <si>
    <t>APLICAÇÃO DE CONCRETO EM FUNDAÇÃO OU LASTRO, INCLUSIVE ESPALHAMENTO, ADENSAMENTO E ACABAMENTO</t>
  </si>
  <si>
    <t>ED-48326</t>
  </si>
  <si>
    <t>APLICAÇÃO DE PEDRA DE MÃO EM SAPATAS, ARRIMOS E TUBULÕES</t>
  </si>
  <si>
    <t>ED-48335</t>
  </si>
  <si>
    <t>ARGAMASSA COM VERMICULITA, PREPARO MANUAL</t>
  </si>
  <si>
    <t>ED-48301</t>
  </si>
  <si>
    <t>ARGAMASSA DE CAL HIDRATADA, TRAÇO 1:3 (CAL E AREIA), PREPARO MANUAL</t>
  </si>
  <si>
    <t>ED-48307</t>
  </si>
  <si>
    <t>ARGAMASSA, TRAÇO 1:2:8 (CIMENTO, CAL E AREIA), COM PREPARO MECANIZADO</t>
  </si>
  <si>
    <t>ED-48308</t>
  </si>
  <si>
    <t>ARGAMASSA, TRAÇO 1:2:9 (CIMENTO, CAL E AREIA), COM PREPARO MECANIZADO</t>
  </si>
  <si>
    <t>ED-48302</t>
  </si>
  <si>
    <t>ARGAMASSA, TRAÇO 1:3 (CIMENTO E AREIA), COM PREPARO MECANIZADO</t>
  </si>
  <si>
    <t>ED-48303</t>
  </si>
  <si>
    <t>ARGAMASSA, TRAÇO 1:4 (CIMENTO E AREIA), COM PREPARO MECANIZADO</t>
  </si>
  <si>
    <t>ED-48304</t>
  </si>
  <si>
    <t>ARGAMASSA, TRAÇO 1:5 (CIMENTO E AREIA), COM PREPARO MECANIZADO</t>
  </si>
  <si>
    <t>ED-48305</t>
  </si>
  <si>
    <t>ARGAMASSA, TRAÇO 1:6 (CIMENTO E AREIA), COM PREPARO MECANIZADO</t>
  </si>
  <si>
    <t>ED-48306</t>
  </si>
  <si>
    <t>ARGAMASSA, TRAÇO 1:7 (CIMENTO E AREIA), COM PREPARO MECANIZADO</t>
  </si>
  <si>
    <t>ED-48309</t>
  </si>
  <si>
    <t>BANCADA EM CONCRETO L = 40 CM COM DRAMIX</t>
  </si>
  <si>
    <t>ED-8494</t>
  </si>
  <si>
    <t>CONCRETO ESTRUTURAL, PREPARADO EM OBRA COM BETONEIRA, CONTROLE "A", COM FCK 20MPA, BRITA Nº (1), CONSISTÊNCIA PARA VIBRAÇÃO (FABRICAÇÃO)</t>
  </si>
  <si>
    <t>ED-8486</t>
  </si>
  <si>
    <t>CONCRETO ESTRUTURAL, PREPARADO EM OBRA COM BETONEIRA, CONTROLE "A", COM FCK 20MPA, BRITA Nº (1 E 2), CONSISTÊNCIA PARA VIBRAÇÃO (FABRICAÇÃO)</t>
  </si>
  <si>
    <t>ED-8495</t>
  </si>
  <si>
    <t>CONCRETO ESTRUTURAL, PREPARADO EM OBRA COM BETONEIRA, CONTROLE "A", COM FCK 25MPA, BRITA Nº (1), CONSISTÊNCIA PARA VIBRAÇÃO (FABRICAÇÃO)</t>
  </si>
  <si>
    <t>ED-8487</t>
  </si>
  <si>
    <t>CONCRETO ESTRUTURAL, PREPARADO EM OBRA COM BETONEIRA, CONTROLE "A", COM FCK 25MPA, BRITA Nº (1 E 2), CONSISTÊNCIA PARA VIBRAÇÃO (FABRICAÇÃO)</t>
  </si>
  <si>
    <t>ED-8496</t>
  </si>
  <si>
    <t>CONCRETO ESTRUTURAL, PREPARADO EM OBRA COM BETONEIRA, CONTROLE "A", COM FCK 30MPA, BRITA Nº (1), CONSISTÊNCIA PARA VIBRAÇÃO (FABRICAÇÃO)</t>
  </si>
  <si>
    <t>ED-48319</t>
  </si>
  <si>
    <t>CONCRETO ESTRUTURAL, PREPARADO EM OBRA COM BETONEIRA, CONTROLE "A", COM FCK 30MPA, BRITA Nº (1 E 2), CONSISTÊNCIA PARA VIBRAÇÃO (FABRICAÇÃO)</t>
  </si>
  <si>
    <t>ED-8497</t>
  </si>
  <si>
    <t>CONCRETO ESTRUTURAL, PREPARADO EM OBRA COM BETONEIRA, CONTROLE "A", COM FCK 35MPA, BRITA Nº (1), CONSISTÊNCIA PARA VIBRAÇÃO (FABRICAÇÃO)</t>
  </si>
  <si>
    <t>ED-48320</t>
  </si>
  <si>
    <t>CONCRETO ESTRUTURAL, PREPARADO EM OBRA COM BETONEIRA, CONTROLE "A", COM FCK 35MPA, BRITA Nº (1 E 2), CONSISTÊNCIA PARA VIBRAÇÃO (FABRICAÇÃO)</t>
  </si>
  <si>
    <t>ED-8498</t>
  </si>
  <si>
    <t>CONCRETO ESTRUTURAL, PREPARADO EM OBRA COM BETONEIRA, CONTROLE "A", COM FCK 40MPA, BRITA Nº (1), CONSISTÊNCIA PARA VIBRAÇÃO (FABRICAÇÃO)</t>
  </si>
  <si>
    <t>ED-48321</t>
  </si>
  <si>
    <t>CONCRETO ESTRUTURAL, PREPARADO EM OBRA COM BETONEIRA, CONTROLE "A", COM FCK 40MPA, BRITA Nº (1 E 2), CONSISTÊNCIA PARA VIBRAÇÃO (FABRICAÇÃO)</t>
  </si>
  <si>
    <t>ED-48317</t>
  </si>
  <si>
    <t>CONCRETO ESTRUTURAL, PREPARADO EM OBRA COM BETONEIRA, CONTROLE "B", COM FCK 20MPA, BRITA Nº (1 E 2), CONSISTÊNCIA PARA VIBRAÇÃO (FABRICAÇÃO)</t>
  </si>
  <si>
    <t>ED-48318</t>
  </si>
  <si>
    <t>CONCRETO ESTRUTURAL, PREPARADO EM OBRA COM BETONEIRA, CONTROLE "B", COM FCK 25MPA, BRITA Nº (1 E 2), CONSISTÊNCIA PARA VIBRAÇÃO (FABRICAÇÃO)</t>
  </si>
  <si>
    <t>ED-48311</t>
  </si>
  <si>
    <t>CONCRETO MAGRO, TRAÇO 1:3:6, PREPARADO EM OBRA COM BETONEIRA, SEM FUNÇÃO ESTRUTURAL</t>
  </si>
  <si>
    <t>ED-48310</t>
  </si>
  <si>
    <t>CONCRETO MAGRO, TRAÇO 1:4:8, PREPARADO EM OBRA COM BETONEIRA, SEM FUNÇÃO ESTRUTURAL</t>
  </si>
  <si>
    <t>ED-8493</t>
  </si>
  <si>
    <t>CONCRETO NÃO ESTRUTURAL, PREPARADO EM OBRA COM BETONEIRA, CONTROLE "A", COM FCK 15MPA, BRITA Nº (1), CONSISTÊNCIA PARA VIBRAÇÃO (FABRICAÇÃO)</t>
  </si>
  <si>
    <t>ED-8485</t>
  </si>
  <si>
    <t>CONCRETO NÃO ESTRUTURAL, PREPARADO EM OBRA COM BETONEIRA, CONTROLE "A", COM FCK 15MPA, BRITA Nº (1 E 2), CONSISTÊNCIA PARA VIBRAÇÃO (FABRICAÇÃO)</t>
  </si>
  <si>
    <t>ED-48313</t>
  </si>
  <si>
    <t>CONCRETO NÃO ESTRUTURAL, PREPARADO EM OBRA COM BETONEIRA, CONTROLE "B", COM FCK 10MPA, BRITA Nº (1 E 2), CONSISTÊNCIA PARA VIBRAÇÃO (FABRICAÇÃO)</t>
  </si>
  <si>
    <t>ED-48314</t>
  </si>
  <si>
    <t>CONCRETO NÃO ESTRUTURAL, PREPARADO EM OBRA COM BETONEIRA, CONTROLE "B", COM FCK 13,5MPA, BRITA Nº (1 E 2), CONSISTÊNCIA PARA VIBRAÇÃO (FABRICAÇÃO)</t>
  </si>
  <si>
    <t>ED-48315</t>
  </si>
  <si>
    <t>CONCRETO NÃO ESTRUTURAL, PREPARADO EM OBRA COM BETONEIRA, CONTROLE "B", COM FCK 15MPA, BRITA Nº (1 E 2), CONSISTÊNCIA PARA VIBRAÇÃO (FABRICAÇÃO)</t>
  </si>
  <si>
    <t>ED-48316</t>
  </si>
  <si>
    <t>CONCRETO NÃO ESTRUTURAL, PREPARADO EM OBRA COM BETONEIRA, CONTROLE "B", COM FCK 18MPA, BRITA Nº (1 E 2), CONSISTÊNCIA PARA VIBRAÇÃO (FABRICAÇÃO)</t>
  </si>
  <si>
    <t>ED-48312</t>
  </si>
  <si>
    <t>CONCRETO NÃO ESTRUTURAL, PREPARADO EM OBRA COM BETONEIRA, CONTROLE "B", COM FCK 9MPA, BRITA Nº (1 E 2), CONSISTÊNCIA PARA VIBRAÇÃO (FABRICAÇÃO)</t>
  </si>
  <si>
    <t>ED-8562</t>
  </si>
  <si>
    <t>FÔRMA PARA VIGA-CINTA/BLOCO COM CHAPA DE COMPENSADO PLASTIFICADO, ESP. 12MM (DESMONTAGEM)</t>
  </si>
  <si>
    <t>ED-8560</t>
  </si>
  <si>
    <t>FÔRMA PARA VIGA-CINTA/BLOCO COM CHAPA DE COMPENSADO PLASTIFICADO, ESP. 12MM (FABRICAÇÃO)</t>
  </si>
  <si>
    <t>ED-8561</t>
  </si>
  <si>
    <t>FÔRMA PARA VIGA-CINTA/BLOCO COM CHAPA DE COMPENSADO PLASTIFICADO, ESP. 12MM (MONTAGEM)</t>
  </si>
  <si>
    <t>ED-8569</t>
  </si>
  <si>
    <t>FÔRMA PARA VIGA-CINTA/BLOCO COM CHAPA DE COMPENSADO RESINADO, ESP. 12MM (DESMONTAGEM)</t>
  </si>
  <si>
    <t>ED-8567</t>
  </si>
  <si>
    <t>FÔRMA PARA VIGA-CINTA/BLOCO COM CHAPA DE COMPENSADO RESINADO, ESP. 12MM (FABRICAÇÃO)</t>
  </si>
  <si>
    <t>ED-8568</t>
  </si>
  <si>
    <t>FÔRMA PARA VIGA-CINTA/BLOCO COM CHAPA DE COMPENSADO RESINADO, ESP. 12MM (MONTAGEM)</t>
  </si>
  <si>
    <t>ED-8565</t>
  </si>
  <si>
    <t>FÔRMA PARA VIGA-CINTA/BLOCO DE MADEIRA COM TÁBUA E SARRAFO (DESMONTAGEM)</t>
  </si>
  <si>
    <t>ED-8563</t>
  </si>
  <si>
    <t>FÔRMA PARA VIGA-CINTA/BLOCO DE MADEIRA COM TÁBUA E SARRAFO (FABRICAÇÃO)</t>
  </si>
  <si>
    <t>ED-8564</t>
  </si>
  <si>
    <t>FÔRMA PARA VIGA-CINTA/BLOCO DE MADEIRA COM TÁBUA E SARRAFO (MONTAGEM)</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</si>
  <si>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</si>
  <si>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</si>
  <si>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</si>
  <si>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</si>
  <si>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</si>
  <si>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</si>
  <si>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</si>
  <si>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LANÇAMENTO DE CONCRETO EM FUNDAÇÃO OU LASTRO, INCLUSIVE TRANSPORTE ATÉ O LOCAL DE APLICAÇÃO, EXCLUSIVE APLICAÇÃO</t>
  </si>
  <si>
    <t>ED-48328</t>
  </si>
  <si>
    <t>LIXAMENTO DE SUPERFÍCIE DE CONCRETO manual para preparação e conservação</t>
  </si>
  <si>
    <t>ED-48332</t>
  </si>
  <si>
    <t>PINGADEIRA COM DIMENSÃO (20X5)CM, MOLDADO "IN-LOCO", EM CONCRETO NÃO ESTRUTURAL, PREPARADO EM OBRA COM BETONEIRA, COM FCK 15MPA, INCLUSIVE LANÇAMENTO, ADENSAMENTO, ACABAMENTO E ARMAÇÃO</t>
  </si>
  <si>
    <t>ED-48329</t>
  </si>
  <si>
    <t>PINTURA ESMALTE BASE SOLVENTE EM POSTES OU TUBULAÇÕES, COM DIÂMETRO MENORES QUE 3.1/2" (88,9MM), COM DUAS (2) DEMÃOS, INCLUSIVE PREPARAÇÃO DA SUPERFÍCIE COM LIXAMENTO</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</si>
  <si>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</si>
  <si>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</si>
  <si>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</si>
  <si>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</si>
  <si>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</si>
  <si>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</si>
  <si>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</si>
  <si>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</si>
  <si>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</si>
  <si>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TRANSPORTE, LANÇAMENTO E ADENSAMENTO DE CONCRETO EM RADIER, PISO OU ELEMENTO PRÉ-MOLDADO, INCLUSIVE ACABAMENTO</t>
  </si>
  <si>
    <t>ED-48336</t>
  </si>
  <si>
    <t>VIGA 0,10 A 0,20 M DE LARGURA, CONCRETO 1:2:4 COM ARMAÇÃO E FORMA RESINADA</t>
  </si>
  <si>
    <t>MÃO DE OBRA COM ENCARGOS COMPLEMENTARES</t>
  </si>
  <si>
    <t>OFICIAL E AJUDANTE</t>
  </si>
  <si>
    <t>ED-50360</t>
  </si>
  <si>
    <t>AJUDANTE DE ARMADOR COM ENCARGOS COMPLEMENTARES</t>
  </si>
  <si>
    <t>hora</t>
  </si>
  <si>
    <t>ED-50363</t>
  </si>
  <si>
    <t>AJUDANTE DE BOMBEIRO/ENCANADOR COM ENCARGOS COMPLEMENTARES</t>
  </si>
  <si>
    <t>ED-50361</t>
  </si>
  <si>
    <t>AJUDANTE DE CARPINTEIRO COM ENCARGOS COMPLEMENTARES</t>
  </si>
  <si>
    <t>ED-50362</t>
  </si>
  <si>
    <t>AJUDANTE DE ELETRICISTA COM ENCARGOS COMPLEMENTARES</t>
  </si>
  <si>
    <t>ED-50365</t>
  </si>
  <si>
    <t>AJUDANTE DE PINTOR COM ENCARGOS COMPLEMENTARES</t>
  </si>
  <si>
    <t>ED-50364</t>
  </si>
  <si>
    <t>AJUDANTE DE TELHADISTA COM ENCARGOS COMPLEMENTARES</t>
  </si>
  <si>
    <t>ED-50366</t>
  </si>
  <si>
    <t>AJUDANTE ESPECIALIZADO COM ENCARGOS COMPLEMENTARES</t>
  </si>
  <si>
    <t>ED-52306</t>
  </si>
  <si>
    <t>AJUDANTE IMPERMEABILIZADOR COM ENCARGOS COMPLEMENTARES</t>
  </si>
  <si>
    <t>ED-21774</t>
  </si>
  <si>
    <t>ALMOXARIFE COM ENCARGOS COMPLEMENTARES</t>
  </si>
  <si>
    <t>ED-21779</t>
  </si>
  <si>
    <t>APONTADOR OU APROPRIADOR DE MAO DE OBRA COM ENCARGOS COMPLEMENTARES</t>
  </si>
  <si>
    <t>ED-50375</t>
  </si>
  <si>
    <t>ARMADOR COM ENCARGOS COMPLEMENTARES</t>
  </si>
  <si>
    <t>ED-7930</t>
  </si>
  <si>
    <t>AUXILIAR DE ESCRITÓRIO COM ENCARGOS COMPLEMENTARES</t>
  </si>
  <si>
    <t>ED-28562</t>
  </si>
  <si>
    <t>AUXILIAR DE TOPÓGRAFO COM ENCARGOS COMPLEMENTARES</t>
  </si>
  <si>
    <t>ED-7931</t>
  </si>
  <si>
    <t>AUXILIAR TÉCNICO DE ENGENHARIA COM ENCARGOS COMPLEMENTARES</t>
  </si>
  <si>
    <t>ED-50369</t>
  </si>
  <si>
    <t>AZULEJISTA COM ENCARGOS COMPLEMENTARES</t>
  </si>
  <si>
    <t>ED-50374</t>
  </si>
  <si>
    <t>BOMBEIRO/ENCANADOR COM ENCARGOS COMPLEMENTARES</t>
  </si>
  <si>
    <t>ED-50370</t>
  </si>
  <si>
    <t>CALCETEIRO COM ENCARGOS COMPLEMENTARES</t>
  </si>
  <si>
    <t>ED-50371</t>
  </si>
  <si>
    <t>CARPINTEIRO DE ESQUADRIA COM ENCARGOS COMPLEMENTARES</t>
  </si>
  <si>
    <t>ED-50372</t>
  </si>
  <si>
    <t>CARPINTEIRO DE FORMA COM ENCARGOS COMPLEMENTARES</t>
  </si>
  <si>
    <t>ED-50373</t>
  </si>
  <si>
    <t>ELETRICISTA COM ENCARGOS COMPLEMENTARES</t>
  </si>
  <si>
    <t>ED-21776</t>
  </si>
  <si>
    <t>ENCARREGADO GERAL DE OBRAS COM ENCARGOS COMPLEMENTARES</t>
  </si>
  <si>
    <t>ED-21769</t>
  </si>
  <si>
    <t>ENGENHEIRO CIVIL DE OBRA JÚNIOR COM ENCARGOS COMPLEMENTARES</t>
  </si>
  <si>
    <t>ED-21770</t>
  </si>
  <si>
    <t>ENGENHEIRO CIVIL DE OBRA PLENO COM ENCARGOS COMPLEMENTARES</t>
  </si>
  <si>
    <t>ED-21771</t>
  </si>
  <si>
    <t>ENGENHEIRO CIVIL DE OBRA SÊNIOR COM ENCARGOS COMPLEMENTARES</t>
  </si>
  <si>
    <t>ED-21772</t>
  </si>
  <si>
    <t>ENGENHEIRO ELETRICISTA/MECÂNICO COM ENCARGOS COMPLEMENTARES</t>
  </si>
  <si>
    <t>ED-21773</t>
  </si>
  <si>
    <t>ENGENHEIRO SANITARISTA COM ENCARGOS COMPLEMENTARES</t>
  </si>
  <si>
    <t>ED-50387</t>
  </si>
  <si>
    <t>ESTUCADOR COM ENCARGOS COMPLEMENTARES</t>
  </si>
  <si>
    <t>ED-50376</t>
  </si>
  <si>
    <t>GESSEIRO COM ENCARGOS COMPLEMENTARES</t>
  </si>
  <si>
    <t>ED-50377</t>
  </si>
  <si>
    <t>GRANITEIRO/MARMORISTA COM ENCARGOS COMPLEMENTARES</t>
  </si>
  <si>
    <t>ED-52307</t>
  </si>
  <si>
    <t>IMPERMEABILIZADOR COM ENCARGOS COMPLEMENTARES</t>
  </si>
  <si>
    <t>ED-50378</t>
  </si>
  <si>
    <t>JARDINEIRO COM ENCARGOS COMPLEMENTARES</t>
  </si>
  <si>
    <t>ED-50379</t>
  </si>
  <si>
    <t>LADRILHISTA COM ENCARGOS COMPLEMENTARES</t>
  </si>
  <si>
    <t>ED-50388</t>
  </si>
  <si>
    <t>MARCENEIRO COM ENCARGOS COMPLEMENTARES</t>
  </si>
  <si>
    <t>ED-21778</t>
  </si>
  <si>
    <t>MESTRE DE OBRAS COM ENCARGOS COMPLEMENTARES</t>
  </si>
  <si>
    <t>ED-50380</t>
  </si>
  <si>
    <t>MONTADOR COM ENCARGOS COMPLEMENTARES</t>
  </si>
  <si>
    <t>ED-8501</t>
  </si>
  <si>
    <t>OPERADOR DE BETONEIRA ESTACIONÁRIA COM ENCARGOS COMPLEMENTARES</t>
  </si>
  <si>
    <t>ED-50381</t>
  </si>
  <si>
    <t>PEDREIRO COM ENCARGOS COMPLEMENTARES</t>
  </si>
  <si>
    <t>ED-50382</t>
  </si>
  <si>
    <t>PINTOR COM ENCARGOS COMPLEMENTARES</t>
  </si>
  <si>
    <t>ED-50383</t>
  </si>
  <si>
    <t>POCEIRO COM ENCARGOS COMPLEMENTARES</t>
  </si>
  <si>
    <t>ED-50384</t>
  </si>
  <si>
    <t>RASPADOR COM ENCARGOS COMPLEMENTARES</t>
  </si>
  <si>
    <t>ED-7607</t>
  </si>
  <si>
    <t>RASTELEIRO COM ENCARGOS COMPLEMENTARES</t>
  </si>
  <si>
    <t>ED-50368</t>
  </si>
  <si>
    <t>REJUNTADOR COM ENCARGOS COMPLEMENTARES</t>
  </si>
  <si>
    <t>ED-7830</t>
  </si>
  <si>
    <t>SERRALHEIRO COM ENCARGOS COMPLEMENTARES</t>
  </si>
  <si>
    <t>ED-50367</t>
  </si>
  <si>
    <t>SERVENTE COM ENCARGOS COMPLEMENTARES</t>
  </si>
  <si>
    <t>ED-50385</t>
  </si>
  <si>
    <t>TAQUEIRO COM ENCARGOS COMPLEMENTARES</t>
  </si>
  <si>
    <t>ED-21777</t>
  </si>
  <si>
    <t>TÉCNICO EM SEGURANÇA DO TRABALHO COM ENCARGOS COMPLEMENTARES</t>
  </si>
  <si>
    <t>ED-50386</t>
  </si>
  <si>
    <t>TELHADISTA COM ENCARGOS COMPLEMENTARES</t>
  </si>
  <si>
    <t>ED-28561</t>
  </si>
  <si>
    <t>TOPÓGRAFO COM ENCARGOS COMPLEMENTARES</t>
  </si>
  <si>
    <t>ED-9199</t>
  </si>
  <si>
    <t>VIDRACEIRO COM ENCARGOS COMPLEMENTARES</t>
  </si>
  <si>
    <t>ED-29739</t>
  </si>
  <si>
    <t>VIGIA DIURNO COM ENCARGOS COMPLEMENTARES</t>
  </si>
  <si>
    <t>ED-21780</t>
  </si>
  <si>
    <t>VIGIA NOTURNO COM ENCARGOS COMPLEMENTARES</t>
  </si>
  <si>
    <t xml:space="preserve">
TABELA REFERENCIAL DE PREÇOS UNITÁRIOS PARA OBRAS RODOVIÁRIAS
</t>
  </si>
  <si>
    <t>TABELA REFERENCIAL DE PREÇOS UNITÁRIOS PARA OBRAS RODOVIÁRIAS</t>
  </si>
  <si>
    <t>Terraplenagem</t>
  </si>
  <si>
    <t>RO-00228</t>
  </si>
  <si>
    <t>Apiloamento manual</t>
  </si>
  <si>
    <t>RO-00217</t>
  </si>
  <si>
    <t>Compactação de aterros a 100% do Proctor intermediário (Inclui espalhamento)</t>
  </si>
  <si>
    <t>RO-00216</t>
  </si>
  <si>
    <t>Compactação de aterros a 100% do Proctor internormal (Inclui espalhamento)</t>
  </si>
  <si>
    <t>RO-00215</t>
  </si>
  <si>
    <t>Compactação de aterros a 100% do Proctor normal (Inclui espalhamento)</t>
  </si>
  <si>
    <t>RO-00214</t>
  </si>
  <si>
    <t>Compactação de aterros a 95% do Proctor normal (Inclui espalhamento)</t>
  </si>
  <si>
    <t>RO-00229</t>
  </si>
  <si>
    <t>Compactação manual com placa vibratória</t>
  </si>
  <si>
    <t>RO-00230</t>
  </si>
  <si>
    <t>Compactação manual com soquete vibratório</t>
  </si>
  <si>
    <t>RO-00204</t>
  </si>
  <si>
    <t>Construção de corpo de aterro com material de 3ª categoria oriundo de corte (Espalhamento e compactação)</t>
  </si>
  <si>
    <t>RO-00002</t>
  </si>
  <si>
    <t xml:space="preserve">Corte de árvores com diâmetro superior a 0,15 m (Exclui carga e transporte para bota-fora) </t>
  </si>
  <si>
    <t>RO-00001</t>
  </si>
  <si>
    <t xml:space="preserve">Desmatamento, destocamento, limpeza de área e estocagem do material de limpeza com árvores de diâmetro até 0,15 m (Exclui carga e transporte para bota-fora) </t>
  </si>
  <si>
    <t>RO-00205</t>
  </si>
  <si>
    <t>Desmonte de matacões ou bloco de rocha por meio de explosivos</t>
  </si>
  <si>
    <t>RO-00206</t>
  </si>
  <si>
    <t>Desmonte de material de 3ª categoria a frio com argamassa expansiva a céu aberto</t>
  </si>
  <si>
    <t>RO-01093</t>
  </si>
  <si>
    <t>Desmonte de material de 3ª categoria para terraplenagem</t>
  </si>
  <si>
    <t>RO-00003</t>
  </si>
  <si>
    <t>Destocamento de árvores com diâmetro de 0,15 a 0,30 m (Exclui carga e transporte para bota-fora)</t>
  </si>
  <si>
    <t>RO-00004</t>
  </si>
  <si>
    <t>Destocamento de árvores com diâmetro maior que 0,30 m (Exclui carga e transporte para bota-fora)</t>
  </si>
  <si>
    <t>RO-00213</t>
  </si>
  <si>
    <t>Escalonamento de taludes de aterro</t>
  </si>
  <si>
    <t>RO-00046</t>
  </si>
  <si>
    <t>Escavação, carga e transporte de material de 1ª categoria - executado com escavadeira de 1,40 m3 e caminhão basculante de 12 m3 e com caminho de serviço em leito natural - DMT de      50 a    200 m</t>
  </si>
  <si>
    <t>RO-00047</t>
  </si>
  <si>
    <t>Escavação, carga e transporte de material de 1ª categoria - executado com escavadeira de 1,40 m3 e caminhão basculante de 12 m3 e com caminho de serviço em leito natural - DMT de    200 a    400 m</t>
  </si>
  <si>
    <t>RO-00048</t>
  </si>
  <si>
    <t>Escavação, carga e transporte de material de 1ª categoria - executado com escavadeira de 1,40 m3 e caminhão basculante de 12 m3 e com caminho de serviço em leito natural - DMT de    400 a    600 m</t>
  </si>
  <si>
    <t>RO-00049</t>
  </si>
  <si>
    <t>Escavação, carga e transporte de material de 1ª categoria - executado com escavadeira de 1,40 m3 e caminhão basculante de 12 m3 e com caminho de serviço em leito natural - DMT de    600 a    800 m</t>
  </si>
  <si>
    <t>RO-00050</t>
  </si>
  <si>
    <t>Escavação, carga e transporte de material de 1ª categoria - executado com escavadeira de 1,40 m3 e caminhão basculante de 12 m3 e com caminho de serviço em leito natural - DMT de    800 a 1.000 m</t>
  </si>
  <si>
    <t>RO-00051</t>
  </si>
  <si>
    <t>Escavação, carga e transporte de material de 1ª categoria - executado com escavadeira de 1,40 m3 e caminhão basculante de 12 m3 e com caminho de serviço em leito natural - DMT de 1.000 a 1.200 m</t>
  </si>
  <si>
    <t>RO-00052</t>
  </si>
  <si>
    <t>Escavação, carga e transporte de material de 1ª categoria - executado com escavadeira de 1,40 m3 e caminhão basculante de 12 m3 e com caminho de serviço em leito natural - DMT de 1.200 a 1.400 m</t>
  </si>
  <si>
    <t>RO-00053</t>
  </si>
  <si>
    <t>Escavação, carga e transporte de material de 1ª categoria - executado com escavadeira de 1,40 m3 e caminhão basculante de 12 m3 e com caminho de serviço em leito natural - DMT de 1.400 a 1.600 m</t>
  </si>
  <si>
    <t>RO-00054</t>
  </si>
  <si>
    <t>Escavação, carga e transporte de material de 1ª categoria - executado com escavadeira de 1,40 m3 e caminhão basculante de 12 m3 e com caminho de serviço em leito natural - DMT de 1.600 a 1.800 m</t>
  </si>
  <si>
    <t>RO-00055</t>
  </si>
  <si>
    <t>Escavação, carga e transporte de material de 1ª categoria - executado com escavadeira de 1,40 m3 e caminhão basculante de 12 m3 e com caminho de serviço em leito natural - DMT de 1.800 a 2.000 m</t>
  </si>
  <si>
    <t>RO-00056</t>
  </si>
  <si>
    <t>Escavação, carga e transporte de material de 1ª categoria - executado com escavadeira de 1,40 m3 e caminhão basculante de 12 m3 e com caminho de serviço em leito natural - DMT de 2.000 a 2.500 m</t>
  </si>
  <si>
    <t>RO-00057</t>
  </si>
  <si>
    <t>Escavação, carga e transporte de material de 1ª categoria - executado com escavadeira de 1,40 m3 e caminhão basculante de 12 m3 e com caminho de serviço em leito natural - DMT de 2.500 a 3.000 m</t>
  </si>
  <si>
    <t>RO-00058</t>
  </si>
  <si>
    <t>Escavação, carga e transporte de material de 1ª categoria - executado com escavadeira de 1,40 m3 e caminhão basculante de 12 m3 e com caminho de serviço em leito natural - DMT de 3.000 m</t>
  </si>
  <si>
    <t>RO-00059</t>
  </si>
  <si>
    <t>Escavação, carga e transporte de material de 1ª categoria - executado com escavadeira de 1,40 m3 e caminhão basculante de 12 m3 e com caminho de serviço em revestimento primário - DMT de      50 a    200 m</t>
  </si>
  <si>
    <t>RO-00060</t>
  </si>
  <si>
    <t>Escavação, carga e transporte de material de 1ª categoria - executado com escavadeira de 1,40 m3 e caminhão basculante de 12 m3 e com caminho de serviço em revestimento primário - DMT de    200 a    400 m</t>
  </si>
  <si>
    <t>RO-00061</t>
  </si>
  <si>
    <t>Escavação, carga e transporte de material de 1ª categoria - executado com escavadeira de 1,40 m3 e caminhão basculante de 12 m3 e com caminho de serviço em revestimento primário - DMT de    400 a    600 m</t>
  </si>
  <si>
    <t>RO-00062</t>
  </si>
  <si>
    <t>Escavação, carga e transporte de material de 1ª categoria - executado com escavadeira de 1,40 m3 e caminhão basculante de 12 m3 e com caminho de serviço em revestimento primário - DMT de    600 a    800 m</t>
  </si>
  <si>
    <t>RO-00063</t>
  </si>
  <si>
    <t>Escavação, carga e transporte de material de 1ª categoria - executado com escavadeira de 1,40 m3 e caminhão basculante de 12 m3 e com caminho de serviço em revestimento primário - DMT de    800 a 1.000 m</t>
  </si>
  <si>
    <t>RO-00064</t>
  </si>
  <si>
    <t>Escavação, carga e transporte de material de 1ª categoria - executado com escavadeira de 1,40 m3 e caminhão basculante de 12 m3 e com caminho de serviço em revestimento primário - DMT de 1.000 a 1.200 m</t>
  </si>
  <si>
    <t>RO-00065</t>
  </si>
  <si>
    <t>Escavação, carga e transporte de material de 1ª categoria - executado com escavadeira de 1,40 m3 e caminhão basculante de 12 m3 e com caminho de serviço em revestimento primário - DMT de 1.200 a 1.400 m</t>
  </si>
  <si>
    <t>RO-00066</t>
  </si>
  <si>
    <t>Escavação, carga e transporte de material de 1ª categoria - executado com escavadeira de 1,40 m3 e caminhão basculante de 12 m3 e com caminho de serviço em revestimento primário - DMT de 1.400 a 1.600 m</t>
  </si>
  <si>
    <t>RO-00067</t>
  </si>
  <si>
    <t>Escavação, carga e transporte de material de 1ª categoria - executado com escavadeira de 1,40 m3 e caminhão basculante de 12 m3 e com caminho de serviço em revestimento primário - DMT de 1.600 a 1.800 m</t>
  </si>
  <si>
    <t>RO-00068</t>
  </si>
  <si>
    <t>Escavação, carga e transporte de material de 1ª categoria - executado com escavadeira de 1,40 m3 e caminhão basculante de 12 m3 e com caminho de serviço em revestimento primário - DMT de 1.800 a 2.000 m</t>
  </si>
  <si>
    <t>RO-00069</t>
  </si>
  <si>
    <t>Escavação, carga e transporte de material de 1ª categoria - executado com escavadeira de 1,40 m3 e caminhão basculante de 12 m3 e com caminho de serviço em revestimento primário - DMT de 2.000 a 2.500 m</t>
  </si>
  <si>
    <t>RO-00070</t>
  </si>
  <si>
    <t>Escavação, carga e transporte de material de 1ª categoria - executado com escavadeira de 1,40 m3 e caminhão basculante de 12 m3 e com caminho de serviço em revestimento primário - DMT de 2.500 a 3.000 m</t>
  </si>
  <si>
    <t>RO-00071</t>
  </si>
  <si>
    <t>Escavação, carga e transporte de material de 1ª categoria - executado com escavadeira de 1,40 m3 e caminhão basculante de 12 m3 e com caminho de serviço em revestimento primário - DMT de 3.000 m</t>
  </si>
  <si>
    <t>RO-00072</t>
  </si>
  <si>
    <t>Escavação, carga e transporte de material de 1ª categoria - executado com escavadeira de 1,40 m3 e caminhão basculante de 12 m3 e com caminho de serviço pavimentado - DMT de      50 a    200 m</t>
  </si>
  <si>
    <t>RO-00073</t>
  </si>
  <si>
    <t>Escavação, carga e transporte de material de 1ª categoria - executado com escavadeira de 1,40 m3 e caminhão basculante de 12 m3 e com caminho de serviço pavimentado - DMT de    200 a    400 m</t>
  </si>
  <si>
    <t>RO-00074</t>
  </si>
  <si>
    <t>Escavação, carga e transporte de material de 1ª categoria - executado com escavadeira de 1,40 m3 e caminhão basculante de 12 m3 e com caminho de serviço pavimentado - DMT de    400 a    600 m</t>
  </si>
  <si>
    <t>RO-00075</t>
  </si>
  <si>
    <t>Escavação, carga e transporte de material de 1ª categoria - executado com escavadeira de 1,40 m3 e caminhão basculante de 12 m3 e com caminho de serviço pavimentado - DMT de    600 a    800 m</t>
  </si>
  <si>
    <t>RO-00076</t>
  </si>
  <si>
    <t>Escavação, carga e transporte de material de 1ª categoria - executado com escavadeira de 1,40 m3 e caminhão basculante de 12 m3 e com caminho de serviço pavimentado - DMT de    800 a 1.000 m</t>
  </si>
  <si>
    <t>RO-00077</t>
  </si>
  <si>
    <t>Escavação, carga e transporte de material de 1ª categoria - executado com escavadeira de 1,40 m3 e caminhão basculante de 12 m3 e com caminho de serviço pavimentado - DMT de 1.000 a 1.200 m</t>
  </si>
  <si>
    <t>RO-00078</t>
  </si>
  <si>
    <t>Escavação, carga e transporte de material de 1ª categoria - executado com escavadeira de 1,40 m3 e caminhão basculante de 12 m3 e com caminho de serviço pavimentado - DMT de 1.200 a 1.400 m</t>
  </si>
  <si>
    <t>RO-00079</t>
  </si>
  <si>
    <t>Escavação, carga e transporte de material de 1ª categoria - executado com escavadeira de 1,40 m3 e caminhão basculante de 12 m3 e com caminho de serviço pavimentado - DMT de 1.400 a 1.600 m</t>
  </si>
  <si>
    <t>RO-00080</t>
  </si>
  <si>
    <t>Escavação, carga e transporte de material de 1ª categoria - executado com escavadeira de 1,40 m3 e caminhão basculante de 12 m3 e com caminho de serviço pavimentado - DMT de 1.600 a 1.800 m</t>
  </si>
  <si>
    <t>RO-00081</t>
  </si>
  <si>
    <t>Escavação, carga e transporte de material de 1ª categoria - executado com escavadeira de 1,40 m3 e caminhão basculante de 12 m3 e com caminho de serviço pavimentado - DMT de 1.800 a 2.000 m</t>
  </si>
  <si>
    <t>RO-00082</t>
  </si>
  <si>
    <t>Escavação, carga e transporte de material de 1ª categoria - executado com escavadeira de 1,40 m3 e caminhão basculante de 12 m3 e com caminho de serviço pavimentado - DMT de 2.000 a 2.500 m</t>
  </si>
  <si>
    <t>RO-00083</t>
  </si>
  <si>
    <t>Escavação, carga e transporte de material de 1ª categoria - executado com escavadeira de 1,40 m3 e caminhão basculante de 12 m3 e com caminho de serviço pavimentado - DMT de 2.500 a 3.000 m</t>
  </si>
  <si>
    <t>RO-00084</t>
  </si>
  <si>
    <t>Escavação, carga e transporte de material de 1ª categoria - executado com escavadeira de 1,40 m3 e caminhão basculante de 12 m3 e com caminho de serviço pavimentado - DMT de 3.000 m</t>
  </si>
  <si>
    <t>RO-00086</t>
  </si>
  <si>
    <t>Escavação, carga e transporte de material de 2ª categoria - executado com escavadeira de 1,40 m3 e caminhão basculante de 12 m3 e com caminho de serviço em leito natural - DMT de      50 a    200 m</t>
  </si>
  <si>
    <t>RO-00087</t>
  </si>
  <si>
    <t>Escavação, carga e transporte de material de 2ª categoria - executado com escavadeira de 1,40 m3 e caminhão basculante de 12 m3 e com caminho de serviço em leito natural - DMT de    200 a    400 m</t>
  </si>
  <si>
    <t>RO-00088</t>
  </si>
  <si>
    <t>Escavação, carga e transporte de material de 2ª categoria - executado com escavadeira de 1,40 m3 e caminhão basculante de 12 m3 e com caminho de serviço em leito natural - DMT de    400 a    600 m</t>
  </si>
  <si>
    <t>RO-00089</t>
  </si>
  <si>
    <t>Escavação, carga e transporte de material de 2ª categoria - executado com escavadeira de 1,40 m3 e caminhão basculante de 12 m3 e com caminho de serviço em leito natural - DMT de    600 a    800 m</t>
  </si>
  <si>
    <t>RO-00090</t>
  </si>
  <si>
    <t>Escavação, carga e transporte de material de 2ª categoria - executado com escavadeira de 1,40 m3 e caminhão basculante de 12 m3 e com caminho de serviço em leito natural - DMT de    800 a 1.000 m</t>
  </si>
  <si>
    <t>RO-00091</t>
  </si>
  <si>
    <t>Escavação, carga e transporte de material de 2ª categoria - executado com escavadeira de 1,40 m3 e caminhão basculante de 12 m3 e com caminho de serviço em leito natural - DMT de 1.000 a 1.200 m</t>
  </si>
  <si>
    <t>RO-00092</t>
  </si>
  <si>
    <t>Escavação, carga e transporte de material de 2ª categoria - executado com escavadeira de 1,40 m3 e caminhão basculante de 12 m3 e com caminho de serviço em leito natural - DMT de 1.200 a 1.400 m</t>
  </si>
  <si>
    <t>RO-00093</t>
  </si>
  <si>
    <t>Escavação, carga e transporte de material de 2ª categoria - executado com escavadeira de 1,40 m3 e caminhão basculante de 12 m3 e com caminho de serviço em leito natural - DMT de 1.400 a 1.600 m</t>
  </si>
  <si>
    <t>RO-00094</t>
  </si>
  <si>
    <t>Escavação, carga e transporte de material de 2ª categoria - executado com escavadeira de 1,40 m3 e caminhão basculante de 12 m3 e com caminho de serviço em leito natural - DMT de 1.600 a 1.800 m</t>
  </si>
  <si>
    <t>RO-00095</t>
  </si>
  <si>
    <t>Escavação, carga e transporte de material de 2ª categoria - executado com escavadeira de 1,40 m3 e caminhão basculante de 12 m3 e com caminho de serviço em leito natural - DMT de 1.800 a 2.000 m</t>
  </si>
  <si>
    <t>RO-00096</t>
  </si>
  <si>
    <t>Escavação, carga e transporte de material de 2ª categoria - executado com escavadeira de 1,40 m3 e caminhão basculante de 12 m3 e com caminho de serviço em leito natural - DMT de 2.000 a 2.500 m</t>
  </si>
  <si>
    <t>RO-00097</t>
  </si>
  <si>
    <t>Escavação, carga e transporte de material de 2ª categoria - executado com escavadeira de 1,40 m3 e caminhão basculante de 12 m3 e com caminho de serviço em leito natural - DMT de 2.500 a 3.000 m</t>
  </si>
  <si>
    <t>RO-00098</t>
  </si>
  <si>
    <t>Escavação, carga e transporte de material de 2ª categoria - executado com escavadeira de 1,40 m3 e caminhão basculante de 12 m3 e com caminho de serviço em leito natural - DMT de 3.000 m</t>
  </si>
  <si>
    <t>RO-00099</t>
  </si>
  <si>
    <t>Escavação, carga e transporte de material de 2ª categoria - executado com escavadeira de 1,40 m3 e caminhão basculante de 12 m3 e com caminho de serviço em revestimento primário - DMT de      50 a    200 m</t>
  </si>
  <si>
    <t>RO-00100</t>
  </si>
  <si>
    <t>Escavação, carga e transporte de material de 2ª categoria - executado com escavadeira de 1,40 m3 e caminhão basculante de 12 m3 e com caminho de serviço em revestimento primário - DMT de    200 a    400 m</t>
  </si>
  <si>
    <t>RO-00101</t>
  </si>
  <si>
    <t>Escavação, carga e transporte de material de 2ª categoria - executado com escavadeira de 1,40 m3 e caminhão basculante de 12 m3 e com caminho de serviço em revestimento primário - DMT de    400 a    600 m</t>
  </si>
  <si>
    <t>RO-00102</t>
  </si>
  <si>
    <t>Escavação, carga e transporte de material de 2ª categoria - executado com escavadeira de 1,40 m3 e caminhão basculante de 12 m3 e com caminho de serviço em revestimento primário - DMT de    600 a    800 m</t>
  </si>
  <si>
    <t>RO-00103</t>
  </si>
  <si>
    <t>Escavação, carga e transporte de material de 2ª categoria - executado com escavadeira de 1,40 m3 e caminhão basculante de 12 m3 e com caminho de serviço em revestimento primário - DMT de    800 a 1.000 m</t>
  </si>
  <si>
    <t>RO-00104</t>
  </si>
  <si>
    <t>Escavação, carga e transporte de material de 2ª categoria - executado com escavadeira de 1,40 m3 e caminhão basculante de 12 m3 e com caminho de serviço em revestimento primário - DMT de 1.000 a 1.200 m</t>
  </si>
  <si>
    <t>RO-00105</t>
  </si>
  <si>
    <t>Escavação, carga e transporte de material de 2ª categoria - executado com escavadeira de 1,40 m3 e caminhão basculante de 12 m3 e com caminho de serviço em revestimento primário - DMT de 1.200 a 1.400 m</t>
  </si>
  <si>
    <t>RO-00106</t>
  </si>
  <si>
    <t>Escavação, carga e transporte de material de 2ª categoria - executado com escavadeira de 1,40 m3 e caminhão basculante de 12 m3 e com caminho de serviço em revestimento primário - DMT de 1.400 a 1.600 m</t>
  </si>
  <si>
    <t>RO-00107</t>
  </si>
  <si>
    <t>Escavação, carga e transporte de material de 2ª categoria - executado com escavadeira de 1,40 m3 e caminhão basculante de 12 m3 e com caminho de serviço em revestimento primário - DMT de 1.600 a 1.800 m</t>
  </si>
  <si>
    <t>RO-00108</t>
  </si>
  <si>
    <t>Escavação, carga e transporte de material de 2ª categoria - executado com escavadeira de 1,40 m3 e caminhão basculante de 12 m3 e com caminho de serviço em revestimento primário - DMT de 1.800 a 2.000 m</t>
  </si>
  <si>
    <t>RO-00109</t>
  </si>
  <si>
    <t>Escavação, carga e transporte de material de 2ª categoria - executado com escavadeira de 1,40 m3 e caminhão basculante de 12 m3 e com caminho de serviço em revestimento primário - DMT de 2.000 a 2.500 m</t>
  </si>
  <si>
    <t>RO-00110</t>
  </si>
  <si>
    <t>Escavação, carga e transporte de material de 2ª categoria - executado com escavadeira de 1,40 m3 e caminhão basculante de 12 m3 e com caminho de serviço em revestimento primário - DMT de 2.500 a 3.000 m</t>
  </si>
  <si>
    <t>RO-00111</t>
  </si>
  <si>
    <t>Escavação, carga e transporte de material de 2ª categoria - executado com escavadeira de 1,40 m3 e caminhão basculante de 12 m3 e com caminho de serviço em revestimento primário - DMT de 3.000 m</t>
  </si>
  <si>
    <t>RO-00112</t>
  </si>
  <si>
    <t>Escavação, carga e transporte de material de 2ª categoria - executado com escavadeira de 1,40 m3 e caminhão basculante de 12 m3 e com caminho de serviço pavimentado - DMT de      50 a    200 m</t>
  </si>
  <si>
    <t>RO-00113</t>
  </si>
  <si>
    <t>Escavação, carga e transporte de material de 2ª categoria - executado com escavadeira de 1,40 m3 e caminhão basculante de 12 m3 e com caminho de serviço pavimentado - DMT de    200 a    400 m</t>
  </si>
  <si>
    <t>RO-00114</t>
  </si>
  <si>
    <t>Escavação, carga e transporte de material de 2ª categoria - executado com escavadeira de 1,40 m3 e caminhão basculante de 12 m3 e com caminho de serviço pavimentado - DMT de    400 a    600 m</t>
  </si>
  <si>
    <t>RO-00115</t>
  </si>
  <si>
    <t>Escavação, carga e transporte de material de 2ª categoria - executado com escavadeira de 1,40 m3 e caminhão basculante de 12 m3 e com caminho de serviço pavimentado - DMT de    600 a    800 m</t>
  </si>
  <si>
    <t>RO-00116</t>
  </si>
  <si>
    <t>Escavação, carga e transporte de material de 2ª categoria - executado com escavadeira de 1,40 m3 e caminhão basculante de 12 m3 e com caminho de serviço pavimentado - DMT de    800 a 1.000 m</t>
  </si>
  <si>
    <t>RO-00117</t>
  </si>
  <si>
    <t>Escavação, carga e transporte de material de 2ª categoria - executado com escavadeira de 1,40 m3 e caminhão basculante de 12 m3 e com caminho de serviço pavimentado - DMT de 1.000 a 1.200 m</t>
  </si>
  <si>
    <t>RO-00118</t>
  </si>
  <si>
    <t>Escavação, carga e transporte de material de 2ª categoria - executado com escavadeira de 1,40 m3 e caminhão basculante de 12 m3 e com caminho de serviço pavimentado - DMT de 1.200 a 1.400 m</t>
  </si>
  <si>
    <t>RO-00119</t>
  </si>
  <si>
    <t>Escavação, carga e transporte de material de 2ª categoria - executado com escavadeira de 1,40 m3 e caminhão basculante de 12 m3 e com caminho de serviço pavimentado - DMT de 1.400 a 1.600 m</t>
  </si>
  <si>
    <t>RO-00120</t>
  </si>
  <si>
    <t>Escavação, carga e transporte de material de 2ª categoria - executado com escavadeira de 1,40 m3 e caminhão basculante de 12 m3 e com caminho de serviço pavimentado - DMT de 1.600 a 1.800 m</t>
  </si>
  <si>
    <t>RO-00121</t>
  </si>
  <si>
    <t>Escavação, carga e transporte de material de 2ª categoria - executado com escavadeira de 1,40 m3 e caminhão basculante de 12 m3 e com caminho de serviço pavimentado - DMT de 1.800 a 2.000 m</t>
  </si>
  <si>
    <t>RO-00122</t>
  </si>
  <si>
    <t>Escavação, carga e transporte de material de 2ª categoria - executado com escavadeira de 1,40 m3 e caminhão basculante de 12 m3 e com caminho de serviço pavimentado - DMT de 2.000 a 2.500 m</t>
  </si>
  <si>
    <t>RO-00123</t>
  </si>
  <si>
    <t>Escavação, carga e transporte de material de 2ª categoria - executado com escavadeira de 1,40 m3 e caminhão basculante de 12 m3 e com caminho de serviço pavimentado - DMT de 2.500 a 3.000 m</t>
  </si>
  <si>
    <t>RO-00124</t>
  </si>
  <si>
    <t>Escavação, carga e transporte de material de 2ª categoria - executado com escavadeira de 1,40 m3 e caminhão basculante de 12 m3 e com caminho de serviço pavimentado - DMT de 3.000 m</t>
  </si>
  <si>
    <t>RO-00125</t>
  </si>
  <si>
    <t>Escavação, carga e transporte de material de 3ª categoria - executado com carregadeira de 2,50 m3 e caminhão basculante de 12 m3 e com caminho de serviço em leito natural - DMT de      50 a    200 m</t>
  </si>
  <si>
    <t>RO-00126</t>
  </si>
  <si>
    <t>Escavação, carga e transporte de material de 3ª categoria - executado com carregadeira de 2,50 m3 e caminhão basculante de 12 m3 e com caminho de serviço em leito natural - DMT de    200 a    400 m</t>
  </si>
  <si>
    <t>RO-00127</t>
  </si>
  <si>
    <t>Escavação, carga e transporte de material de 3ª categoria - executado com carregadeira de 2,50 m3 e caminhão basculante de 12 m3 e com caminho de serviço em leito natural - DMT de    400 a    600 m</t>
  </si>
  <si>
    <t>RO-00128</t>
  </si>
  <si>
    <t>Escavação, carga e transporte de material de 3ª categoria - executado com carregadeira de 2,50 m3 e caminhão basculante de 12 m3 e com caminho de serviço em leito natural - DMT de    600 a    800 m</t>
  </si>
  <si>
    <t>RO-00129</t>
  </si>
  <si>
    <t>Escavação, carga e transporte de material de 3ª categoria - executado com carregadeira de 2,50 m3 e caminhão basculante de 12 m3 e com caminho de serviço em leito natural - DMT de    800 a 1.000 m</t>
  </si>
  <si>
    <t>RO-00130</t>
  </si>
  <si>
    <t>Escavação, carga e transporte de material de 3ª categoria - executado com carregadeira de 2,50 m3 e caminhão basculante de 12 m3 e com caminho de serviço em leito natural - DMT de 1.000 a 1.200 m</t>
  </si>
  <si>
    <t>RO-00131</t>
  </si>
  <si>
    <t>Escavação, carga e transporte de material de 3ª categoria - executado com carregadeira de 2,50 m3 e caminhão basculante de 12 m3 e com caminho de serviço em leito natural - DMT de 1.200 a 1.400 m</t>
  </si>
  <si>
    <t>RO-00132</t>
  </si>
  <si>
    <t>Escavação, carga e transporte de material de 3ª categoria - executado com carregadeira de 2,50 m3 e caminhão basculante de 12 m3 e com caminho de serviço em leito natural - DMT de 1.400 a 1.600 m</t>
  </si>
  <si>
    <t>RO-00133</t>
  </si>
  <si>
    <t>Escavação, carga e transporte de material de 3ª categoria - executado com carregadeira de 2,50 m3 e caminhão basculante de 12 m3 e com caminho de serviço em leito natural - DMT de 1.600 a 1.800 m</t>
  </si>
  <si>
    <t>RO-00134</t>
  </si>
  <si>
    <t>Escavação, carga e transporte de material de 3ª categoria - executado com carregadeira de 2,50 m3 e caminhão basculante de 12 m3 e com caminho de serviço em leito natural - DMT de 1.800 a 2.000 m</t>
  </si>
  <si>
    <t>RO-00135</t>
  </si>
  <si>
    <t>Escavação, carga e transporte de material de 3ª categoria - executado com carregadeira de 2,50 m3 e caminhão basculante de 12 m3 e com caminho de serviço em leito natural - DMT de 2.000 a 2.500 m</t>
  </si>
  <si>
    <t>RO-00136</t>
  </si>
  <si>
    <t>Escavação, carga e transporte de material de 3ª categoria - executado com carregadeira de 2,50 m3 e caminhão basculante de 12 m3 e com caminho de serviço em leito natural - DMT de 2.500 a 3.000 m</t>
  </si>
  <si>
    <t>RO-00137</t>
  </si>
  <si>
    <t>Escavação, carga e transporte de material de 3ª categoria - executado com carregadeira de 2,50 m3 e caminhão basculante de 12 m3 e com caminho de serviço em leito natural - DMT de 3.000 m</t>
  </si>
  <si>
    <t>RO-00138</t>
  </si>
  <si>
    <t>Escavação, carga e transporte de material de 3ª categoria - executado com carregadeira de 2,50 m3 e caminhão basculante de 12 m3 e com caminho de serviço em revestimento primário - DMT de      50 a    200 m</t>
  </si>
  <si>
    <t>RO-00139</t>
  </si>
  <si>
    <t>Escavação, carga e transporte de material de 3ª categoria - executado com carregadeira de 2,50 m3 e caminhão basculante de 12 m3 e com caminho de serviço em revestimento primário - DMT de    200 a    400 m</t>
  </si>
  <si>
    <t>RO-00140</t>
  </si>
  <si>
    <t>Escavação, carga e transporte de material de 3ª categoria - executado com carregadeira de 2,50 m3 e caminhão basculante de 12 m3 e com caminho de serviço em revestimento primário - DMT de    400 a    600 m</t>
  </si>
  <si>
    <t>RO-00141</t>
  </si>
  <si>
    <t>Escavação, carga e transporte de material de 3ª categoria - executado com carregadeira de 2,50 m3 e caminhão basculante de 12 m3 e com caminho de serviço em revestimento primário - DMT de    600 a    800 m</t>
  </si>
  <si>
    <t>RO-00142</t>
  </si>
  <si>
    <t>Escavação, carga e transporte de material de 3ª categoria - executado com carregadeira de 2,50 m3 e caminhão basculante de 12 m3 e com caminho de serviço em revestimento primário - DMT de    800 a 1.000 m</t>
  </si>
  <si>
    <t>RO-00143</t>
  </si>
  <si>
    <t>Escavação, carga e transporte de material de 3ª categoria - executado com carregadeira de 2,50 m3 e caminhão basculante de 12 m3 e com caminho de serviço em revestimento primário - DMT de 1.000 a 1.200 m</t>
  </si>
  <si>
    <t>RO-00144</t>
  </si>
  <si>
    <t>Escavação, carga e transporte de material de 3ª categoria - executado com carregadeira de 2,50 m3 e caminhão basculante de 12 m3 e com caminho de serviço em revestimento primário - DMT de 1.200 a 1.400 m</t>
  </si>
  <si>
    <t>RO-00145</t>
  </si>
  <si>
    <t>Escavação, carga e transporte de material de 3ª categoria - executado com carregadeira de 2,50 m3 e caminhão basculante de 12 m3 e com caminho de serviço em revestimento primário - DMT de 1.400 a 1.600 m</t>
  </si>
  <si>
    <t>RO-00146</t>
  </si>
  <si>
    <t>Escavação, carga e transporte de material de 3ª categoria - executado com carregadeira de 2,50 m3 e caminhão basculante de 12 m3 e com caminho de serviço em revestimento primário - DMT de 1.600 a 1.800 m</t>
  </si>
  <si>
    <t>RO-00147</t>
  </si>
  <si>
    <t>Escavação, carga e transporte de material de 3ª categoria - executado com carregadeira de 2,50 m3 e caminhão basculante de 12 m3 e com caminho de serviço em revestimento primário - DMT de 1.800 a 2.000 m</t>
  </si>
  <si>
    <t>RO-00148</t>
  </si>
  <si>
    <t>Escavação, carga e transporte de material de 3ª categoria - executado com carregadeira de 2,50 m3 e caminhão basculante de 12 m3 e com caminho de serviço em revestimento primário - DMT de 2.000 a 2.500 m</t>
  </si>
  <si>
    <t>RO-00149</t>
  </si>
  <si>
    <t>Escavação, carga e transporte de material de 3ª categoria - executado com carregadeira de 2,50 m3 e caminhão basculante de 12 m3 e com caminho de serviço em revestimento primário - DMT de 2.500 a 3.000 m</t>
  </si>
  <si>
    <t>RO-00150</t>
  </si>
  <si>
    <t>Escavação, carga e transporte de material de 3ª categoria - executado com carregadeira de 2,50 m3 e caminhão basculante de 12 m3 e com caminho de serviço em revestimento primário - DMT de 3.000 m</t>
  </si>
  <si>
    <t>RO-00151</t>
  </si>
  <si>
    <t>Escavação, carga e transporte de material de 3ª categoria - executado com carregadeira de 2,50 m3 e caminhão basculante de 12 m3 e com caminho de serviço pavimentado - DMT de      50 a    200 m</t>
  </si>
  <si>
    <t>RO-00152</t>
  </si>
  <si>
    <t>Escavação, carga e transporte de material de 3ª categoria - executado com carregadeira de 2,50 m3 e caminhão basculante de 12 m3 e com caminho de serviço pavimentado - DMT de    200 a    400 m</t>
  </si>
  <si>
    <t>RO-00153</t>
  </si>
  <si>
    <t>Escavação, carga e transporte de material de 3ª categoria - executado com carregadeira de 2,50 m3 e caminhão basculante de 12 m3 e com caminho de serviço pavimentado - DMT de    400 a    600 m</t>
  </si>
  <si>
    <t>RO-00154</t>
  </si>
  <si>
    <t>Escavação, carga e transporte de material de 3ª categoria - executado com carregadeira de 2,50 m3 e caminhão basculante de 12 m3 e com caminho de serviço pavimentado - DMT de    600 a    800 m</t>
  </si>
  <si>
    <t>RO-00155</t>
  </si>
  <si>
    <t>Escavação, carga e transporte de material de 3ª categoria - executado com carregadeira de 2,50 m3 e caminhão basculante de 12 m3 e com caminho de serviço pavimentado - DMT de    800 a 1.000 m</t>
  </si>
  <si>
    <t>RO-00156</t>
  </si>
  <si>
    <t>Escavação, carga e transporte de material de 3ª categoria - executado com carregadeira de 2,50 m3 e caminhão basculante de 12 m3 e com caminho de serviço pavimentado - DMT de 1.000 a 1.200 m</t>
  </si>
  <si>
    <t>RO-00157</t>
  </si>
  <si>
    <t>Escavação, carga e transporte de material de 3ª categoria - executado com carregadeira de 2,50 m3 e caminhão basculante de 12 m3 e com caminho de serviço pavimentado - DMT de 1.200 a 1.400 m</t>
  </si>
  <si>
    <t>RO-00158</t>
  </si>
  <si>
    <t>Escavação, carga e transporte de material de 3ª categoria - executado com carregadeira de 2,50 m3 e caminhão basculante de 12 m3 e com caminho de serviço pavimentado - DMT de 1.400 a 1.600 m</t>
  </si>
  <si>
    <t>RO-00159</t>
  </si>
  <si>
    <t>Escavação, carga e transporte de material de 3ª categoria - executado com carregadeira de 2,50 m3 e caminhão basculante de 12 m3 e com caminho de serviço pavimentado - DMT de 1.600 a 1.800 m</t>
  </si>
  <si>
    <t>RO-00160</t>
  </si>
  <si>
    <t>Escavação, carga e transporte de material de 3ª categoria - executado com carregadeira de 2,50 m3 e caminhão basculante de 12 m3 e com caminho de serviço pavimentado - DMT de 1.800 a 2.000 m</t>
  </si>
  <si>
    <t>RO-00161</t>
  </si>
  <si>
    <t>Escavação, carga e transporte de material de 3ª categoria - executado com carregadeira de 2,50 m3 e caminhão basculante de 12 m3 e com caminho de serviço pavimentado - DMT de 2.000 a 2.500 m</t>
  </si>
  <si>
    <t>RO-00162</t>
  </si>
  <si>
    <t>Escavação, carga e transporte de material de 3ª categoria - executado com carregadeira de 2,50 m3 e caminhão basculante de 12 m3 e com caminho de serviço pavimentado - DMT de 2.500 a 3.000 m</t>
  </si>
  <si>
    <t>RO-00163</t>
  </si>
  <si>
    <t>Escavação, carga e transporte de material de 3ª categoria - executado com carregadeira de 2,50 m3 e caminhão basculante de 12 m3 e com caminho de serviço pavimentado - DMT de 3.000 m</t>
  </si>
  <si>
    <t>RO-00164</t>
  </si>
  <si>
    <t>Escavação, carga e transporte de material de 3ª categoria - executado com escavadeira de 1,40 m3 e caminhão basculante de 12 m3 e com caminho de serviço em leito natural - DMT de      50 a    200 m</t>
  </si>
  <si>
    <t>RO-00165</t>
  </si>
  <si>
    <t>Escavação, carga e transporte de material de 3ª categoria - executado com escavadeira de 1,40 m3 e caminhão basculante de 12 m3 e com caminho de serviço em leito natural - DMT de    200 a    400 m</t>
  </si>
  <si>
    <t>RO-00166</t>
  </si>
  <si>
    <t>Escavação, carga e transporte de material de 3ª categoria - executado com escavadeira de 1,40 m3 e caminhão basculante de 12 m3 e com caminho de serviço em leito natural - DMT de    400 a    600 m</t>
  </si>
  <si>
    <t>RO-00167</t>
  </si>
  <si>
    <t>Escavação, carga e transporte de material de 3ª categoria - executado com escavadeira de 1,40 m3 e caminhão basculante de 12 m3 e com caminho de serviço em leito natural - DMT de    600 a    800 m</t>
  </si>
  <si>
    <t>RO-00168</t>
  </si>
  <si>
    <t>Escavação, carga e transporte de material de 3ª categoria - executado com escavadeira de 1,40 m3 e caminhão basculante de 12 m3 e com caminho de serviço em leito natural - DMT de    800 a 1.000 m</t>
  </si>
  <si>
    <t>RO-00169</t>
  </si>
  <si>
    <t>Escavação, carga e transporte de material de 3ª categoria - executado com escavadeira de 1,40 m3 e caminhão basculante de 12 m3 e com caminho de serviço em leito natural - DMT de 1.000 a 1.200 m</t>
  </si>
  <si>
    <t>RO-00170</t>
  </si>
  <si>
    <t>Escavação, carga e transporte de material de 3ª categoria - executado com escavadeira de 1,40 m3 e caminhão basculante de 12 m3 e com caminho de serviço em leito natural - DMT de 1.200 a 1.400 m</t>
  </si>
  <si>
    <t>RO-00171</t>
  </si>
  <si>
    <t>Escavação, carga e transporte de material de 3ª categoria - executado com escavadeira de 1,40 m3 e caminhão basculante de 12 m3 e com caminho de serviço em leito natural - DMT de 1.400 a 1.600 m</t>
  </si>
  <si>
    <t>RO-00172</t>
  </si>
  <si>
    <t>Escavação, carga e transporte de material de 3ª categoria - executado com escavadeira de 1,40 m3 e caminhão basculante de 12 m3 e com caminho de serviço em leito natural - DMT de 1.600 a 1.800 m</t>
  </si>
  <si>
    <t>RO-00173</t>
  </si>
  <si>
    <t>Escavação, carga e transporte de material de 3ª categoria - executado com escavadeira de 1,40 m3 e caminhão basculante de 12 m3 e com caminho de serviço em leito natural - DMT de 1.800 a 2.000 m</t>
  </si>
  <si>
    <t>RO-00174</t>
  </si>
  <si>
    <t>Escavação, carga e transporte de material de 3ª categoria - executado com escavadeira de 1,40 m3 e caminhão basculante de 12 m3 e com caminho de serviço em leito natural - DMT de 2.000 a 2.500 m</t>
  </si>
  <si>
    <t>RO-00175</t>
  </si>
  <si>
    <t>Escavação, carga e transporte de material de 3ª categoria - executado com escavadeira de 1,40 m3 e caminhão basculante de 12 m3 e com caminho de serviço em leito natural - DMT de 2.500 a 3.000 m</t>
  </si>
  <si>
    <t>RO-00176</t>
  </si>
  <si>
    <t>Escavação, carga e transporte de material de 3ª categoria - executado com escavadeira de 1,40 m3 e caminhão basculante de 12 m3 e com caminho de serviço em leito natural - DMT de 3.000 m</t>
  </si>
  <si>
    <t>RO-00177</t>
  </si>
  <si>
    <t>Escavação, carga e transporte de material de 3ª categoria - executado com escavadeira de 1,40 m3 e caminhão basculante de 12 m3 e com caminho de serviço em revestimento primário - DMT de      50 a    200 m</t>
  </si>
  <si>
    <t>RO-00178</t>
  </si>
  <si>
    <t>Escavação, carga e transporte de material de 3ª categoria - executado com escavadeira de 1,40 m3 e caminhão basculante de 12 m3 e com caminho de serviço em revestimento primário - DMT de    200 a    400 m</t>
  </si>
  <si>
    <t>RO-00179</t>
  </si>
  <si>
    <t>Escavação, carga e transporte de material de 3ª categoria - executado com escavadeira de 1,40 m3 e caminhão basculante de 12 m3 e com caminho de serviço em revestimento primário - DMT de    400 a    600 m</t>
  </si>
  <si>
    <t>RO-00180</t>
  </si>
  <si>
    <t>Escavação, carga e transporte de material de 3ª categoria - executado com escavadeira de 1,40 m3 e caminhão basculante de 12 m3 e com caminho de serviço em revestimento primário - DMT de    600 a    800 m</t>
  </si>
  <si>
    <t>RO-00181</t>
  </si>
  <si>
    <t>Escavação, carga e transporte de material de 3ª categoria - executado com escavadeira de 1,40 m3 e caminhão basculante de 12 m3 e com caminho de serviço em revestimento primário - DMT de    800 a 1.000 m</t>
  </si>
  <si>
    <t>RO-00182</t>
  </si>
  <si>
    <t>Escavação, carga e transporte de material de 3ª categoria - executado com escavadeira de 1,40 m3 e caminhão basculante de 12 m3 e com caminho de serviço em revestimento primário - DMT de 1.000 a 1.200 m</t>
  </si>
  <si>
    <t>RO-00183</t>
  </si>
  <si>
    <t>Escavação, carga e transporte de material de 3ª categoria - executado com escavadeira de 1,40 m3 e caminhão basculante de 12 m3 e com caminho de serviço em revestimento primário - DMT de 1.200 a 1.400 m</t>
  </si>
  <si>
    <t>RO-00184</t>
  </si>
  <si>
    <t>Escavação, carga e transporte de material de 3ª categoria - executado com escavadeira de 1,40 m3 e caminhão basculante de 12 m3 e com caminho de serviço em revestimento primário - DMT de 1.400 a 1.600 m</t>
  </si>
  <si>
    <t>RO-00185</t>
  </si>
  <si>
    <t>Escavação, carga e transporte de material de 3ª categoria - executado com escavadeira de 1,40 m3 e caminhão basculante de 12 m3 e com caminho de serviço em revestimento primário - DMT de 1.600 a 1.800 m</t>
  </si>
  <si>
    <t>RO-00186</t>
  </si>
  <si>
    <t>Escavação, carga e transporte de material de 3ª categoria - executado com escavadeira de 1,40 m3 e caminhão basculante de 12 m3 e com caminho de serviço em revestimento primário - DMT de 1.800 a 2.000 m</t>
  </si>
  <si>
    <t>RO-00187</t>
  </si>
  <si>
    <t>Escavação, carga e transporte de material de 3ª categoria - executado com escavadeira de 1,40 m3 e caminhão basculante de 12 m3 e com caminho de serviço em revestimento primário - DMT de 2.000 a 2.500 m</t>
  </si>
  <si>
    <t>RO-00188</t>
  </si>
  <si>
    <t>Escavação, carga e transporte de material de 3ª categoria - executado com escavadeira de 1,40 m3 e caminhão basculante de 12 m3 e com caminho de serviço em revestimento primário - DMT de 2.500 a 3.000 m</t>
  </si>
  <si>
    <t>RO-00189</t>
  </si>
  <si>
    <t>Escavação, carga e transporte de material de 3ª categoria - executado com escavadeira de 1,40 m3 e caminhão basculante de 12 m3 e com caminho de serviço em revestimento primário - DMT de 3.000 m</t>
  </si>
  <si>
    <t>RO-00190</t>
  </si>
  <si>
    <t>Escavação, carga e transporte de material de 3ª categoria - executado com escavadeira de 1,40 m3 e caminhão basculante de 12 m3 e com caminho de serviço pavimentado - DMT de      50 a    200 m</t>
  </si>
  <si>
    <t>RO-00191</t>
  </si>
  <si>
    <t>Escavação, carga e transporte de material de 3ª categoria - executado com escavadeira de 1,40 m3 e caminhão basculante de 12 m3 e com caminho de serviço pavimentado - DMT de    200 a    400 m</t>
  </si>
  <si>
    <t>RO-00192</t>
  </si>
  <si>
    <t>Escavação, carga e transporte de material de 3ª categoria - executado com escavadeira de 1,40 m3 e caminhão basculante de 12 m3 e com caminho de serviço pavimentado - DMT de    400 a    600 m</t>
  </si>
  <si>
    <t>RO-00193</t>
  </si>
  <si>
    <t>Escavação, carga e transporte de material de 3ª categoria - executado com escavadeira de 1,40 m3 e caminhão basculante de 12 m3 e com caminho de serviço pavimentado - DMT de    600 a    800 m</t>
  </si>
  <si>
    <t>RO-00194</t>
  </si>
  <si>
    <t>Escavação, carga e transporte de material de 3ª categoria - executado com escavadeira de 1,40 m3 e caminhão basculante de 12 m3 e com caminho de serviço pavimentado - DMT de    800 a 1.000 m</t>
  </si>
  <si>
    <t>RO-00195</t>
  </si>
  <si>
    <t>Escavação, carga e transporte de material de 3ª categoria - executado com escavadeira de 1,40 m3 e caminhão basculante de 12 m3 e com caminho de serviço pavimentado - DMT de 1.000 a 1.200 m</t>
  </si>
  <si>
    <t>RO-00196</t>
  </si>
  <si>
    <t>Escavação, carga e transporte de material de 3ª categoria - executado com escavadeira de 1,40 m3 e caminhão basculante de 12 m3 e com caminho de serviço pavimentado - DMT de 1.200 a 1.400 m</t>
  </si>
  <si>
    <t>RO-00197</t>
  </si>
  <si>
    <t>Escavação, carga e transporte de material de 3ª categoria - executado com escavadeira de 1,40 m3 e caminhão basculante de 12 m3 e com caminho de serviço pavimentado - DMT de 1.400 a 1.600 m</t>
  </si>
  <si>
    <t>RO-00198</t>
  </si>
  <si>
    <t>Escavação, carga e transporte de material de 3ª categoria - executado com escavadeira de 1,40 m3 e caminhão basculante de 12 m3 e com caminho de serviço pavimentado - DMT de 1.600 a 1.800 m</t>
  </si>
  <si>
    <t>RO-00199</t>
  </si>
  <si>
    <t>Escavação, carga e transporte de material de 3ª categoria - executado com escavadeira de 1,40 m3 e caminhão basculante de 12 m3 e com caminho de serviço pavimentado - DMT de 1.800 a 2.000 m</t>
  </si>
  <si>
    <t>RO-00200</t>
  </si>
  <si>
    <t>Escavação, carga e transporte de material de 3ª categoria - executado com escavadeira de 1,40 m3 e caminhão basculante de 12 m3 e com caminho de serviço pavimentado - DMT de 2.000 a 2.500 m</t>
  </si>
  <si>
    <t>RO-00201</t>
  </si>
  <si>
    <t>Escavação, carga e transporte de material de 3ª categoria - executado com escavadeira de 1,40 m3 e caminhão basculante de 12 m3 e com caminho de serviço pavimentado - DMT de 2.500 a 3.000 m</t>
  </si>
  <si>
    <t>RO-00202</t>
  </si>
  <si>
    <t>Escavação, carga e transporte de material de 3ª categoria - executado com escavadeira de 1,40 m3 e caminhão basculante de 12 m3 e com caminho de serviço pavimentado - DMT de 3.000 m</t>
  </si>
  <si>
    <t>RO-00005</t>
  </si>
  <si>
    <t>Escavação, carga e transporte de solos moles - DMT até 50 m</t>
  </si>
  <si>
    <t>RO-00006</t>
  </si>
  <si>
    <t>Escavação, carga e transporte de solos moles - executado com caminhão basculante de 12 m3 e com caminho de serviço em leito natural - DMT de      50 a    200 m</t>
  </si>
  <si>
    <t>RO-00007</t>
  </si>
  <si>
    <t>Escavação, carga e transporte de solos moles - executado com caminhão basculante de 12 m3 e com caminho de serviço em leito natural - DMT de    200 a    400 m</t>
  </si>
  <si>
    <t>RO-00008</t>
  </si>
  <si>
    <t>Escavação, carga e transporte de solos moles - executado com caminhão basculante de 12 m3 e com caminho de serviço em leito natural - DMT de    400 a    600 m</t>
  </si>
  <si>
    <t>RO-00009</t>
  </si>
  <si>
    <t>Escavação, carga e transporte de solos moles - executado com caminhão basculante de 12 m3 e com caminho de serviço em leito natural - DMT de    600 a    800 m</t>
  </si>
  <si>
    <t>RO-00010</t>
  </si>
  <si>
    <t>Escavação, carga e transporte de solos moles - executado com caminhão basculante de 12 m3 e com caminho de serviço em leito natural - DMT de    800 a 1.000 m</t>
  </si>
  <si>
    <t>RO-00011</t>
  </si>
  <si>
    <t>Escavação, carga e transporte de solos moles - executado com caminhão basculante de 12 m3 e com caminho de serviço em leito natural - DMT de 1.000 a 1.200 m</t>
  </si>
  <si>
    <t>RO-00012</t>
  </si>
  <si>
    <t>Escavação, carga e transporte de solos moles - executado com caminhão basculante de 12 m3 e com caminho de serviço em leito natural - DMT de 1.200 a 1.400 m</t>
  </si>
  <si>
    <t>RO-00013</t>
  </si>
  <si>
    <t>Escavação, carga e transporte de solos moles - executado com caminhão basculante de 12 m3 e com caminho de serviço em leito natural - DMT de 1.400 a 1.600 m</t>
  </si>
  <si>
    <t>RO-00014</t>
  </si>
  <si>
    <t>Escavação, carga e transporte de solos moles - executado com caminhão basculante de 12 m3 e com caminho de serviço em leito natural - DMT de 1.600 a 1.800 m</t>
  </si>
  <si>
    <t>RO-00015</t>
  </si>
  <si>
    <t>Escavação, carga e transporte de solos moles - executado com caminhão basculante de 12 m3 e com caminho de serviço em leito natural - DMT de 1.800 a 2.000 m</t>
  </si>
  <si>
    <t>RO-00016</t>
  </si>
  <si>
    <t>Escavação, carga e transporte de solos moles - executado com caminhão basculante de 12 m3 e com caminho de serviço em leito natural - DMT de 2.000 a 2.500 m</t>
  </si>
  <si>
    <t>RO-00017</t>
  </si>
  <si>
    <t>Escavação, carga e transporte de solos moles - executado com caminhão basculante de 12 m3 e com caminho de serviço em leito natural - DMT de 2.500 a 3.000 m</t>
  </si>
  <si>
    <t>RO-00018</t>
  </si>
  <si>
    <t>Escavação, carga e transporte de solos moles - executado com caminhão basculante de 12 m3 e com caminho de serviço em leito natural - DMT de 3.000 m</t>
  </si>
  <si>
    <t>RO-00019</t>
  </si>
  <si>
    <t>Escavação, carga e transporte de solos moles - executado com caminhão basculante de 12 m3 e com caminho de serviço em revestimento primário - DMT de      50 a    200 m</t>
  </si>
  <si>
    <t>RO-00020</t>
  </si>
  <si>
    <t>Escavação, carga e transporte de solos moles - executado com caminhão basculante de 12 m3 e com caminho de serviço em revestimento primário - DMT de    200 a    400 m</t>
  </si>
  <si>
    <t>RO-00021</t>
  </si>
  <si>
    <t>Escavação, carga e transporte de solos moles - executado com caminhão basculante de 12 m3 e com caminho de serviço em revestimento primário - DMT de    400 a    600 m</t>
  </si>
  <si>
    <t>RO-00022</t>
  </si>
  <si>
    <t>Escavação, carga e transporte de solos moles - executado com caminhão basculante de 12 m3 e com caminho de serviço em revestimento primário - DMT de    600 a    800 m</t>
  </si>
  <si>
    <t>RO-00023</t>
  </si>
  <si>
    <t>Escavação, carga e transporte de solos moles - executado com caminhão basculante de 12 m3 e com caminho de serviço em revestimento primário - DMT de    800 a 1.000 m</t>
  </si>
  <si>
    <t>RO-00024</t>
  </si>
  <si>
    <t>Escavação, carga e transporte de solos moles - executado com caminhão basculante de 12 m3 e com caminho de serviço em revestimento primário - DMT de 1.000 a 1.200 m</t>
  </si>
  <si>
    <t>RO-00025</t>
  </si>
  <si>
    <t>Escavação, carga e transporte de solos moles - executado com caminhão basculante de 12 m3 e com caminho de serviço em revestimento primário - DMT de 1.200 a 1.400 m</t>
  </si>
  <si>
    <t>RO-00026</t>
  </si>
  <si>
    <t>Escavação, carga e transporte de solos moles - executado com caminhão basculante de 12 m3 e com caminho de serviço em revestimento primário - DMT de 1.400 a 1.600 m</t>
  </si>
  <si>
    <t>RO-00027</t>
  </si>
  <si>
    <t>Escavação, carga e transporte de solos moles - executado com caminhão basculante de 12 m3 e com caminho de serviço em revestimento primário - DMT de 1.600 a 1.800 m</t>
  </si>
  <si>
    <t>RO-00028</t>
  </si>
  <si>
    <t>Escavação, carga e transporte de solos moles - executado com caminhão basculante de 12 m3 e com caminho de serviço em revestimento primário - DMT de 1.800 a 2.000 m</t>
  </si>
  <si>
    <t>RO-00029</t>
  </si>
  <si>
    <t>Escavação, carga e transporte de solos moles - executado com caminhão basculante de 12 m3 e com caminho de serviço em revestimento primário - DMT de 2.000 a 2.500 m</t>
  </si>
  <si>
    <t>RO-00030</t>
  </si>
  <si>
    <t>Escavação, carga e transporte de solos moles - executado com caminhão basculante de 12 m3 e com caminho de serviço em revestimento primário - DMT de 2.500 a 3.000 m</t>
  </si>
  <si>
    <t>RO-00031</t>
  </si>
  <si>
    <t>Escavação, carga e transporte de solos moles - executado com caminhão basculante de 12 m3 e com caminho de serviço em revestimento primário - DMT de 3.000 m</t>
  </si>
  <si>
    <t>RO-00032</t>
  </si>
  <si>
    <t>Escavação, carga e transporte de solos moles - executado com caminhão basculante de 12 m3 e com caminho de serviço pavimentado - DMT de      50 a    200 m</t>
  </si>
  <si>
    <t>RO-00033</t>
  </si>
  <si>
    <t>Escavação, carga e transporte de solos moles - executado com caminhão basculante de 12 m3 e com caminho de serviço pavimentado - DMT de    200 a    400 m</t>
  </si>
  <si>
    <t>RO-00034</t>
  </si>
  <si>
    <t>Escavação, carga e transporte de solos moles - executado com caminhão basculante de 12 m3 e com caminho de serviço pavimentado - DMT de    400 a    600 m</t>
  </si>
  <si>
    <t>RO-00035</t>
  </si>
  <si>
    <t>Escavação, carga e transporte de solos moles - executado com caminhão basculante de 12 m3 e com caminho de serviço pavimentado - DMT de    600 a    800 m</t>
  </si>
  <si>
    <t>RO-00036</t>
  </si>
  <si>
    <t>Escavação, carga e transporte de solos moles - executado com caminhão basculante de 12 m3 e com caminho de serviço pavimentado - DMT de    800 a 1.000 m</t>
  </si>
  <si>
    <t>RO-00037</t>
  </si>
  <si>
    <t>Escavação, carga e transporte de solos moles - executado com caminhão basculante de 12 m3 e com caminho de serviço pavimentado - DMT de 1.000 a 1.200 m</t>
  </si>
  <si>
    <t>RO-00038</t>
  </si>
  <si>
    <t>Escavação, carga e transporte de solos moles - executado com caminhão basculante de 12 m3 e com caminho de serviço pavimentado - DMT de 1.200 a 1.400 m</t>
  </si>
  <si>
    <t>RO-00039</t>
  </si>
  <si>
    <t>Escavação, carga e transporte de solos moles - executado com caminhão basculante de 12 m3 e com caminho de serviço pavimentado - DMT de 1.400 a 1.600 m</t>
  </si>
  <si>
    <t>RO-00040</t>
  </si>
  <si>
    <t>Escavação, carga e transporte de solos moles - executado com caminhão basculante de 12 m3 e com caminho de serviço pavimentado - DMT de 1.600 a 1.800 m</t>
  </si>
  <si>
    <t>RO-00041</t>
  </si>
  <si>
    <t>Escavação, carga e transporte de solos moles - executado com caminhão basculante de 12 m3 e com caminho de serviço pavimentado - DMT de 1.800 a 2.000 m</t>
  </si>
  <si>
    <t>RO-00042</t>
  </si>
  <si>
    <t>Escavação, carga e transporte de solos moles - executado com caminhão basculante de 12 m3 e com caminho de serviço pavimentado - DMT de 2.000 a 2.500 m</t>
  </si>
  <si>
    <t>RO-00043</t>
  </si>
  <si>
    <t>Escavação, carga e transporte de solos moles - executado com caminhão basculante de 12 m3 e com caminho de serviço pavimentado - DMT de 2.500 a 3.000 m</t>
  </si>
  <si>
    <t>RO-00044</t>
  </si>
  <si>
    <t>Escavação, carga e transporte de solos moles - executado com caminhão basculante de 12 m3 e com caminho de serviço pavimentado - DMT de 3.000 m</t>
  </si>
  <si>
    <t>RO-00227</t>
  </si>
  <si>
    <t>Escavação de vala em material de 3ª categoria - resistência a compressão acima de 110 MPa - com escavadeira e rompedor hidráulico 1.500 kg (Exclui carga e transporte)</t>
  </si>
  <si>
    <t>RO-00223</t>
  </si>
  <si>
    <t>Escavação de vala em material de 3ª categoria - resistência a compressão até 50 MPa - com escavadeira e rompedor hidráulico 1.500 kg (Exclui carga e transporte)</t>
  </si>
  <si>
    <t>RO-00224</t>
  </si>
  <si>
    <t>Escavação de vala em material de 3ª categoria - resistência a compressão de 50 a 70 MPa - com escavadeira e rompedor hidráulico 1.500 kg (Exclui carga e transporte)</t>
  </si>
  <si>
    <t>RO-00225</t>
  </si>
  <si>
    <t>Escavação de vala em material de 3ª categoria - resistência a compressão de 70 a 90 MPa - com escavadeira e rompedor hidráulico 1.500 kg (Exclui carga e transporte)</t>
  </si>
  <si>
    <t>RO-00226</t>
  </si>
  <si>
    <t>Escavação de vala em material de 3ª categoria - resistência a compressão de 90 a 110 MPa - com escavadeira e rompedor hidráulico 1.500 kg (Exclui carga e transporte)</t>
  </si>
  <si>
    <t>RO-00222</t>
  </si>
  <si>
    <t>Escavação de vala em material de 3ª categoria (Exclui carga e transporte)</t>
  </si>
  <si>
    <t>RO-00045</t>
  </si>
  <si>
    <t>Escavação e transporte em material de 1ª categoria - com trator sobre esteiras - DMT até 50 m</t>
  </si>
  <si>
    <t>RO-00085</t>
  </si>
  <si>
    <t>Escavação e transporte em material de 2ª categoria - com trator sobre esteiras - DMT até 50 m</t>
  </si>
  <si>
    <t>RO-00212</t>
  </si>
  <si>
    <t>Escavação em material de 3ª categoria - resistência a compressão acima de 110 MPa - com escavadeira e rompedor hidráulico 1.500 kg (Exclui carga e transporte)</t>
  </si>
  <si>
    <t>RO-00208</t>
  </si>
  <si>
    <t>Escavação em material de 3ª categoria - resistência a compressão até 50 MPa - com escavadeira e rompedor hidráulico 1.500 kg (Exclui carga e transporte)</t>
  </si>
  <si>
    <t>RO-00209</t>
  </si>
  <si>
    <t>Escavação em material de 3ª categoria - resistência a compressão de 50 a 70 MPa - com escavadeira e rompedor hidráulico 1.500 kg (Exclui carga e transporte)</t>
  </si>
  <si>
    <t>RO-00210</t>
  </si>
  <si>
    <t>Escavação em material de 3ª categoria - resistência a compressão de 70 a 90 MPa - com escavadeira e rompedor hidráulico 1.500 kg (Exclui carga e transporte)</t>
  </si>
  <si>
    <t>RO-00211</t>
  </si>
  <si>
    <t>Escavação em material de 3ª categoria - resistência a compressão de 90 a 110 MPa - com escavadeira e rompedor hidráulico 1.500 kg (Exclui carga e transporte)</t>
  </si>
  <si>
    <t>RO-00218</t>
  </si>
  <si>
    <t>Escavação manual de vala em material de 1ª categoria na profundidade de 0 a 1,50 m</t>
  </si>
  <si>
    <t>RO-00219</t>
  </si>
  <si>
    <t>Escavação manual de vala em material de 1ª categoria na profundidade de 1,50 a 3,00 m</t>
  </si>
  <si>
    <t>RO-00220</t>
  </si>
  <si>
    <t>Escavação mecânica de vala com descarga lateral em material de 1ª categoria</t>
  </si>
  <si>
    <t>RO-00221</t>
  </si>
  <si>
    <t>Escavação mecânica de vala com descarga lateral em material de 2ª categoria</t>
  </si>
  <si>
    <t>RO-01092</t>
  </si>
  <si>
    <t>Expurgo de jazida</t>
  </si>
  <si>
    <t>RO-00207</t>
  </si>
  <si>
    <t>Fragmentação de blocos de rocha com escavadeira e rompedor hidráulico 1.500 kg</t>
  </si>
  <si>
    <t>RO-01091</t>
  </si>
  <si>
    <t>Limpeza mecanizada da camada vegetal</t>
  </si>
  <si>
    <t>RO-00233</t>
  </si>
  <si>
    <t>Manutenção de caminho de serviço</t>
  </si>
  <si>
    <t>RO-00203</t>
  </si>
  <si>
    <t>Pré-fissuramento de material de 3ª categoria</t>
  </si>
  <si>
    <t>RO-00231</t>
  </si>
  <si>
    <t>Reaterro e compactação com soquete vibratório</t>
  </si>
  <si>
    <t>RO-00232</t>
  </si>
  <si>
    <t>Regularização de superfície com motoniveladora</t>
  </si>
  <si>
    <t>RO-3870</t>
  </si>
  <si>
    <t>Transporte em caminhão basculante com capacidade de 12 m3 - rodovia em leito natural</t>
  </si>
  <si>
    <t>RO-3871</t>
  </si>
  <si>
    <t>Transporte em caminhão basculante com capacidade de 12 m3 - rodovia em revestimento primário</t>
  </si>
  <si>
    <t>RO-3872</t>
  </si>
  <si>
    <t>Transporte em caminhão basculante com capacidade de 12 m3 - rodovia pavimentada</t>
  </si>
  <si>
    <t>RO-00234</t>
  </si>
  <si>
    <t>Umedecimento de caminho de serviço</t>
  </si>
  <si>
    <t>Drenagem</t>
  </si>
  <si>
    <t>RO-8475</t>
  </si>
  <si>
    <t>Boca de Bueiro duplo celular de concreto moldado em loco, de 2,00 x 2,00 m com esconsidade de 0º - areia e brita comerciais (Execução, incluindo fornecimento, carga e transporte de todos os materiais, exclui escavação) - (Caderno de Bueiros Celulares RT 01.45)</t>
  </si>
  <si>
    <t>RO-8476</t>
  </si>
  <si>
    <t>Boca de Bueiro duplo celular de concreto moldado em loco, de 2,00 x 2,00 m com esconsidade de 0º - areia extraída e brita produzida (Execução, incluindo fornecimento, carga e transporte de todos os materiais, exclui escavação) - (Caderno de Bueiros Celulares RT 01.45)</t>
  </si>
  <si>
    <t>RO-8477</t>
  </si>
  <si>
    <t>Boca de Bueiro duplo celular de concreto moldado em loco, de 2,00 x 2,00 m com esconsidade de 15º - areia e brita comerciais (Execução, incluindo fornecimento, carga e transporte de todos os materiais, exclui escavação) - (Caderno de Bueiros Celulares RT 01.45)</t>
  </si>
  <si>
    <t>RO-8479</t>
  </si>
  <si>
    <t>Boca de Bueiro duplo celular de concreto moldado em loco, de 2,00 x 2,00 m com esconsidade de 15º - areia extraída e brita produzida (Execução, incluindo fornecimento, carga e transporte de todos os materiais, exclui escavação) - (Caderno de Bueiros Celulares RT 01.45)</t>
  </si>
  <si>
    <t>RO-8480</t>
  </si>
  <si>
    <t>Boca de Bueiro duplo celular de concreto moldado em loco, de 2,00 x 2,00 m com esconsidade de 30º - areia e brita comerciais (Execução, incluindo fornecimento, carga e transporte de todos os materiais, exclui escavação) - (Caderno de Bueiros Celulares RT 01.45)</t>
  </si>
  <si>
    <t>RO-8481</t>
  </si>
  <si>
    <t>Boca de Bueiro duplo celular de concreto moldado em loco, de 2,00 x 2,00 m com esconsidade de 30º - areia extraída e brita produzida (Execução, incluindo fornecimento, carga e transporte de todos os materiais, exclui escavação) - (Caderno de Bueiros Celulares RT 01.45)</t>
  </si>
  <si>
    <t>RO-8482</t>
  </si>
  <si>
    <t>Boca de Bueiro duplo celular de concreto moldado em loco, de 2,00 x 2,00 m com esconsidade de 45º - areia e brita comerciais (Execução, incluindo fornecimento, carga e transporte de todos os materiais, exclui escavação) - (Caderno de Bueiros Celulares RT 01.45)</t>
  </si>
  <si>
    <t>RO-8483</t>
  </si>
  <si>
    <t>Boca de Bueiro duplo celular de concreto moldado em loco, de 2,00 x 2,00 m com esconsidade de 45º - areia extraída e brita produzida (Execução, incluindo fornecimento, carga e transporte de todos os materiais, exclui escavação) - (Caderno de Bueiros Celulares RT 01.45)</t>
  </si>
  <si>
    <t>RO-8484</t>
  </si>
  <si>
    <t>Boca de Bueiro duplo celular de concreto moldado em loco, de 2,00 x 2,50 m com esconsidade de 0º - areia e brita comerciais (Execução, incluindo fornecimento, carga e transporte de todos os materiais, exclui escavação) - (Caderno de Bueiros Celulares RT 01.45)</t>
  </si>
  <si>
    <t>RO-8485</t>
  </si>
  <si>
    <t>Boca de Bueiro duplo celular de concreto moldado em loco, de 2,00 x 2,50 m com esconsidade de 0º - areia extraída e brita produzida (Execução, incluindo fornecimento, carga e transporte de todos os materiais, exclui escavação) - (Caderno de Bueiros Celulares RT 01.45)</t>
  </si>
  <si>
    <t>RO-8486</t>
  </si>
  <si>
    <t>Boca de Bueiro duplo celular de concreto moldado em loco, de 2,00 x 2,50 m com esconsidade de 15º - areia e brita comerciais (Execução, incluindo fornecimento, carga e transporte de todos os materiais, exclui escavação) - (Caderno de Bueiros Celulares RT 01.45)</t>
  </si>
  <si>
    <t>RO-8487</t>
  </si>
  <si>
    <t>Boca de Bueiro duplo celular de concreto moldado em loco, de 2,00 x 2,50 m com esconsidade de 15º - areia extraída e brita produzida (Execução, incluindo fornecimento, carga e transporte de todos os materiais, exclui escavação) - (Caderno de Bueiros Celulares RT 01.45)</t>
  </si>
  <si>
    <t>RO-8488</t>
  </si>
  <si>
    <t>Boca de Bueiro duplo celular de concreto moldado em loco, de 2,00 x 2,50 m com esconsidade de 30º - areia e brita comerciais (Execução, incluindo fornecimento, carga e transporte de todos os materiais, exclui escavação) - (Caderno de Bueiros Celulares RT 01.45)</t>
  </si>
  <si>
    <t>RO-8489</t>
  </si>
  <si>
    <t>Boca de Bueiro duplo celular de concreto moldado em loco, de 2,00 x 2,50 m com esconsidade de 30º - areia extraída e brita produzida (Execução, incluindo fornecimento, carga e transporte de todos os materiais, exclui escavação) - (Caderno de Bueiros Celulares RT 01.45)</t>
  </si>
  <si>
    <t>RO-8490</t>
  </si>
  <si>
    <t>Boca de Bueiro duplo celular de concreto moldado em loco, de 2,00 x 2,50 m com esconsidade de 45º - areia e brita comerciais (Execução, incluindo fornecimento, carga e transporte de todos os materiais, exclui escavação) - (Caderno de Bueiros Celulares RT 01.45)</t>
  </si>
  <si>
    <t>RO-8491</t>
  </si>
  <si>
    <t>Boca de Bueiro duplo celular de concreto moldado em loco, de 2,00 x 2,50 m com esconsidade de 45º - areia extraída e brita produzida (Execução, incluindo fornecimento, carga e transporte de todos os materiais, exclui escavação) - (Caderno de Bueiros Celulares RT 01.45)</t>
  </si>
  <si>
    <t>RO-8492</t>
  </si>
  <si>
    <t>Boca de Bueiro duplo celular de concreto moldado em loco, de 2,00 x 3,00 m com esconsidade de 0º - areia e brita comerciais (Execução, incluindo fornecimento, carga e transporte de todos os materiais, exclui escavação) - (Caderno de Bueiros Celulares RT 01.45)</t>
  </si>
  <si>
    <t>RO-8493</t>
  </si>
  <si>
    <t>Boca de Bueiro duplo celular de concreto moldado em loco, de 2,00 x 3,00 m com esconsidade de 0º - areia extraída e brita produzida (Execução, incluindo fornecimento, carga e transporte de todos os materiais, exclui escavação) - (Caderno de Bueiros Celulares RT 01.45)</t>
  </si>
  <si>
    <t>RO-8494</t>
  </si>
  <si>
    <t>Boca de Bueiro duplo celular de concreto moldado em loco, de 2,00 x 3,00 m com esconsidade de 15º - areia e brita comerciais (Execução, incluindo fornecimento, carga e transporte de todos os materiais, exclui escavação) - (Caderno de Bueiros Celulares RT 01.45)</t>
  </si>
  <si>
    <t>RO-8495</t>
  </si>
  <si>
    <t>Boca de Bueiro duplo celular de concreto moldado em loco, de 2,00 x 3,00 m com esconsidade de 15º - areia extraída e brita produzida (Execução, incluindo fornecimento, carga e transporte de todos os materiais, exclui escavação) - (Caderno de Bueiros Celulares RT 01.45)</t>
  </si>
  <si>
    <t>RO-8496</t>
  </si>
  <si>
    <t>Boca de Bueiro duplo celular de concreto moldado em loco, de 2,00 x 3,00 m com esconsidade de 30º - areia e brita comerciais (Execução, incluindo fornecimento, carga e transporte de todos os materiais, exclui escavação) - (Caderno de Bueiros Celulares RT 01.45)</t>
  </si>
  <si>
    <t>RO-8497</t>
  </si>
  <si>
    <t>Boca de Bueiro duplo celular de concreto moldado em loco, de 2,00 x 3,00 m com esconsidade de 30º - areia extraída e brita produzida (Execução, incluindo fornecimento, carga e transporte de todos os materiais, exclui escavação) - (Caderno de Bueiros Celulares RT 01.45)</t>
  </si>
  <si>
    <t>RO-8498</t>
  </si>
  <si>
    <t>Boca de Bueiro duplo celular de concreto moldado em loco, de 2,00 x 3,00 m com esconsidade de 45º - areia e brita comerciais (Execução, incluindo fornecimento, carga e transporte de todos os materiais, exclui escavação) - (Caderno de Bueiros Celulares RT 01.45)</t>
  </si>
  <si>
    <t>RO-8499</t>
  </si>
  <si>
    <t>Boca de Bueiro duplo celular de concreto moldado em loco, de 2,00 x 3,00 m com esconsidade de 45º - areia extraída e brita produzida (Execução, incluindo fornecimento, carga e transporte de todos os materiais, exclui escavação) - (Caderno de Bueiros Celulares RT 01.45)</t>
  </si>
  <si>
    <t>RO-8500</t>
  </si>
  <si>
    <t>Boca de Bueiro duplo celular de concreto moldado em loco, de 2,50 x 2,50 m com esconsidade de 0º - areia e brita comerciais (Execução, incluindo fornecimento, carga e transporte de todos os materiais, exclui escavação) - (Caderno de Bueiros Celulares RT 01.45)</t>
  </si>
  <si>
    <t>RO-8501</t>
  </si>
  <si>
    <t>Boca de Bueiro duplo celular de concreto moldado em loco, de 2,50 x 2,50 m com esconsidade de 0º - areia extraída e brita produzida (Execução, incluindo fornecimento, carga e transporte de todos os materiais, exclui escavação) - (Caderno de Bueiros Celulares RT 01.45)</t>
  </si>
  <si>
    <t>RO-8503</t>
  </si>
  <si>
    <t>Boca de Bueiro duplo celular de concreto moldado em loco, de 2,50 x 2,50 m com esconsidade de 15º - areia e brita comerciais (Execução, incluindo fornecimento, carga e transporte de todos os materiais, exclui escavação) - (Caderno de Bueiros Celulares RT 01.45)</t>
  </si>
  <si>
    <t>RO-8504</t>
  </si>
  <si>
    <t>Boca de Bueiro duplo celular de concreto moldado em loco, de 2,50 x 2,50 m com esconsidade de 15º - areia extraída e brita produzida (Execução, incluindo fornecimento, carga e transporte de todos os materiais, exclui escavação) - (Caderno de Bueiros Celulares RT 01.45)</t>
  </si>
  <si>
    <t>RO-8505</t>
  </si>
  <si>
    <t>Boca de Bueiro duplo celular de concreto moldado em loco, de 2,50 x 2,50 m com esconsidade de 30º - areia e brita comerciais (Execução, incluindo fornecimento, carga e transporte de todos os materiais, exclui escavação) - (Caderno de Bueiros Celulares RT 01.45)</t>
  </si>
  <si>
    <t>RO-8506</t>
  </si>
  <si>
    <t>Boca de Bueiro duplo celular de concreto moldado em loco, de 2,50 x 2,50 m com esconsidade de 30º - areia extraída e brita produzida (Execução, incluindo fornecimento, carga e transporte de todos os materiais, exclui escavação) - (Caderno de Bueiros Celulares RT 01.45)</t>
  </si>
  <si>
    <t>RO-8507</t>
  </si>
  <si>
    <t>Boca de Bueiro duplo celular de concreto moldado em loco, de 2,50 x 2,50 m com esconsidade de 45º - areia e brita comerciais (Execução, incluindo fornecimento, carga e transporte de todos os materiais, exclui escavação) - (Caderno de Bueiros Celulares RT 01.45)</t>
  </si>
  <si>
    <t>RO-8508</t>
  </si>
  <si>
    <t>Boca de Bueiro duplo celular de concreto moldado em loco, de 2,50 x 2,50 m com esconsidade de 45º - areia extraída e brita produzida (Execução, incluindo fornecimento, carga e transporte de todos os materiais, exclui escavação) - (Caderno de Bueiros Celulares RT 01.45)</t>
  </si>
  <si>
    <t>RO-8509</t>
  </si>
  <si>
    <t>Boca de Bueiro duplo celular de concreto moldado em loco, de 2,50 x 3,00 m com esconsidade de 0º - areia e brita comerciais (Execução, incluindo fornecimento, carga e transporte de todos os materiais, exclui escavação) - (Caderno de Bueiros Celulares RT 01.45)</t>
  </si>
  <si>
    <t>RO-8510</t>
  </si>
  <si>
    <t>Boca de Bueiro duplo celular de concreto moldado em loco, de 2,50 x 3,00 m com esconsidade de 0º - areia extraída e brita produzida (Execução, incluindo fornecimento, carga e transporte de todos os materiais, exclui escavação) - (Caderno de Bueiros Celulares RT 01.45)</t>
  </si>
  <si>
    <t>RO-8511</t>
  </si>
  <si>
    <t>Boca de Bueiro duplo celular de concreto moldado em loco, de 2,50 x 3,00 m com esconsidade de 15º - areia e brita comerciais (Execução, incluindo fornecimento, carga e transporte de todos os materiais, exclui escavação) - (Caderno de Bueiros Celulares RT 01.45)</t>
  </si>
  <si>
    <t>RO-8512</t>
  </si>
  <si>
    <t>Boca de Bueiro duplo celular de concreto moldado em loco, de 2,50 x 3,00 m com esconsidade de 15º - areia extraída e brita produzida (Execução, incluindo fornecimento, carga e transporte de todos os materiais, exclui escavação) - (Caderno de Bueiros Celulares RT 01.45)</t>
  </si>
  <si>
    <t>RO-8513</t>
  </si>
  <si>
    <t>Boca de Bueiro duplo celular de concreto moldado em loco, de 2,50 x 3,00 m com esconsidade de 30º - areia e brita comerciais (Execução, incluindo fornecimento, carga e transporte de todos os materiais, exclui escavação) - (Caderno de Bueiros Celulares RT 01.45)</t>
  </si>
  <si>
    <t>RO-8514</t>
  </si>
  <si>
    <t>Boca de Bueiro duplo celular de concreto moldado em loco, de 2,50 x 3,00 m com esconsidade de 30º - areia extraída e brita produzida (Execução, incluindo fornecimento, carga e transporte de todos os materiais, exclui escavação) - (Caderno de Bueiros Celulares RT 01.45)</t>
  </si>
  <si>
    <t>RO-8515</t>
  </si>
  <si>
    <t>Boca de Bueiro duplo celular de concreto moldado em loco, de 2,50 x 3,00 m com esconsidade de 45º - areia e brita comerciais (Execução, incluindo fornecimento, carga e transporte de todos os materiais, exclui escavação) - (Caderno de Bueiros Celulares RT 01.45)</t>
  </si>
  <si>
    <t>RO-8516</t>
  </si>
  <si>
    <t>Boca de Bueiro duplo celular de concreto moldado em loco, de 2,50 x 3,00 m com esconsidade de 45º - areia extraída e brita produzida (Execução, incluindo fornecimento, carga e transporte de todos os materiais, exclui escavação) - (Caderno de Bueiros Celulares RT 01.45)</t>
  </si>
  <si>
    <t>RO-8517</t>
  </si>
  <si>
    <t>Boca de Bueiro duplo celular de concreto moldado em loco, de 3,00 x 2,00 m com esconsidade de 0º - areia e brita comerciais (Execução, incluindo fornecimento, carga e transporte de todos os materiais, exclui escavação) - (Caderno de Bueiros Celulares RT 01.45)</t>
  </si>
  <si>
    <t>RO-8518</t>
  </si>
  <si>
    <t>Boca de Bueiro duplo celular de concreto moldado em loco, de 3,00 x 2,00 m com esconsidade de 0º - areia extraída e brita produzida (Execução, incluindo fornecimento, carga e transporte de todos os materiais, exclui escavação) - (Caderno de Bueiros Celulares RT 01.45)</t>
  </si>
  <si>
    <t>RO-8519</t>
  </si>
  <si>
    <t>Boca de Bueiro duplo celular de concreto moldado em loco, de 3,00 x 2,00 m com esconsidade de 15º - areia e brita comerciais (Execução, incluindo fornecimento, carga e transporte de todos os materiais, exclui escavação) - (Caderno de Bueiros Celulares RT 01.45)</t>
  </si>
  <si>
    <t>RO-8520</t>
  </si>
  <si>
    <t>Boca de Bueiro duplo celular de concreto moldado em loco, de 3,00 x 2,00 m com esconsidade de 15º - areia extraída e brita produzida (Execução, incluindo fornecimento, carga e transporte de todos os materiais, exclui escavação) - (Caderno de Bueiros Celulares RT 01.45)</t>
  </si>
  <si>
    <t>RO-8521</t>
  </si>
  <si>
    <t>Boca de Bueiro duplo celular de concreto moldado em loco, de 3,00 x 2,00 m com esconsidade de 30º - areia e brita comerciais (Execução, incluindo fornecimento, carga e transporte de todos os materiais, exclui escavação) - (Caderno de Bueiros Celulares RT 01.45)</t>
  </si>
  <si>
    <t>RO-8522</t>
  </si>
  <si>
    <t>Boca de Bueiro duplo celular de concreto moldado em loco, de 3,00 x 2,00 m com esconsidade de 30º - areia extraída e brita produzida (Execução, incluindo fornecimento, carga e transporte de todos os materiais, exclui escavação) - (Caderno de Bueiros Celulares RT 01.45)</t>
  </si>
  <si>
    <t>RO-8523</t>
  </si>
  <si>
    <t>Boca de Bueiro duplo celular de concreto moldado em loco, de 3,00 x 2,00 m com esconsidade de 45º - areia e brita comerciais (Execução, incluindo fornecimento, carga e transporte de todos os materiais, exclui escavação) - (Caderno de Bueiros Celulares RT 01.45)</t>
  </si>
  <si>
    <t>RO-8524</t>
  </si>
  <si>
    <t>Boca de Bueiro duplo celular de concreto moldado em loco, de 3,00 x 2,00 m com esconsidade de 45º - areia extraída e brita produzida (Execução, incluindo fornecimento, carga e transporte de todos os materiais, exclui escavação) - (Caderno de Bueiros Celulares RT 01.45)</t>
  </si>
  <si>
    <t>RO-8525</t>
  </si>
  <si>
    <t>Boca de Bueiro duplo celular de concreto moldado em loco, de 3,00 x 2,50 m com esconsidade de 0º - areia e brita comerciais (Execução, incluindo fornecimento, carga e transporte de todos os materiais, exclui escavação) - (Caderno de Bueiros Celulares RT 01.45)</t>
  </si>
  <si>
    <t>RO-8526</t>
  </si>
  <si>
    <t>Boca de Bueiro duplo celular de concreto moldado em loco, de 3,00 x 2,50 m com esconsidade de 0º - areia extraída e brita produzida (Execução, incluindo fornecimento, carga e transporte de todos os materiais, exclui escavação) - (Caderno de Bueiros Celulares RT 01.45)</t>
  </si>
  <si>
    <t>RO-8527</t>
  </si>
  <si>
    <t>Boca de Bueiro duplo celular de concreto moldado em loco, de 3,00 x 2,50 m com esconsidade de 15º - areia e brita comerciais (Execução, incluindo fornecimento, carga e transporte de todos os materiais, exclui escavação) - (Caderno de Bueiros Celulares RT 01.45)</t>
  </si>
  <si>
    <t>RO-8528</t>
  </si>
  <si>
    <t>Boca de Bueiro duplo celular de concreto moldado em loco, de 3,00 x 2,50 m com esconsidade de 15º - areia extraída e brita produzida (Execução, incluindo fornecimento, carga e transporte de todos os materiais, exclui escavação) - (Caderno de Bueiros Celulares RT 01.45)</t>
  </si>
  <si>
    <t>RO-8529</t>
  </si>
  <si>
    <t>Boca de Bueiro duplo celular de concreto moldado em loco, de 3,00 x 2,50 m com esconsidade de 30º - areia e brita comerciais (Execução, incluindo fornecimento, carga e transporte de todos os materiais, exclui escavação) - (Caderno de Bueiros Celulares RT 01.45)</t>
  </si>
  <si>
    <t>RO-8530</t>
  </si>
  <si>
    <t>Boca de Bueiro duplo celular de concreto moldado em loco, de 3,00 x 2,50 m com esconsidade de 30º - areia extraída e brita produzida (Execução, incluindo fornecimento, carga e transporte de todos os materiais, exclui escavação) - (Caderno de Bueiros Celulares RT 01.45)</t>
  </si>
  <si>
    <t>RO-8531</t>
  </si>
  <si>
    <t>Boca de Bueiro duplo celular de concreto moldado em loco, de 3,00 x 2,50 m com esconsidade de 45º - areia e brita comerciais (Execução, incluindo fornecimento, carga e transporte de todos os materiais, exclui escavação) - (Caderno de Bueiros Celulares RT 01.45)</t>
  </si>
  <si>
    <t>RO-8532</t>
  </si>
  <si>
    <t>Boca de Bueiro duplo celular de concreto moldado em loco, de 3,00 x 2,50 m com esconsidade de 45º - areia extraída e brita produzida (Execução, incluindo fornecimento, carga e transporte de todos os materiais, exclui escavação) - (Caderno de Bueiros Celulares RT 01.45)</t>
  </si>
  <si>
    <t>RO-8533</t>
  </si>
  <si>
    <t>Boca de Bueiro duplo celular de concreto moldado em loco, de 3,00 x 3,00 m com esconsidade de 0º - areia e brita comerciais (Execução, incluindo fornecimento, carga e transporte de todos os materiais, exclui escavação) - (Caderno de Bueiros Celulares RT 01.45)</t>
  </si>
  <si>
    <t>RO-8534</t>
  </si>
  <si>
    <t>Boca de Bueiro duplo celular de concreto moldado em loco, de 3,00 x 3,00 m com esconsidade de 0º - areia extraída e brita produzida (Execução, incluindo fornecimento, carga e transporte de todos os materiais, exclui escavação) - (Caderno de Bueiros Celulares RT 01.45)</t>
  </si>
  <si>
    <t>RO-8535</t>
  </si>
  <si>
    <t>Boca de Bueiro duplo celular de concreto moldado em loco, de 3,00 x 3,00 m com esconsidade de 15º - areia e brita comerciais (Execução, incluindo fornecimento, carga e transporte de todos os materiais, exclui escavação) - (Caderno de Bueiros Celulares RT 01.45)</t>
  </si>
  <si>
    <t>RO-8536</t>
  </si>
  <si>
    <t>Boca de Bueiro duplo celular de concreto moldado em loco, de 3,00 x 3,00 m com esconsidade de 15º - areia extraída e brita produzida (Execução, incluindo fornecimento, carga e transporte de todos os materiais, exclui escavação) - (Caderno de Bueiros Celulares RT 01.45)</t>
  </si>
  <si>
    <t>RO-8537</t>
  </si>
  <si>
    <t>Boca de Bueiro duplo celular de concreto moldado em loco, de 3,00 x 3,00 m com esconsidade de 30º - areia e brita comerciais (Execução, incluindo fornecimento, carga e transporte de todos os materiais, exclui escavação) - (Caderno de Bueiros Celulares RT 01.45)</t>
  </si>
  <si>
    <t>RO-8538</t>
  </si>
  <si>
    <t>Boca de Bueiro duplo celular de concreto moldado em loco, de 3,00 x 3,00 m com esconsidade de 30º - areia extraída e brita produzida (Execução, incluindo fornecimento, carga e transporte de todos os materiais, exclui escavação) - (Caderno de Bueiros Celulares RT 01.45)</t>
  </si>
  <si>
    <t>RO-8540</t>
  </si>
  <si>
    <t>Boca de Bueiro duplo celular de concreto moldado em loco, de 3,00 x 3,00 m com esconsidade de 45º - areia e brita comerciais (Execução, incluindo fornecimento, carga e transporte de todos os materiais, exclui escavação) - (Caderno de Bueiros Celulares RT 01.45)</t>
  </si>
  <si>
    <t>RO-8541</t>
  </si>
  <si>
    <t>Boca de Bueiro duplo celular de concreto moldado em loco, de 3,00 x 3,00 m com esconsidade de 45º - areia extraída e brita produzida (Execução, incluindo fornecimento, carga e transporte de todos os materiais, exclui escavação) - (Caderno de Bueiros Celulares RT 01.45)</t>
  </si>
  <si>
    <t>RO-8542</t>
  </si>
  <si>
    <t>Boca de Bueiro duplo celular de concreto moldado em loco, de 3,50 x 2,50 m com esconsidade de 0º - areia e brita comerciais (Execução, incluindo fornecimento, carga e transporte de todos os materiais, exclui escavação) - (Caderno de Bueiros Celulares RT 01.45)</t>
  </si>
  <si>
    <t>RO-8543</t>
  </si>
  <si>
    <t>Boca de Bueiro duplo celular de concreto moldado em loco, de 3,50 x 2,50 m com esconsidade de 0º - areia extraída e brita produzida (Execução, incluindo fornecimento, carga e transporte de todos os materiais, exclui escavação) - (Caderno de Bueiros Celulares RT 01.45)</t>
  </si>
  <si>
    <t>RO-8544</t>
  </si>
  <si>
    <t>Boca de Bueiro duplo celular de concreto moldado em loco, de 3,50 x 2,50 m com esconsidade de 15º - areia e brita comerciais (Execução, incluindo fornecimento, carga e transporte de todos os materiais, exclui escavação) - (Caderno de Bueiros Celulares RT 01.45)</t>
  </si>
  <si>
    <t>RO-8545</t>
  </si>
  <si>
    <t>Boca de Bueiro duplo celular de concreto moldado em loco, de 3,50 x 2,50 m com esconsidade de 15º - areia extraída e brita produzida (Execução, incluindo fornecimento, carga e transporte de todos os materiais, exclui escavação) - (Caderno de Bueiros Celulares RT 01.45)</t>
  </si>
  <si>
    <t>RO-8546</t>
  </si>
  <si>
    <t>Boca de Bueiro duplo celular de concreto moldado em loco, de 3,50 x 2,50 m com esconsidade de 30º - areia e brita comerciais (Execução, incluindo fornecimento, carga e transporte de todos os materiais, exclui escavação) - (Caderno de Bueiros Celulares RT 01.45)</t>
  </si>
  <si>
    <t>RO-8547</t>
  </si>
  <si>
    <t>Boca de Bueiro duplo celular de concreto moldado em loco, de 3,50 x 2,50 m com esconsidade de 30º - areia extraída e brita produzida (Execução, incluindo fornecimento, carga e transporte de todos os materiais, exclui escavação) - (Caderno de Bueiros Celulares RT 01.45)</t>
  </si>
  <si>
    <t>RO-8548</t>
  </si>
  <si>
    <t>Boca de Bueiro duplo celular de concreto moldado em loco, de 3,50 x 2,50 m com esconsidade de 45º - areia e brita comerciais (Execução, incluindo fornecimento, carga e transporte de todos os materiais, exclui escavação) - (Caderno de Bueiros Celulares RT 01.45)</t>
  </si>
  <si>
    <t>RO-8549</t>
  </si>
  <si>
    <t>Boca de Bueiro duplo celular de concreto moldado em loco, de 3,50 x 2,50 m com esconsidade de 45º - areia extraída e brita produzida (Execução, incluindo fornecimento, carga e transporte de todos os materiais, exclui escavação) - (Caderno de Bueiros Celulares RT 01.45)</t>
  </si>
  <si>
    <t>RO-8550</t>
  </si>
  <si>
    <t>Boca de Bueiro duplo celular de concreto moldado em loco, de 3,50 x 3,00 m com esconsidade de 0º - areia e brita comerciais (Execução, incluindo fornecimento, carga e transporte de todos os materiais, exclui escavação) - (Caderno de Bueiros Celulares RT 01.45)</t>
  </si>
  <si>
    <t>RO-8551</t>
  </si>
  <si>
    <t>Boca de Bueiro duplo celular de concreto moldado em loco, de 3,50 x 3,00 m com esconsidade de 0º - areia extraída e brita produzida (Execução, incluindo fornecimento, carga e transporte de todos os materiais, exclui escavação) - (Caderno de Bueiros Celulares RT 01.45)</t>
  </si>
  <si>
    <t>RO-8552</t>
  </si>
  <si>
    <t>Boca de Bueiro duplo celular de concreto moldado em loco, de 3,50 x 3,00 m com esconsidade de 15º - areia e brita comerciais (Execução, incluindo fornecimento, carga e transporte de todos os materiais, exclui escavação) - (Caderno de Bueiros Celulares RT 01.45)</t>
  </si>
  <si>
    <t>RO-8553</t>
  </si>
  <si>
    <t>Boca de Bueiro duplo celular de concreto moldado em loco, de 3,50 x 3,00 m com esconsidade de 15º - areia extraída e brita produzida (Execução, incluindo fornecimento, carga e transporte de todos os materiais, exclui escavação) - (Caderno de Bueiros Celulares RT 01.45)</t>
  </si>
  <si>
    <t>RO-8554</t>
  </si>
  <si>
    <t>Boca de Bueiro duplo celular de concreto moldado em loco, de 3,50 x 3,00 m com esconsidade de 30º - areia e brita comerciais (Execução, incluindo fornecimento, carga e transporte de todos os materiais, exclui escavação) - (Caderno de Bueiros Celulares RT 01.45)</t>
  </si>
  <si>
    <t>RO-8555</t>
  </si>
  <si>
    <t>Boca de Bueiro duplo celular de concreto moldado em loco, de 3,50 x 3,00 m com esconsidade de 30º - areia extraída e brita produzida (Execução, incluindo fornecimento, carga e transporte de todos os materiais, exclui escavação) - (Caderno de Bueiros Celulares RT 01.45)</t>
  </si>
  <si>
    <t>RO-8556</t>
  </si>
  <si>
    <t>Boca de Bueiro duplo celular de concreto moldado em loco, de 3,50 x 3,00 m com esconsidade de 45º - areia e brita comerciais (Execução, incluindo fornecimento, carga e transporte de todos os materiais, exclui escavação) - (Caderno de Bueiros Celulares RT 01.45)</t>
  </si>
  <si>
    <t>RO-8557</t>
  </si>
  <si>
    <t>Boca de Bueiro duplo celular de concreto moldado em loco, de 3,50 x 3,00 m com esconsidade de 45º - areia extraída e brita produzida (Execução, incluindo fornecimento, carga e transporte de todos os materiais, exclui escavação) - (Caderno de Bueiros Celulares RT 01.45)</t>
  </si>
  <si>
    <t>RO-8558</t>
  </si>
  <si>
    <t>Boca de Bueiro duplo celular de concreto moldado em loco, de 3,50 x 3,50 m com esconsidade de 0º - areia e brita comerciais (Execução, incluindo fornecimento, carga e transporte de todos os materiais, exclui escavação) - (Caderno de Bueiros Celulares RT 01.45)</t>
  </si>
  <si>
    <t>RO-8559</t>
  </si>
  <si>
    <t>Boca de Bueiro duplo celular de concreto moldado em loco, de 3,50 x 3,50 m com esconsidade de 0º - areia extraída e brita produzida (Execução, incluindo fornecimento, carga e transporte de todos os materiais, exclui escavação) - (Caderno de Bueiros Celulares RT 01.45)</t>
  </si>
  <si>
    <t>RO-8560</t>
  </si>
  <si>
    <t>Boca de Bueiro duplo celular de concreto moldado em loco, de 3,50 x 3,50 m com esconsidade de 15º - areia e brita comerciais (Execução, incluindo fornecimento, carga e transporte de todos os materiais, exclui escavação) - (Caderno de Bueiros Celulares RT 01.45)</t>
  </si>
  <si>
    <t>RO-8561</t>
  </si>
  <si>
    <t>Boca de Bueiro duplo celular de concreto moldado em loco, de 3,50 x 3,50 m com esconsidade de 15º - areia extraída e brita produzida (Execução, incluindo fornecimento, carga e transporte de todos os materiais, exclui escavação) - (Caderno de Bueiros Celulares RT 01.45)</t>
  </si>
  <si>
    <t>RO-8562</t>
  </si>
  <si>
    <t>Boca de Bueiro duplo celular de concreto moldado em loco, de 3,50 x 3,50 m com esconsidade de 30º - areia e brita comerciais (Execução, incluindo fornecimento, carga e transporte de todos os materiais, exclui escavação) - (Caderno de Bueiros Celulares RT 01.45)</t>
  </si>
  <si>
    <t>RO-8563</t>
  </si>
  <si>
    <t>Boca de Bueiro duplo celular de concreto moldado em loco, de 3,50 x 3,50 m com esconsidade de 30º - areia extraída e brita produzida (Execução, incluindo fornecimento, carga e transporte de todos os materiais, exclui escavação) - (Caderno de Bueiros Celulares RT 01.45)</t>
  </si>
  <si>
    <t>RO-8564</t>
  </si>
  <si>
    <t>Boca de Bueiro duplo celular de concreto moldado em loco, de 3,50 x 3,50 m com esconsidade de 45º - areia e brita comerciais (Execução, incluindo fornecimento, carga e transporte de todos os materiais, exclui escavação) - (Caderno de Bueiros Celulares RT 01.45)</t>
  </si>
  <si>
    <t>RO-8565</t>
  </si>
  <si>
    <t>Boca de Bueiro duplo celular de concreto moldado em loco, de 3,50 x 3,50 m com esconsidade de 45º - areia extraída e brita produzida (Execução, incluindo fornecimento, carga e transporte de todos os materiais, exclui escavação) - (Caderno de Bueiros Celulares RT 01.45)</t>
  </si>
  <si>
    <t>RO-8566</t>
  </si>
  <si>
    <t>Boca de Bueiro duplo celular de concreto moldado em loco, de 4,00 x 3,00 m com esconsidade de 0º - areia e brita comerciais (Execução, incluindo fornecimento, carga e transporte de todos os materiais, exclui escavação) - (Caderno de Bueiros Celulares RT 01.45)</t>
  </si>
  <si>
    <t>RO-8567</t>
  </si>
  <si>
    <t>Boca de Bueiro duplo celular de concreto moldado em loco, de 4,00 x 3,00 m com esconsidade de 0º - areia extraída e brita produzida (Execução, incluindo fornecimento, carga e transporte de todos os materiais, exclui escavação) - (Caderno de Bueiros Celulares RT 01.45)</t>
  </si>
  <si>
    <t>RO-8568</t>
  </si>
  <si>
    <t>Boca de Bueiro duplo celular de concreto moldado em loco, de 4,00 x 3,00 m com esconsidade de 15º - areia e brita comerciais (Execução, incluindo fornecimento, carga e transporte de todos os materiais, exclui escavação) - (Caderno de Bueiros Celulares RT 01.45)</t>
  </si>
  <si>
    <t>RO-8569</t>
  </si>
  <si>
    <t>Boca de Bueiro duplo celular de concreto moldado em loco, de 4,00 x 3,00 m com esconsidade de 15º - areia extraída e brita produzida (Execução, incluindo fornecimento, carga e transporte de todos os materiais, exclui escavação) - (Caderno de Bueiros Celulares RT 01.45)</t>
  </si>
  <si>
    <t>RO-8570</t>
  </si>
  <si>
    <t>Boca de Bueiro duplo celular de concreto moldado em loco, de 4,00 x 3,00 m com esconsidade de 30º - areia e brita comerciais (Execução, incluindo fornecimento, carga e transporte de todos os materiais, exclui escavação) - (Caderno de Bueiros Celulares RT 01.45)</t>
  </si>
  <si>
    <t>RO-8571</t>
  </si>
  <si>
    <t>Boca de Bueiro duplo celular de concreto moldado em loco, de 4,00 x 3,00 m com esconsidade de 30º - areia extraída e brita produzida (Execução, incluindo fornecimento, carga e transporte de todos os materiais, exclui escavação) - (Caderno de Bueiros Celulares RT 01.45)</t>
  </si>
  <si>
    <t>RO-8572</t>
  </si>
  <si>
    <t>Boca de Bueiro duplo celular de concreto moldado em loco, de 4,00 x 3,00 m com esconsidade de 45º - areia e brita comerciais (Execução, incluindo fornecimento, carga e transporte de todos os materiais, exclui escavação) - (Caderno de Bueiros Celulares RT 01.45)</t>
  </si>
  <si>
    <t>RO-8573</t>
  </si>
  <si>
    <t>Boca de Bueiro duplo celular de concreto moldado em loco, de 4,00 x 3,00 m com esconsidade de 45º - areia extraída e brita produzida (Execução, incluindo fornecimento, carga e transporte de todos os materiais, exclui escavação) - (Caderno de Bueiros Celulares RT 01.45)</t>
  </si>
  <si>
    <t>RO-8574</t>
  </si>
  <si>
    <t>Boca de Bueiro duplo celular de concreto moldado em loco, de 4,00 x 3,50 m com esconsidade de 0º - areia e brita comerciais (Execução, incluindo fornecimento, carga e transporte de todos os materiais, exclui escavação) - (Caderno de Bueiros Celulares RT 01.45)</t>
  </si>
  <si>
    <t>RO-8575</t>
  </si>
  <si>
    <t>Boca de Bueiro duplo celular de concreto moldado em loco, de 4,00 x 3,50 m com esconsidade de 0º - areia extraída e brita produzida (Execução, incluindo fornecimento, carga e transporte de todos os materiais, exclui escavação) - (Caderno de Bueiros Celulares RT 01.45)</t>
  </si>
  <si>
    <t>RO-8576</t>
  </si>
  <si>
    <t>Boca de Bueiro duplo celular de concreto moldado em loco, de 4,00 x 3,50 m com esconsidade de 15º - areia e brita comerciais (Execução, incluindo fornecimento, carga e transporte de todos os materiais, exclui escavação) - (Caderno de Bueiros Celulares RT 01.45)</t>
  </si>
  <si>
    <t>RO-8577</t>
  </si>
  <si>
    <t>Boca de Bueiro duplo celular de concreto moldado em loco, de 4,00 x 3,50 m com esconsidade de 15º - areia extraída e brita produzida (Execução, incluindo fornecimento, carga e transporte de todos os materiais, exclui escavação) - (Caderno de Bueiros Celulares RT 01.45)</t>
  </si>
  <si>
    <t>RO-8578</t>
  </si>
  <si>
    <t>Boca de Bueiro duplo celular de concreto moldado em loco, de 4,00 x 3,50 m com esconsidade de 30º - areia e brita comerciais (Execução, incluindo fornecimento, carga e transporte de todos os materiais, exclui escavação) - (Caderno de Bueiros Celulares RT 01.45)</t>
  </si>
  <si>
    <t>RO-8579</t>
  </si>
  <si>
    <t>Boca de Bueiro duplo celular de concreto moldado em loco, de 4,00 x 3,50 m com esconsidade de 30º - areia extraída e brita produzida (Execução, incluindo fornecimento, carga e transporte de todos os materiais, exclui escavação) - (Caderno de Bueiros Celulares RT 01.45)</t>
  </si>
  <si>
    <t>RO-8580</t>
  </si>
  <si>
    <t>Boca de Bueiro duplo celular de concreto moldado em loco, de 4,00 x 3,50 m com esconsidade de 45º - areia e brita comerciais (Execução, incluindo fornecimento, carga e transporte de todos os materiais, exclui escavação) - (Caderno de Bueiros Celulares RT 01.45)</t>
  </si>
  <si>
    <t>RO-8581</t>
  </si>
  <si>
    <t>Boca de Bueiro duplo celular de concreto moldado em loco, de 4,00 x 3,50 m com esconsidade de 45º - areia extraída e brita produzida (Execução, incluindo fornecimento, carga e transporte de todos os materiais, exclui escavação) - (Caderno de Bueiros Celulares RT 01.45)</t>
  </si>
  <si>
    <t>RO-8582</t>
  </si>
  <si>
    <t>Boca de Bueiro duplo celular de concreto moldado em loco, de 4,00 x 4,00 m com esconsidade de 0º - areia e brita comerciais (Execução, incluindo fornecimento, carga e transporte de todos os materiais, exclui escavação) - (Caderno de Bueiros Celulares RT 01.45)</t>
  </si>
  <si>
    <t>RO-8583</t>
  </si>
  <si>
    <t>Boca de Bueiro duplo celular de concreto moldado em loco, de 4,00 x 4,00 m com esconsidade de 0º - areia extraída e brita produzida (Execução, incluindo fornecimento, carga e transporte de todos os materiais, exclui escavação) - (Caderno de Bueiros Celulares RT 01.45)</t>
  </si>
  <si>
    <t>RO-8584</t>
  </si>
  <si>
    <t>Boca de Bueiro duplo celular de concreto moldado em loco, de 4,00 x 4,00 m com esconsidade de 15º - areia e brita comerciais (Execução, incluindo fornecimento, carga e transporte de todos os materiais, exclui escavação) - (Caderno de Bueiros Celulares RT 01.45)</t>
  </si>
  <si>
    <t>RO-8585</t>
  </si>
  <si>
    <t>Boca de Bueiro duplo celular de concreto moldado em loco, de 4,00 x 4,00 m com esconsidade de 15º - areia extraída e brita produzida (Execução, incluindo fornecimento, carga e transporte de todos os materiais, exclui escavação) - (Caderno de Bueiros Celulares RT 01.45)</t>
  </si>
  <si>
    <t>RO-8586</t>
  </si>
  <si>
    <t>Boca de Bueiro duplo celular de concreto moldado em loco, de 4,00 x 4,00 m com esconsidade de 30º - areia e brita comerciais (Execução, incluindo fornecimento, carga e transporte de todos os materiais, exclui escavação) - (Caderno de Bueiros Celulares RT 01.45)</t>
  </si>
  <si>
    <t>RO-8587</t>
  </si>
  <si>
    <t>Boca de Bueiro duplo celular de concreto moldado em loco, de 4,00 x 4,00 m com esconsidade de 30º - areia extraída e brita produzida (Execução, incluindo fornecimento, carga e transporte de todos os materiais, exclui escavação) - (Caderno de Bueiros Celulares RT 01.45)</t>
  </si>
  <si>
    <t>RO-8588</t>
  </si>
  <si>
    <t>Boca de Bueiro duplo celular de concreto moldado em loco, de 4,00 x 4,00 m com esconsidade de 45º - areia e brita comerciais (Execução, incluindo fornecimento, carga e transporte de todos os materiais, exclui escavação) - (Caderno de Bueiros Celulares RT 01.45)</t>
  </si>
  <si>
    <t>RO-8589</t>
  </si>
  <si>
    <t>Boca de Bueiro duplo celular de concreto moldado em loco, de 4,00 x 4,00 m com esconsidade de 45º - areia extraída e brita produzida (Execução, incluindo fornecimento, carga e transporte de todos os materiais, exclui escavação) - (Caderno de Bueiros Celulares RT 01.45)</t>
  </si>
  <si>
    <t>RO-00714</t>
  </si>
  <si>
    <t>Boca de Bueiro Duplo Tubular de Concreto D = 1,00 m - esconsidade 0° - areia e brita comerciais - alas esconsas (Execução, incluindo fornecimento, carga e transporte de todos os materiais, exclui escavação) - (Caderno de Drenagem RT 01.47.d)</t>
  </si>
  <si>
    <t>RO-00715</t>
  </si>
  <si>
    <t>Boca de Bueiro Duplo Tubular de Concreto D = 1,00 m - esconsidade 0° - areia extraída e brita produzida - alas esconsas (Execução, incluindo fornecimento, carga e transporte de todos os materiais, exclui escavação) - (Caderno de Drenagem RT 01.47.d)</t>
  </si>
  <si>
    <t>RO-00716</t>
  </si>
  <si>
    <t>Boca de Bueiro Duplo Tubular de Concreto D = 1,00 m - esconsidade 15° - areia e brita comerciais - alas esconsas (Execução, incluindo fornecimento, carga e transporte de todos os materiais, exclui escavação) - (Caderno de Drenagem RT 01.47.d)</t>
  </si>
  <si>
    <t>RO-00717</t>
  </si>
  <si>
    <t>Boca de Bueiro Duplo Tubular de Concreto D = 1,00 m - esconsidade 15° - areia extraída e brita produzida - alas esconsas (Execução, incluindo fornecimento, carga e transporte de todos os materiais, exclui escavação) - (Caderno de Drenagem RT 01.47.d)</t>
  </si>
  <si>
    <t>RO-00718</t>
  </si>
  <si>
    <t>Boca de Bueiro Duplo Tubular de Concreto D = 1,00 m - esconsidade 30° - areia e brita comerciais - alas esconsas (Execução, incluindo fornecimento, carga e transporte de todos os materiais, exclui escavação) - (Caderno de Drenagem RT 01.47.d)</t>
  </si>
  <si>
    <t>RO-00719</t>
  </si>
  <si>
    <t>Boca de Bueiro Duplo Tubular de Concreto D = 1,00 m - esconsidade 30° - areia extraída e brita produzida - alas esconsas (Execução, incluindo fornecimento, carga e transporte de todos os materiais, exclui escavação) - (Caderno de Drenagem RT 01.47.d)</t>
  </si>
  <si>
    <t>RO-00720</t>
  </si>
  <si>
    <t>Boca de Bueiro Duplo Tubular de Concreto D = 1,00 m - esconsidade 45° - areia e brita comerciais - alas esconsas (Execução, incluindo fornecimento, carga e transporte de todos os materiais, exclui escavação) - (Caderno de Drenagem RT 01.47.d)</t>
  </si>
  <si>
    <t>RO-00721</t>
  </si>
  <si>
    <t>Boca de Bueiro Duplo Tubular de Concreto D = 1,00 m - esconsidade 45° - areia extraída e brita produzida - alas esconsas (Execução, incluindo fornecimento, carga e transporte de todos os materiais, exclui escavação) - (Caderno de Drenagem RT 01.47.d)</t>
  </si>
  <si>
    <t>RO-00722</t>
  </si>
  <si>
    <t>Boca de Bueiro Duplo Tubular de Concreto D = 1,20 m - esconsidade 0° - areia e brita comerciais - alas esconsas (Execução, incluindo fornecimento, carga e transporte de todos os materiais, exclui escavação) - (Caderno de Drenagem RT 01.47.d)</t>
  </si>
  <si>
    <t>RO-00723</t>
  </si>
  <si>
    <t>Boca de Bueiro Duplo Tubular de Concreto D = 1,20 m - esconsidade 0° - areia extraída e brita produzida - alas esconsas (Execução, incluindo fornecimento, carga e transporte de todos os materiais, exclui escavação) - (Caderno de Drenagem RT 01.47.d)</t>
  </si>
  <si>
    <t>RO-00724</t>
  </si>
  <si>
    <t>Boca de Bueiro Duplo Tubular de Concreto D = 1,20 m - esconsidade 15° - areia e brita comerciais - alas esconsas (Execução, incluindo fornecimento, carga e transporte de todos os materiais, exclui escavação) - (Caderno de Drenagem RT 01.47.d)</t>
  </si>
  <si>
    <t>RO-00725</t>
  </si>
  <si>
    <t>Boca de Bueiro Duplo Tubular de Concreto D = 1,20 m - esconsidade 15° - areia extraída e brita produzida - alas esconsas (Execução, incluindo fornecimento, carga e transporte de todos os materiais, exclui escavação) - (Caderno de Drenagem RT 01.47.d)</t>
  </si>
  <si>
    <t>RO-00726</t>
  </si>
  <si>
    <t>Boca de Bueiro Duplo Tubular de Concreto D = 1,20 m - esconsidade 30° - areia e brita comerciais - alas esconsas (Execução, incluindo fornecimento, carga e transporte de todos os materiais, exclui escavação) - (Caderno de Drenagem RT 01.47.d)</t>
  </si>
  <si>
    <t>RO-00727</t>
  </si>
  <si>
    <t>Boca de Bueiro Duplo Tubular de Concreto D = 1,20 m - esconsidade 30° - areia extraída e brita produzida - alas esconsas (Execução, incluindo fornecimento, carga e transporte de todos os materiais, exclui escavação) - (Caderno de Drenagem RT 01.47.d)</t>
  </si>
  <si>
    <t>RO-00728</t>
  </si>
  <si>
    <t>Boca de Bueiro Duplo Tubular de Concreto D = 1,20 m - esconsidade 45° - areia e brita comerciais - alas esconsas (Execução, incluindo fornecimento, carga e transporte de todos os materiais, exclui escavação) - (Caderno de Drenagem RT 01.47.d)</t>
  </si>
  <si>
    <t>RO-00729</t>
  </si>
  <si>
    <t>Boca de Bueiro Duplo Tubular de Concreto D = 1,20 m - esconsidade 45° - areia extraída e brita produzida - alas esconsas (Execução, incluindo fornecimento, carga e transporte de todos os materiais, exclui escavação) - (Caderno de Drenagem RT 01.47.d)</t>
  </si>
  <si>
    <t>RO-00730</t>
  </si>
  <si>
    <t>Boca de Bueiro Duplo Tubular de Concreto D = 1,50 m - esconsidade 0° - areia e brita comerciais - alas esconsas (Execução, incluindo fornecimento, carga e transporte de todos os materiais, exclui escavação) - (Caderno de Drenagem RT 01.47.d)</t>
  </si>
  <si>
    <t>RO-00731</t>
  </si>
  <si>
    <t>Boca de Bueiro Duplo Tubular de Concreto D = 1,50 m - esconsidade 0° - areia extraída e brita produzida - alas esconsas (Execução, incluindo fornecimento, carga e transporte de todos os materiais, exclui escavação) - (Caderno de Drenagem RT 01.47.d)</t>
  </si>
  <si>
    <t>RO-00732</t>
  </si>
  <si>
    <t>Boca de Bueiro Duplo Tubular de Concreto D = 1,50 m - esconsidade 15° - areia e brita comerciais - alas esconsas (Execução, incluindo fornecimento, carga e transporte de todos os materiais, exclui escavação) - (Caderno de Drenagem RT 01.47.d)</t>
  </si>
  <si>
    <t>RO-00733</t>
  </si>
  <si>
    <t>Boca de Bueiro Duplo Tubular de Concreto D = 1,50 m - esconsidade 15° - areia extraída e brita produzida - alas esconsas (Execução, incluindo fornecimento, carga e transporte de todos os materiais, exclui escavação) - (Caderno de Drenagem RT 01.47.d)</t>
  </si>
  <si>
    <t>RO-00734</t>
  </si>
  <si>
    <t>Boca de Bueiro Duplo Tubular de Concreto D = 1,50 m - esconsidade 30° - areia e brita comerciais - alas esconsas (Execução, incluindo fornecimento, carga e transporte de todos os materiais, exclui escavação) - (Caderno de Drenagem RT 01.47.d)</t>
  </si>
  <si>
    <t>RO-00735</t>
  </si>
  <si>
    <t>Boca de Bueiro Duplo Tubular de Concreto D = 1,50 m - esconsidade 30° - areia extraída e brita produzida - alas esconsas (Execução, incluindo fornecimento, carga e transporte de todos os materiais, exclui escavação) - (Caderno de Drenagem RT 01.47.d)</t>
  </si>
  <si>
    <t>RO-00736</t>
  </si>
  <si>
    <t>Boca de Bueiro Duplo Tubular de Concreto D = 1,50 m - esconsidade 45° - areia e brita comerciais - alas esconsas (Execução, incluindo fornecimento, carga e transporte de todos os materiais, exclui escavação) - (Caderno de Drenagem RT 01.47.d)</t>
  </si>
  <si>
    <t>RO-00737</t>
  </si>
  <si>
    <t>Boca de Bueiro Duplo Tubular de Concreto D = 1,50 m - esconsidade 45° - areia extraída e brita produzida - alas esconsas (Execução, incluindo fornecimento, carga e transporte de todos os materiais, exclui escavação) - (Caderno de Drenagem RT 01.47.d)</t>
  </si>
  <si>
    <t>RO-8231</t>
  </si>
  <si>
    <t>Boca de Bueiro simples celular de concreto moldado em loco, de 1,50 x 1,50 m com esconsidade de 0º - areia e brita comerciais (Execução, incluindo fornecimento, carga e transporte de todos os materiais, exclui escavação) - (Caderno de Bueiros Celulares RT 01.45)</t>
  </si>
  <si>
    <t>RO-8232</t>
  </si>
  <si>
    <t>Boca de Bueiro simples celular de concreto moldado em loco, de 1,50 x 1,50 m com esconsidade de 0º - areia extraída e brita produzida (Execução, incluindo fornecimento, carga e transporte de todos os materiais, exclui escavação) - (Caderno de Bueiros Celulares RT 01.45)</t>
  </si>
  <si>
    <t>RO-8233</t>
  </si>
  <si>
    <t>Boca de Bueiro simples celular de concreto moldado em loco, de 1,50 x 1,50 m com esconsidade de 15º - areia e brita comerciais (Execução, incluindo fornecimento, carga e transporte de todos os materiais, exclui escavação) - (Caderno de Bueiros Celulares RT 01.45)</t>
  </si>
  <si>
    <t>RO-8234</t>
  </si>
  <si>
    <t>Boca de Bueiro simples celular de concreto moldado em loco, de 1,50 x 1,50 m com esconsidade de 15º - areia extraída e brita produzida (Execução, incluindo fornecimento, carga e transporte de todos os materiais, exclui escavação) - (Caderno de Bueiros Celulares RT 01.45)</t>
  </si>
  <si>
    <t>RO-8235</t>
  </si>
  <si>
    <t>Boca de Bueiro simples celular de concreto moldado em loco, de 1,50 x 1,50 m com esconsidade de 30º - areia e brita comerciais (Execução, incluindo fornecimento, carga e transporte de todos os materiais, exclui escavação) - (Caderno de Bueiros Celulares RT 01.45)</t>
  </si>
  <si>
    <t>RO-8236</t>
  </si>
  <si>
    <t>Boca de Bueiro simples celular de concreto moldado em loco, de 1,50 x 1,50 m com esconsidade de 30º - areia extraída e brita produzida (Execução, incluindo fornecimento, carga e transporte de todos os materiais, exclui escavação) - (Caderno de Bueiros Celulares RT 01.45)</t>
  </si>
  <si>
    <t>RO-8237</t>
  </si>
  <si>
    <t>Boca de Bueiro simples celular de concreto moldado em loco, de 1,50 x 1,50 m com esconsidade de 45º - areia e brita comerciais (Execução, incluindo fornecimento, carga e transporte de todos os materiais, exclui escavação) - (Caderno de Bueiros Celulares RT 01.45)</t>
  </si>
  <si>
    <t>RO-8238</t>
  </si>
  <si>
    <t>Boca de Bueiro simples celular de concreto moldado em loco, de 1,50 x 1,50 m com esconsidade de 45º - areia extraída e brita produzida (Execução, incluindo fornecimento, carga e transporte de todos os materiais, exclui escavação) - (Caderno de Bueiros Celulares RT 01.45)</t>
  </si>
  <si>
    <t>RO-8239</t>
  </si>
  <si>
    <t>Boca de Bueiro simples celular de concreto moldado em loco, de 2,00 x 2,00 m com esconsidade de 0º - areia e brita comerciais (Execução, incluindo fornecimento, carga e transporte de todos os materiais, exclui escavação) - (Caderno de Bueiros Celulares RT 01.45)</t>
  </si>
  <si>
    <t>RO-8240</t>
  </si>
  <si>
    <t>Boca de Bueiro simples celular de concreto moldado em loco, de 2,00 x 2,00 m com esconsidade de 0º - areia extraída e brita produzida (Execução, incluindo fornecimento, carga e transporte de todos os materiais, exclui escavação) - (Caderno de Bueiros Celulares RT 01.45)</t>
  </si>
  <si>
    <t>RO-8241</t>
  </si>
  <si>
    <t>Boca de Bueiro simples celular de concreto moldado em loco, de 2,00 x 2,00 m com esconsidade de 15º - areia e brita comerciais (Execução, incluindo fornecimento, carga e transporte de todos os materiais, exclui escavação) - (Caderno de Bueiros Celulares RT 01.45)</t>
  </si>
  <si>
    <t>RO-8242</t>
  </si>
  <si>
    <t>Boca de Bueiro simples celular de concreto moldado em loco, de 2,00 x 2,00 m com esconsidade de 15º - areia extraída e brita produzida (Execução, incluindo fornecimento, carga e transporte de todos os materiais, exclui escavação) - (Caderno de Bueiros Celulares RT 01.45)</t>
  </si>
  <si>
    <t>RO-8243</t>
  </si>
  <si>
    <t>Boca de Bueiro simples celular de concreto moldado em loco, de 2,00 x 2,00 m com esconsidade de 30º - areia e brita comerciais (Execução, incluindo fornecimento, carga e transporte de todos os materiais, exclui escavação) - (Caderno de Bueiros Celulares RT 01.45)</t>
  </si>
  <si>
    <t>RO-8244</t>
  </si>
  <si>
    <t>Boca de Bueiro simples celular de concreto moldado em loco, de 2,00 x 2,00 m com esconsidade de 30º - areia extraída e brita produzida (Execução, incluindo fornecimento, carga e transporte de todos os materiais, exclui escavação) - (Caderno de Bueiros Celulares RT 01.45)</t>
  </si>
  <si>
    <t>RO-8245</t>
  </si>
  <si>
    <t>Boca de Bueiro simples celular de concreto moldado em loco, de 2,00 x 2,00 m com esconsidade de 45º - areia e brita comerciais (Execução, incluindo fornecimento, carga e transporte de todos os materiais, exclui escavação) - (Caderno de Bueiros Celulares RT 01.45)</t>
  </si>
  <si>
    <t>RO-8246</t>
  </si>
  <si>
    <t>Boca de Bueiro simples celular de concreto moldado em loco, de 2,00 x 2,00 m com esconsidade de 45º - areia extraída e brita produzida (Execução, incluindo fornecimento, carga e transporte de todos os materiais, exclui escavação) - (Caderno de Bueiros Celulares RT 01.45)</t>
  </si>
  <si>
    <t>RO-8247</t>
  </si>
  <si>
    <t>Boca de Bueiro simples celular de concreto moldado em loco, de 2,00 x 2,50 m com esconsidade de 0º - areia e brita comerciais (Execução, incluindo fornecimento, carga e transporte de todos os materiais, exclui escavação) - (Caderno de Bueiros Celulares RT 01.45)</t>
  </si>
  <si>
    <t>RO-8248</t>
  </si>
  <si>
    <t>Boca de Bueiro simples celular de concreto moldado em loco, de 2,00 x 2,50 m com esconsidade de 0º - areia extraída e brita produzida (Execução, incluindo fornecimento, carga e transporte de todos os materiais, exclui escavação) - (Caderno de Bueiros Celulares RT 01.45)</t>
  </si>
  <si>
    <t>RO-8249</t>
  </si>
  <si>
    <t>Boca de Bueiro simples celular de concreto moldado em loco, de 2,00 x 2,50 m com esconsidade de 15º - areia e brita comerciais (Execução, incluindo fornecimento, carga e transporte de todos os materiais, exclui escavação) - (Caderno de Bueiros Celulares RT 01.45)</t>
  </si>
  <si>
    <t>RO-8250</t>
  </si>
  <si>
    <t>Boca de Bueiro simples celular de concreto moldado em loco, de 2,00 x 2,50 m com esconsidade de 15º - areia extraída e brita produzida (Execução, incluindo fornecimento, carga e transporte de todos os materiais, exclui escavação) - (Caderno de Bueiros Celulares RT 01.45)</t>
  </si>
  <si>
    <t>RO-8251</t>
  </si>
  <si>
    <t>Boca de Bueiro simples celular de concreto moldado em loco, de 2,00 x 2,50 m com esconsidade de 30º - areia e brita comerciais (Execução, incluindo fornecimento, carga e transporte de todos os materiais, exclui escavação) - (Caderno de Bueiros Celulares RT 01.45)</t>
  </si>
  <si>
    <t>RO-8252</t>
  </si>
  <si>
    <t>Boca de Bueiro simples celular de concreto moldado em loco, de 2,00 x 2,50 m com esconsidade de 30º - areia extraída e brita produzida (Execução, incluindo fornecimento, carga e transporte de todos os materiais, exclui escavação) - (Caderno de Bueiros Celulares RT 01.45)</t>
  </si>
  <si>
    <t>RO-8253</t>
  </si>
  <si>
    <t>Boca de Bueiro simples celular de concreto moldado em loco, de 2,00 x 2,50 m com esconsidade de 45º - areia e brita comerciais (Execução, incluindo fornecimento, carga e transporte de todos os materiais, exclui escavação) - (Caderno de Bueiros Celulares RT 01.45)</t>
  </si>
  <si>
    <t>RO-8254</t>
  </si>
  <si>
    <t>Boca de Bueiro simples celular de concreto moldado em loco, de 2,00 x 2,50 m com esconsidade de 45º - areia extraída e brita produzida (Execução, incluindo fornecimento, carga e transporte de todos os materiais, exclui escavação) - (Caderno de Bueiros Celulares RT 01.45)</t>
  </si>
  <si>
    <t>RO-8255</t>
  </si>
  <si>
    <t>Boca de Bueiro simples celular de concreto moldado em loco, de 2,00 x 3,00 m com esconsidade de 0º - areia e brita comerciais (Execução, incluindo fornecimento, carga e transporte de todos os materiais, exclui escavação) - (Caderno de Bueiros Celulares RT 01.45)</t>
  </si>
  <si>
    <t>RO-8256</t>
  </si>
  <si>
    <t>Boca de Bueiro simples celular de concreto moldado em loco, de 2,00 x 3,00 m com esconsidade de 0º - areia extraída e brita produzida (Execução, incluindo fornecimento, carga e transporte de todos os materiais, exclui escavação) - (Caderno de Bueiros Celulares RT 01.45)</t>
  </si>
  <si>
    <t>RO-8257</t>
  </si>
  <si>
    <t>Boca de Bueiro simples celular de concreto moldado em loco, de 2,00 x 3,00 m com esconsidade de 15º - areia e brita comerciais (Execução, incluindo fornecimento, carga e transporte de todos os materiais, exclui escavação) - (Caderno de Bueiros Celulares RT 01.45)</t>
  </si>
  <si>
    <t>RO-8258</t>
  </si>
  <si>
    <t>Boca de Bueiro simples celular de concreto moldado em loco, de 2,00 x 3,00 m com esconsidade de 15º - areia extraída e brita produzida (Execução, incluindo fornecimento, carga e transporte de todos os materiais, exclui escavação) - (Caderno de Bueiros Celulares RT 01.45)</t>
  </si>
  <si>
    <t>RO-8259</t>
  </si>
  <si>
    <t>Boca de Bueiro simples celular de concreto moldado em loco, de 2,00 x 3,00 m com esconsidade de 30º - areia e brita comerciais (Execução, incluindo fornecimento, carga e transporte de todos os materiais, exclui escavação) - (Caderno de Bueiros Celulares RT 01.45)</t>
  </si>
  <si>
    <t>RO-8260</t>
  </si>
  <si>
    <t>Boca de Bueiro simples celular de concreto moldado em loco, de 2,00 x 3,00 m com esconsidade de 30º - areia extraída e brita produzida (Execução, incluindo fornecimento, carga e transporte de todos os materiais, exclui escavação) - (Caderno de Bueiros Celulares RT 01.45)</t>
  </si>
  <si>
    <t>RO-8261</t>
  </si>
  <si>
    <t>Boca de Bueiro simples celular de concreto moldado em loco, de 2,00 x 3,00 m com esconsidade de 45º - areia e brita comerciais (Execução, incluindo fornecimento, carga e transporte de todos os materiais, exclui escavação) - (Caderno de Bueiros Celulares RT 01.45)</t>
  </si>
  <si>
    <t>RO-8262</t>
  </si>
  <si>
    <t>Boca de Bueiro simples celular de concreto moldado em loco, de 2,00 x 3,00 m com esconsidade de 45º - areia extraída e brita produzida (Execução, incluindo fornecimento, carga e transporte de todos os materiais, exclui escavação) - (Caderno de Bueiros Celulares RT 01.45)</t>
  </si>
  <si>
    <t>RO-8263</t>
  </si>
  <si>
    <t>Boca de Bueiro simples celular de concreto moldado em loco, de 2,50 x 2,50 m com esconsidade de 0º - areia e brita comerciais (Execução, incluindo fornecimento, carga e transporte de todos os materiais, exclui escavação) - (Caderno de Bueiros Celulares RT 01.45)</t>
  </si>
  <si>
    <t>RO-8264</t>
  </si>
  <si>
    <t>Boca de Bueiro simples celular de concreto moldado em loco, de 2,50 x 2,50 m com esconsidade de 0º - areia extraída e brita produzida (Execução, incluindo fornecimento, carga e transporte de todos os materiais, exclui escavação) - (Caderno de Bueiros Celulares RT 01.45)</t>
  </si>
  <si>
    <t>RO-8265</t>
  </si>
  <si>
    <t>Boca de Bueiro simples celular de concreto moldado em loco, de 2,50 x 2,50 m com esconsidade de 15º - areia e brita comerciais (Execução, incluindo fornecimento, carga e transporte de todos os materiais, exclui escavação) - (Caderno de Bueiros Celulares RT 01.45)</t>
  </si>
  <si>
    <t>RO-8266</t>
  </si>
  <si>
    <t>Boca de Bueiro simples celular de concreto moldado em loco, de 2,50 x 2,50 m com esconsidade de 15º - areia extraída e brita produzida (Execução, incluindo fornecimento, carga e transporte de todos os materiais, exclui escavação) - (Caderno de Bueiros Celulares RT 01.45)</t>
  </si>
  <si>
    <t>RO-8267</t>
  </si>
  <si>
    <t>Boca de Bueiro simples celular de concreto moldado em loco, de 2,50 x 2,50 m com esconsidade de 30º - areia e brita comerciais (Execução, incluindo fornecimento, carga e transporte de todos os materiais, exclui escavação) - (Caderno de Bueiros Celulares RT 01.45)</t>
  </si>
  <si>
    <t>RO-8268</t>
  </si>
  <si>
    <t>Boca de Bueiro simples celular de concreto moldado em loco, de 2,50 x 2,50 m com esconsidade de 30º - areia extraída e brita produzida (Execução, incluindo fornecimento, carga e transporte de todos os materiais, exclui escavação) - (Caderno de Bueiros Celulares RT 01.45)</t>
  </si>
  <si>
    <t>RO-8269</t>
  </si>
  <si>
    <t>Boca de Bueiro simples celular de concreto moldado em loco, de 2,50 x 2,50 m com esconsidade de 45º - areia e brita comerciais (Execução, incluindo fornecimento, carga e transporte de todos os materiais, exclui escavação) - (Caderno de Bueiros Celulares RT 01.45)</t>
  </si>
  <si>
    <t>RO-8270</t>
  </si>
  <si>
    <t>Boca de Bueiro simples celular de concreto moldado em loco, de 2,50 x 2,50 m com esconsidade de 45º - areia extraída e brita produzida (Execução, incluindo fornecimento, carga e transporte de todos os materiais, exclui escavação) - (Caderno de Bueiros Celulares RT 01.45)</t>
  </si>
  <si>
    <t>RO-8271</t>
  </si>
  <si>
    <t>Boca de Bueiro simples celular de concreto moldado em loco, de 2,50 x 3,00 m com esconsidade de 0º - areia e brita comerciais (Execução, incluindo fornecimento, carga e transporte de todos os materiais, exclui escavação) - (Caderno de Bueiros Celulares RT 01.45)</t>
  </si>
  <si>
    <t>RO-8272</t>
  </si>
  <si>
    <t>Boca de Bueiro simples celular de concreto moldado em loco, de 2,50 x 3,00 m com esconsidade de 0º - areia extraída e brita produzida (Execução, incluindo fornecimento, carga e transporte de todos os materiais, exclui escavação) - (Caderno de Bueiros Celulares RT 01.45)</t>
  </si>
  <si>
    <t>RO-8273</t>
  </si>
  <si>
    <t>Boca de Bueiro simples celular de concreto moldado em loco, de 2,50 x 3,00 m com esconsidade de 15º - areia e brita comerciais (Execução, incluindo fornecimento, carga e transporte de todos os materiais, exclui escavação) - (Caderno de Bueiros Celulares RT 01.45)</t>
  </si>
  <si>
    <t>RO-8274</t>
  </si>
  <si>
    <t>Boca de Bueiro simples celular de concreto moldado em loco, de 2,50 x 3,00 m com esconsidade de 15º - areia extraída e brita produzida (Execução, incluindo fornecimento, carga e transporte de todos os materiais, exclui escavação) - (Caderno de Bueiros Celulares RT 01.45)</t>
  </si>
  <si>
    <t>RO-8275</t>
  </si>
  <si>
    <t>Boca de Bueiro simples celular de concreto moldado em loco, de 2,50 x 3,00 m com esconsidade de 30º - areia e brita comerciais (Execução, incluindo fornecimento, carga e transporte de todos os materiais, exclui escavação) - (Caderno de Bueiros Celulares RT 01.45)</t>
  </si>
  <si>
    <t>RO-8276</t>
  </si>
  <si>
    <t>Boca de Bueiro simples celular de concreto moldado em loco, de 2,50 x 3,00 m com esconsidade de 30º - areia extraída e brita produzida (Execução, incluindo fornecimento, carga e transporte de todos os materiais, exclui escavação) - (Caderno de Bueiros Celulares RT 01.45)</t>
  </si>
  <si>
    <t>RO-8277</t>
  </si>
  <si>
    <t>Boca de Bueiro simples celular de concreto moldado em loco, de 2,50 x 3,00 m com esconsidade de 45º - areia e brita comerciais (Execução, incluindo fornecimento, carga e transporte de todos os materiais, exclui escavação) - (Caderno de Bueiros Celulares RT 01.45)</t>
  </si>
  <si>
    <t>RO-8278</t>
  </si>
  <si>
    <t>Boca de Bueiro simples celular de concreto moldado em loco, de 2,50 x 3,00 m com esconsidade de 45º - areia extraída e brita produzida (Execução, incluindo fornecimento, carga e transporte de todos os materiais, exclui escavação) - (Caderno de Bueiros Celulares RT 01.45)</t>
  </si>
  <si>
    <t>RO-8279</t>
  </si>
  <si>
    <t>Boca de Bueiro simples celular de concreto moldado em loco, de 3,00 x 2,00 m com esconsidade de 0º - areia e brita comerciais (Execução, incluindo fornecimento, carga e transporte de todos os materiais, exclui escavação) - (Caderno de Bueiros Celulares RT 01.45)</t>
  </si>
  <si>
    <t>RO-8280</t>
  </si>
  <si>
    <t>Boca de Bueiro simples celular de concreto moldado em loco, de 3,00 x 2,00 m com esconsidade de 0º - areia extraída e brita produzida (Execução, incluindo fornecimento, carga e transporte de todos os materiais, exclui escavação) - (Caderno de Bueiros Celulares RT 01.45)</t>
  </si>
  <si>
    <t>RO-8281</t>
  </si>
  <si>
    <t>Boca de Bueiro simples celular de concreto moldado em loco, de 3,00 x 2,00 m com esconsidade de 15º - areia e brita comerciais (Execução, incluindo fornecimento, carga e transporte de todos os materiais, exclui escavação) - (Caderno de Bueiros Celulares RT 01.45)</t>
  </si>
  <si>
    <t>RO-8282</t>
  </si>
  <si>
    <t>Boca de Bueiro simples celular de concreto moldado em loco, de 3,00 x 2,00 m com esconsidade de 15º - areia extraída e brita produzida (Execução, incluindo fornecimento, carga e transporte de todos os materiais, exclui escavação) - (Caderno de Bueiros Celulares RT 01.45)</t>
  </si>
  <si>
    <t>RO-8283</t>
  </si>
  <si>
    <t>Boca de Bueiro simples celular de concreto moldado em loco, de 3,00 x 2,00 m com esconsidade de 30º - areia e brita comerciais (Execução, incluindo fornecimento, carga e transporte de todos os materiais, exclui escavação) - (Caderno de Bueiros Celulares RT 01.45)</t>
  </si>
  <si>
    <t>RO-8284</t>
  </si>
  <si>
    <t>Boca de Bueiro simples celular de concreto moldado em loco, de 3,00 x 2,00 m com esconsidade de 30º - areia extraída e brita produzida (Execução, incluindo fornecimento, carga e transporte de todos os materiais, exclui escavação) - (Caderno de Bueiros Celulares RT 01.45)</t>
  </si>
  <si>
    <t>RO-8285</t>
  </si>
  <si>
    <t>Boca de Bueiro simples celular de concreto moldado em loco, de 3,00 x 2,00 m com esconsidade de 45º - areia e brita comerciais (Execução, incluindo fornecimento, carga e transporte de todos os materiais, exclui escavação) - (Caderno de Bueiros Celulares RT 01.45)</t>
  </si>
  <si>
    <t>RO-8286</t>
  </si>
  <si>
    <t>Boca de Bueiro simples celular de concreto moldado em loco, de 3,00 x 2,00 m com esconsidade de 45º - areia extraída e brita produzida (Execução, incluindo fornecimento, carga e transporte de todos os materiais, exclui escavação) - (Caderno de Bueiros Celulares RT 01.45)</t>
  </si>
  <si>
    <t>RO-8287</t>
  </si>
  <si>
    <t>Boca de Bueiro simples celular de concreto moldado em loco, de 3,00 x 2,50 m com esconsidade de 0º - areia e brita comerciais (Execução, incluindo fornecimento, carga e transporte de todos os materiais, exclui escavação) - (Caderno de Bueiros Celulares RT 01.45)</t>
  </si>
  <si>
    <t>RO-8288</t>
  </si>
  <si>
    <t>Boca de Bueiro simples celular de concreto moldado em loco, de 3,00 x 2,50 m com esconsidade de 0º - areia extraída e brita produzida (Execução, incluindo fornecimento, carga e transporte de todos os materiais, exclui escavação) - (Caderno de Bueiros Celulares RT 01.45)</t>
  </si>
  <si>
    <t>RO-8289</t>
  </si>
  <si>
    <t>Boca de Bueiro simples celular de concreto moldado em loco, de 3,00 x 2,50 m com esconsidade de 15º - areia e brita comerciais (Execução, incluindo fornecimento, carga e transporte de todos os materiais, exclui escavação) - (Caderno de Bueiros Celulares RT 01.45)</t>
  </si>
  <si>
    <t>RO-8290</t>
  </si>
  <si>
    <t>Boca de Bueiro simples celular de concreto moldado em loco, de 3,00 x 2,50 m com esconsidade de 15º - areia extraída e brita produzida (Execução, incluindo fornecimento, carga e transporte de todos os materiais, exclui escavação) - (Caderno de Bueiros Celulares RT 01.45)</t>
  </si>
  <si>
    <t>RO-8291</t>
  </si>
  <si>
    <t>Boca de Bueiro simples celular de concreto moldado em loco, de 3,00 x 2,50 m com esconsidade de 30º - areia e brita comerciais (Execução, incluindo fornecimento, carga e transporte de todos os materiais, exclui escavação) - (Caderno de Bueiros Celulares RT 01.45)</t>
  </si>
  <si>
    <t>RO-8292</t>
  </si>
  <si>
    <t>Boca de Bueiro simples celular de concreto moldado em loco, de 3,00 x 2,50 m com esconsidade de 30º - areia extraída e brita produzida (Execução, incluindo fornecimento, carga e transporte de todos os materiais, exclui escavação) - (Caderno de Bueiros Celulares RT 01.45)</t>
  </si>
  <si>
    <t>RO-8293</t>
  </si>
  <si>
    <t>Boca de Bueiro simples celular de concreto moldado em loco, de 3,00 x 2,50 m com esconsidade de 45º - areia e brita comerciais (Execução, incluindo fornecimento, carga e transporte de todos os materiais, exclui escavação) - (Caderno de Bueiros Celulares RT 01.45)</t>
  </si>
  <si>
    <t>RO-8294</t>
  </si>
  <si>
    <t>Boca de Bueiro simples celular de concreto moldado em loco, de 3,00 x 2,50 m com esconsidade de 45º - areia extraída e brita produzida (Execução, incluindo fornecimento, carga e transporte de todos os materiais, exclui escavação) - (Caderno de Bueiros Celulares RT 01.45)</t>
  </si>
  <si>
    <t>RO-8295</t>
  </si>
  <si>
    <t>Boca de Bueiro simples celular de concreto moldado em loco, de 3,00 x 3,00 m com esconsidade de 0º - areia e brita comerciais (Execução, incluindo fornecimento, carga e transporte de todos os materiais, exclui escavação) - (Caderno de Bueiros Celulares RT 01.45)</t>
  </si>
  <si>
    <t>RO-8296</t>
  </si>
  <si>
    <t>Boca de Bueiro simples celular de concreto moldado em loco, de 3,00 x 3,00 m com esconsidade de 0º - areia extraída e brita produzida (Execução, incluindo fornecimento, carga e transporte de todos os materiais, exclui escavação) - (Caderno de Bueiros Celulares RT 01.45)</t>
  </si>
  <si>
    <t>RO-8297</t>
  </si>
  <si>
    <t>Boca de Bueiro simples celular de concreto moldado em loco, de 3,00 x 3,00 m com esconsidade de 15º - areia e brita comerciais (Execução, incluindo fornecimento, carga e transporte de todos os materiais, exclui escavação) - (Caderno de Bueiros Celulares RT 01.45)</t>
  </si>
  <si>
    <t>RO-8298</t>
  </si>
  <si>
    <t>Boca de Bueiro simples celular de concreto moldado em loco, de 3,00 x 3,00 m com esconsidade de 15º - areia extraída e brita produzida (Execução, incluindo fornecimento, carga e transporte de todos os materiais, exclui escavação) - (Caderno de Bueiros Celulares RT 01.45)</t>
  </si>
  <si>
    <t>RO-8299</t>
  </si>
  <si>
    <t>Boca de Bueiro simples celular de concreto moldado em loco, de 3,00 x 3,00 m com esconsidade de 30º - areia e brita comerciais (Execução, incluindo fornecimento, carga e transporte de todos os materiais, exclui escavação) - (Caderno de Bueiros Celulares RT 01.45)</t>
  </si>
  <si>
    <t>RO-8300</t>
  </si>
  <si>
    <t>Boca de Bueiro simples celular de concreto moldado em loco, de 3,00 x 3,00 m com esconsidade de 30º - areia extraída e brita produzida (Execução, incluindo fornecimento, carga e transporte de todos os materiais, exclui escavação) - (Caderno de Bueiros Celulares RT 01.45)</t>
  </si>
  <si>
    <t>RO-8301</t>
  </si>
  <si>
    <t>Boca de Bueiro simples celular de concreto moldado em loco, de 3,00 x 3,00 m com esconsidade de 45º - areia e brita comerciais (Execução, incluindo fornecimento, carga e transporte de todos os materiais, exclui escavação) - (Caderno de Bueiros Celulares RT 01.45)</t>
  </si>
  <si>
    <t>RO-8302</t>
  </si>
  <si>
    <t>Boca de Bueiro simples celular de concreto moldado em loco, de 3,00 x 3,00 m com esconsidade de 45º - areia extraída e brita produzida (Execução, incluindo fornecimento, carga e transporte de todos os materiais, exclui escavação) - (Caderno de Bueiros Celulares RT 01.45)</t>
  </si>
  <si>
    <t>RO-8303</t>
  </si>
  <si>
    <t>Boca de Bueiro simples celular de concreto moldado em loco, de 3,50 x 2,50 m com esconsidade de 0º - areia e brita comerciais (Execução, incluindo fornecimento, carga e transporte de todos os materiais, exclui escavação) - (Caderno de Bueiros Celulares RT 01.45)</t>
  </si>
  <si>
    <t>RO-8304</t>
  </si>
  <si>
    <t>Boca de Bueiro simples celular de concreto moldado em loco, de 3,50 x 2,50 m com esconsidade de 0º - areia extraída e brita produzida (Execução, incluindo fornecimento, carga e transporte de todos os materiais, exclui escavação) - (Caderno de Bueiros Celulares RT 01.45)</t>
  </si>
  <si>
    <t>RO-8305</t>
  </si>
  <si>
    <t>Boca de Bueiro simples celular de concreto moldado em loco, de 3,50 x 2,50 m com esconsidade de 15º - areia e brita comerciais (Execução, incluindo fornecimento, carga e transporte de todos os materiais, exclui escavação) - (Caderno de Bueiros Celulares RT 01.45)</t>
  </si>
  <si>
    <t>RO-8306</t>
  </si>
  <si>
    <t>Boca de Bueiro simples celular de concreto moldado em loco, de 3,50 x 2,50 m com esconsidade de 15º - areia extraída e brita produzida (Execução, incluindo fornecimento, carga e transporte de todos os materiais, exclui escavação) - (Caderno de Bueiros Celulares RT 01.45)</t>
  </si>
  <si>
    <t>RO-8307</t>
  </si>
  <si>
    <t>Boca de Bueiro simples celular de concreto moldado em loco, de 3,50 x 2,50 m com esconsidade de 30º - areia e brita comerciais (Execução, incluindo fornecimento, carga e transporte de todos os materiais, exclui escavação) - (Caderno de Bueiros Celulares RT 01.45)</t>
  </si>
  <si>
    <t>RO-8308</t>
  </si>
  <si>
    <t>Boca de Bueiro simples celular de concreto moldado em loco, de 3,50 x 2,50 m com esconsidade de 30º - areia extraída e brita produzida (Execução, incluindo fornecimento, carga e transporte de todos os materiais, exclui escavação) - (Caderno de Bueiros Celulares RT 01.45)</t>
  </si>
  <si>
    <t>RO-8309</t>
  </si>
  <si>
    <t>Boca de Bueiro simples celular de concreto moldado em loco, de 3,50 x 2,50 m com esconsidade de 45º - areia e brita comerciais (Execução, incluindo fornecimento, carga e transporte de todos os materiais, exclui escavação) - (Caderno de Bueiros Celulares RT 01.45)</t>
  </si>
  <si>
    <t>RO-8310</t>
  </si>
  <si>
    <t>Boca de Bueiro simples celular de concreto moldado em loco, de 3,50 x 2,50 m com esconsidade de 45º - areia extraída e brita produzida (Execução, incluindo fornecimento, carga e transporte de todos os materiais, exclui escavação) - (Caderno de Bueiros Celulares RT 01.45)</t>
  </si>
  <si>
    <t>RO-8311</t>
  </si>
  <si>
    <t>Boca de Bueiro simples celular de concreto moldado em loco, de 3,50 x 3,00 m com esconsidade de 0º - areia e brita comerciais (Execução, incluindo fornecimento, carga e transporte de todos os materiais, exclui escavação) - (Caderno de Bueiros Celulares RT 01.45)</t>
  </si>
  <si>
    <t>RO-8312</t>
  </si>
  <si>
    <t>Boca de Bueiro simples celular de concreto moldado em loco, de 3,50 x 3,00 m com esconsidade de 0º - areia extraída e brita produzida (Execução, incluindo fornecimento, carga e transporte de todos os materiais, exclui escavação) - (Caderno de Bueiros Celulares RT 01.45)</t>
  </si>
  <si>
    <t>RO-8313</t>
  </si>
  <si>
    <t>Boca de Bueiro simples celular de concreto moldado em loco, de 3,50 x 3,00 m com esconsidade de 15º - areia e brita comerciais (Execução, incluindo fornecimento, carga e transporte de todos os materiais, exclui escavação) - (Caderno de Bueiros Celulares RT 01.45)</t>
  </si>
  <si>
    <t>RO-8314</t>
  </si>
  <si>
    <t>Boca de Bueiro simples celular de concreto moldado em loco, de 3,50 x 3,00 m com esconsidade de 15º - areia extraída e brita produzida (Execução, incluindo fornecimento, carga e transporte de todos os materiais, exclui escavação) - (Caderno de Bueiros Celulares RT 01.45)</t>
  </si>
  <si>
    <t>RO-8315</t>
  </si>
  <si>
    <t>Boca de Bueiro simples celular de concreto moldado em loco, de 3,50 x 3,00 m com esconsidade de 30º - areia e brita comerciais (Execução, incluindo fornecimento, carga e transporte de todos os materiais, exclui escavação) - (Caderno de Bueiros Celulares RT 01.45)</t>
  </si>
  <si>
    <t>RO-8316</t>
  </si>
  <si>
    <t>Boca de Bueiro simples celular de concreto moldado em loco, de 3,50 x 3,00 m com esconsidade de 30º - areia extraída e brita produzida (Execução, incluindo fornecimento, carga e transporte de todos os materiais, exclui escavação) - (Caderno de Bueiros Celulares RT 01.45)</t>
  </si>
  <si>
    <t>RO-8317</t>
  </si>
  <si>
    <t>Boca de Bueiro simples celular de concreto moldado em loco, de 3,50 x 3,00 m com esconsidade de 45º - areia e brita comerciais (Execução, incluindo fornecimento, carga e transporte de todos os materiais, exclui escavação) - (Caderno de Bueiros Celulares RT 01.45)</t>
  </si>
  <si>
    <t>RO-8318</t>
  </si>
  <si>
    <t>Boca de Bueiro simples celular de concreto moldado em loco, de 3,50 x 3,00 m com esconsidade de 45º - areia extraída e brita produzida (Execução, incluindo fornecimento, carga e transporte de todos os materiais, exclui escavação) - (Caderno de Bueiros Celulares RT 01.45)</t>
  </si>
  <si>
    <t>RO-8319</t>
  </si>
  <si>
    <t>Boca de Bueiro simples celular de concreto moldado em loco, de 3,50 x 3,50 m com esconsidade de 0º - areia e brita comerciais (Execução, incluindo fornecimento, carga e transporte de todos os materiais, exclui escavação) - (Caderno de Bueiros Celulares RT 01.45)</t>
  </si>
  <si>
    <t>RO-8320</t>
  </si>
  <si>
    <t>Boca de Bueiro simples celular de concreto moldado em loco, de 3,50 x 3,50 m com esconsidade de 0º - areia extraída e brita produzida (Execução, incluindo fornecimento, carga e transporte de todos os materiais, exclui escavação) - (Caderno de Bueiros Celulares RT 01.45)</t>
  </si>
  <si>
    <t>RO-8321</t>
  </si>
  <si>
    <t>Boca de Bueiro simples celular de concreto moldado em loco, de 3,50 x 3,50 m com esconsidade de 15º - areia e brita comerciais (Execução, incluindo fornecimento, carga e transporte de todos os materiais, exclui escavação) - (Caderno de Bueiros Celulares RT 01.45)</t>
  </si>
  <si>
    <t>RO-8322</t>
  </si>
  <si>
    <t>Boca de Bueiro simples celular de concreto moldado em loco, de 3,50 x 3,50 m com esconsidade de 15º - areia extraída e brita produzida (Execução, incluindo fornecimento, carga e transporte de todos os materiais, exclui escavação) - (Caderno de Bueiros Celulares RT 01.45)</t>
  </si>
  <si>
    <t>RO-8323</t>
  </si>
  <si>
    <t>Boca de Bueiro simples celular de concreto moldado em loco, de 3,50 x 3,50 m com esconsidade de 30º - areia e brita comerciais (Execução, incluindo fornecimento, carga e transporte de todos os materiais, exclui escavação) - (Caderno de Bueiros Celulares RT 01.45)</t>
  </si>
  <si>
    <t>RO-8324</t>
  </si>
  <si>
    <t>Boca de Bueiro simples celular de concreto moldado em loco, de 3,50 x 3,50 m com esconsidade de 30º - areia extraída e brita produzida (Execução, incluindo fornecimento, carga e transporte de todos os materiais, exclui escavação) - (Caderno de Bueiros Celulares RT 01.45)</t>
  </si>
  <si>
    <t>RO-8325</t>
  </si>
  <si>
    <t>Boca de Bueiro simples celular de concreto moldado em loco, de 3,50 x 3,50 m com esconsidade de 45º - areia e brita comerciais (Execução, incluindo fornecimento, carga e transporte de todos os materiais, exclui escavação) - (Caderno de Bueiros Celulares RT 01.45)</t>
  </si>
  <si>
    <t>RO-8326</t>
  </si>
  <si>
    <t>Boca de Bueiro simples celular de concreto moldado em loco, de 3,50 x 3,50 m com esconsidade de 45º - areia extraída e brita produzida (Execução, incluindo fornecimento, carga e transporte de todos os materiais, exclui escavação) - (Caderno de Bueiros Celulares RT 01.45)</t>
  </si>
  <si>
    <t>RO-8327</t>
  </si>
  <si>
    <t>Boca de Bueiro simples celular de concreto moldado em loco, de 4,00 x 3,00 m com esconsidade de 0º - areia e brita comerciais (Execução, incluindo fornecimento, carga e transporte de todos os materiais, exclui escavação) - (Caderno de Bueiros Celulares RT 01.45)</t>
  </si>
  <si>
    <t>RO-8328</t>
  </si>
  <si>
    <t>Boca de Bueiro simples celular de concreto moldado em loco, de 4,00 x 3,00 m com esconsidade de 0º - areia extraída e brita produzida (Execução, incluindo fornecimento, carga e transporte de todos os materiais, exclui escavação) - (Caderno de Bueiros Celulares RT 01.45)</t>
  </si>
  <si>
    <t>RO-8329</t>
  </si>
  <si>
    <t>Boca de Bueiro simples celular de concreto moldado em loco, de 4,00 x 3,00 m com esconsidade de 15º - areia e brita comerciais (Execução, incluindo fornecimento, carga e transporte de todos os materiais, exclui escavação) - (Caderno de Bueiros Celulares RT 01.45)</t>
  </si>
  <si>
    <t>RO-8330</t>
  </si>
  <si>
    <t>Boca de Bueiro simples celular de concreto moldado em loco, de 4,00 x 3,00 m com esconsidade de 15º - areia extraída e brita produzida (Execução, incluindo fornecimento, carga e transporte de todos os materiais, exclui escavação) - (Caderno de Bueiros Celulares RT 01.45)</t>
  </si>
  <si>
    <t>RO-8331</t>
  </si>
  <si>
    <t>Boca de Bueiro simples celular de concreto moldado em loco, de 4,00 x 3,00 m com esconsidade de 30º - areia e brita comerciais (Execução, incluindo fornecimento, carga e transporte de todos os materiais, exclui escavação) - (Caderno de Bueiros Celulares RT 01.45)</t>
  </si>
  <si>
    <t>RO-8332</t>
  </si>
  <si>
    <t>Boca de Bueiro simples celular de concreto moldado em loco, de 4,00 x 3,00 m com esconsidade de 30º - areia extraída e brita produzida (Execução, incluindo fornecimento, carga e transporte de todos os materiais, exclui escavação) - (Caderno de Bueiros Celulares RT 01.45)</t>
  </si>
  <si>
    <t>RO-8333</t>
  </si>
  <si>
    <t>Boca de Bueiro simples celular de concreto moldado em loco, de 4,00 x 3,00 m com esconsidade de 45º - areia e brita comerciais (Execução, incluindo fornecimento, carga e transporte de todos os materiais, exclui escavação) - (Caderno de Bueiros Celulares RT 01.45)</t>
  </si>
  <si>
    <t>RO-8334</t>
  </si>
  <si>
    <t>Boca de Bueiro simples celular de concreto moldado em loco, de 4,00 x 3,00 m com esconsidade de 45º - areia extraída e brita produzida (Execução, incluindo fornecimento, carga e transporte de todos os materiais, exclui escavação) - (Caderno de Bueiros Celulares RT 01.45)</t>
  </si>
  <si>
    <t>RO-8335</t>
  </si>
  <si>
    <t>Boca de Bueiro simples celular de concreto moldado em loco, de 4,00 x 4,00 m com esconsidade de 0º - areia e brita comerciais (Execução, incluindo fornecimento, carga e transporte de todos os materiais, exclui escavação) - (Caderno de Bueiros Celulares RT 01.45)</t>
  </si>
  <si>
    <t>RO-8336</t>
  </si>
  <si>
    <t>Boca de Bueiro simples celular de concreto moldado em loco, de 4,00 x 4,00 m com esconsidade de 0º - areia extraída e brita produzida (Execução, incluindo fornecimento, carga e transporte de todos os materiais, exclui escavação) - (Caderno de Bueiros Celulares RT 01.45)</t>
  </si>
  <si>
    <t>RO-8337</t>
  </si>
  <si>
    <t>Boca de Bueiro simples celular de concreto moldado em loco, de 4,00 x 4,00 m com esconsidade de 15º - areia e brita comerciais (Execução, incluindo fornecimento, carga e transporte de todos os materiais, exclui escavação) - (Caderno de Bueiros Celulares RT 01.45)</t>
  </si>
  <si>
    <t>RO-8338</t>
  </si>
  <si>
    <t>Boca de Bueiro simples celular de concreto moldado em loco, de 4,00 x 4,00 m com esconsidade de 15º - areia extraída e brita produzida (Execução, incluindo fornecimento, carga e transporte de todos os materiais, exclui escavação) - (Caderno de Bueiros Celulares RT 01.45)</t>
  </si>
  <si>
    <t>RO-8339</t>
  </si>
  <si>
    <t>Boca de Bueiro simples celular de concreto moldado em loco, de 4,00 x 4,00 m com esconsidade de 30º - areia e brita comerciais (Execução, incluindo fornecimento, carga e transporte de todos os materiais, exclui escavação) - (Caderno de Bueiros Celulares RT 01.45)</t>
  </si>
  <si>
    <t>RO-8340</t>
  </si>
  <si>
    <t>Boca de Bueiro simples celular de concreto moldado em loco, de 4,00 x 4,00 m com esconsidade de 30º - areia extraída e brita produzida (Execução, incluindo fornecimento, carga e transporte de todos os materiais, exclui escavação) - (Caderno de Bueiros Celulares RT 01.45)</t>
  </si>
  <si>
    <t>RO-8341</t>
  </si>
  <si>
    <t>Boca de Bueiro simples celular de concreto moldado em loco, de 4,00 x 4,00 m com esconsidade de 45º - areia e brita comerciais (Execução, incluindo fornecimento, carga e transporte de todos os materiais, exclui escavação) - (Caderno de Bueiros Celulares RT 01.45)</t>
  </si>
  <si>
    <t>RO-8342</t>
  </si>
  <si>
    <t>Boca de Bueiro simples celular de concreto moldado em loco, de 4,00 x 4,00 m com esconsidade de 45º - areia extraída e brita produzida (Execução, incluindo fornecimento, carga e transporte de todos os materiais, exclui escavação) - (Caderno de Bueiros Celulares RT 01.45)</t>
  </si>
  <si>
    <t>RO-00656</t>
  </si>
  <si>
    <t>Boca de Bueiro Simples Tubular de Concreto D = 0,60 m - esconsidade 0° - areia e brita comerciais - alas esconsas (Execução, incluindo fornecimento, carga e transporte de todos os materiais, exclui escavação) - (Caderno de Drenagem RT 01.47.d)</t>
  </si>
  <si>
    <t>RO-00657</t>
  </si>
  <si>
    <t>Boca de Bueiro Simples Tubular de Concreto D = 0,60 m - esconsidade 0° - areia extraída e brita produzida - alas esconsas (Execução, incluindo fornecimento, carga e transporte de todos os materiais, exclui escavação) - (Caderno de Drenagem RT 01.47.d)</t>
  </si>
  <si>
    <t>RO-00658</t>
  </si>
  <si>
    <t>Boca de Bueiro Simples Tubular de Concreto D = 0,60 m - esconsidade 15° - areia e brita comerciais - alas esconsas (Execução, incluindo fornecimento, carga e transporte de todos os materiais, exclui escavação) - (Caderno de Drenagem RT 01.47.d)</t>
  </si>
  <si>
    <t>RO-00659</t>
  </si>
  <si>
    <t>Boca de Bueiro Simples Tubular de Concreto D = 0,60 m - esconsidade 15° - areia extraída e brita produzida - alas esconsas (Execução, incluindo fornecimento, carga e transporte de todos os materiais, exclui escavação) - (Caderno de Drenagem RT 01.47.d)</t>
  </si>
  <si>
    <t>RO-00660</t>
  </si>
  <si>
    <t>Boca de Bueiro Simples Tubular de Concreto D = 0,60 m - esconsidade 30° - areia e brita comerciais - alas esconsas (Execução, incluindo fornecimento, carga e transporte de todos os materiais, exclui escavação) - (Caderno de Drenagem RT 01.47.d)</t>
  </si>
  <si>
    <t>RO-00661</t>
  </si>
  <si>
    <t>Boca de Bueiro Simples Tubular de Concreto D = 0,60 m - esconsidade 30° - areia extraída e brita produzida - alas esconsas (Execução, incluindo fornecimento, carga e transporte de todos os materiais, exclui escavação) - (Caderno de Drenagem RT 01.47.d)</t>
  </si>
  <si>
    <t>RO-00662</t>
  </si>
  <si>
    <t>Boca de Bueiro Simples Tubular de Concreto D = 0,60 m - esconsidade 45° - areia e brita comerciais - alas esconsas (Execução, incluindo fornecimento, carga e transporte de todos os materiais, exclui escavação) - (Caderno de Drenagem RT 01.47.d)</t>
  </si>
  <si>
    <t>RO-00663</t>
  </si>
  <si>
    <t>Boca de Bueiro Simples Tubular de Concreto D = 0,60 m - esconsidade 45° - areia extraída e brita produzida - alas esconsas (Execução, incluindo fornecimento, carga e transporte de todos os materiais, exclui escavação) - (Caderno de Drenagem RT 01.47.d)</t>
  </si>
  <si>
    <t>RO-00664</t>
  </si>
  <si>
    <t>Boca de Bueiro Simples Tubular de Concreto D = 0,80 m - esconsidade 0° - areia e brita comerciais - alas esconsas (Execução, incluindo fornecimento, carga e transporte de todos os materiais, exclui escavação) - (Caderno de Drenagem RT 01.47.d)</t>
  </si>
  <si>
    <t>RO-00665</t>
  </si>
  <si>
    <t>Boca de Bueiro Simples Tubular de Concreto D = 0,80 m - esconsidade 0° - areia extraída e brita produzida - alas esconsas (Execução, incluindo fornecimento, carga e transporte de todos os materiais, exclui escavação) - (Caderno de Drenagem RT 01.47.d)</t>
  </si>
  <si>
    <t>RO-00666</t>
  </si>
  <si>
    <t>Boca de Bueiro Simples Tubular de Concreto D = 0,80 m - esconsidade 15° - areia e brita comerciais - alas esconsas (Execução, incluindo fornecimento, carga e transporte de todos os materiais, exclui escavação) - (Caderno de Drenagem RT 01.47.d)</t>
  </si>
  <si>
    <t>RO-00667</t>
  </si>
  <si>
    <t>Boca de Bueiro Simples Tubular de Concreto D = 0,80 m - esconsidade 15° - areia extraída e brita produzida - alas esconsas (Execução, incluindo fornecimento, carga e transporte de todos os materiais, exclui escavação) - (Caderno de Drenagem RT 01.47.d)</t>
  </si>
  <si>
    <t>RO-00668</t>
  </si>
  <si>
    <t>Boca de Bueiro Simples Tubular de Concreto D = 0,80 m - esconsidade 30° - areia e brita comerciais - alas esconsas (Execução, incluindo fornecimento, carga e transporte de todos os materiais, exclui escavação) - (Caderno de Drenagem RT 01.47.d)</t>
  </si>
  <si>
    <t>RO-00669</t>
  </si>
  <si>
    <t>Boca de Bueiro Simples Tubular de Concreto D = 0,80 m - esconsidade 30° - areia extraída e brita produzida - alas esconsas (Execução, incluindo fornecimento, carga e transporte de todos os materiais, exclui escavação) - (Caderno de Drenagem RT 01.47.d)</t>
  </si>
  <si>
    <t>RO-00670</t>
  </si>
  <si>
    <t>Boca de Bueiro Simples Tubular de Concreto D = 0,80 m - esconsidade 45° - areia e brita comerciais - alas esconsas (Execução, incluindo fornecimento, carga e transporte de todos os materiais, exclui escavação) - (Caderno de Drenagem RT 01.47.d)</t>
  </si>
  <si>
    <t>RO-00671</t>
  </si>
  <si>
    <t>Boca de Bueiro Simples Tubular de Concreto D = 0,80 m - esconsidade 45° - areia extraída e brita produzida - alas esconsas (Execução, incluindo fornecimento, carga e transporte de todos os materiais, exclui escavação) - (Caderno de Drenagem RT 01.47.d)</t>
  </si>
  <si>
    <t>RO-00672</t>
  </si>
  <si>
    <t>Boca de Bueiro Simples Tubular de Concreto D = 1,00 m - esconsidade 0° - areia e brita comerciais - alas esconsas (Execução, incluindo fornecimento, carga e transporte de todos os materiais, exclui escavação) - (Caderno de Drenagem RT 01.47.d)</t>
  </si>
  <si>
    <t>RO-00673</t>
  </si>
  <si>
    <t>Boca de Bueiro Simples Tubular de Concreto D = 1,00 m - esconsidade 0° - areia extraída e brita produzida - alas esconsas (Execução, incluindo fornecimento, carga e transporte de todos os materiais, exclui escavação) - (Caderno de Drenagem RT 01.47.d)</t>
  </si>
  <si>
    <t>RO-00674</t>
  </si>
  <si>
    <t>Boca de Bueiro Simples Tubular de Concreto D = 1,00 m - esconsidade 15° - areia e brita comerciais - alas esconsas (Execução, incluindo fornecimento, carga e transporte de todos os materiais, exclui escavação) - (Caderno de Drenagem RT 01.47.d)</t>
  </si>
  <si>
    <t>RO-00675</t>
  </si>
  <si>
    <t>Boca de Bueiro Simples Tubular de Concreto D = 1,00 m - esconsidade 15° - areia extraída e brita produzida - alas esconsas (Execução, incluindo fornecimento, carga e transporte de todos os materiais, exclui escavação) - (Caderno de Drenagem RT 01.47.d)</t>
  </si>
  <si>
    <t>RO-00676</t>
  </si>
  <si>
    <t>Boca de Bueiro Simples Tubular de Concreto D = 1,00 m - esconsidade 30° - areia e brita comerciais - alas esconsas (Execução, incluindo fornecimento, carga e transporte de todos os materiais, exclui escavação) - (Caderno de Drenagem RT 01.47.d)</t>
  </si>
  <si>
    <t>RO-00677</t>
  </si>
  <si>
    <t>Boca de Bueiro Simples Tubular de Concreto D = 1,00 m - esconsidade 30° - areia extraída e brita produzida - alas esconsas (Execução, incluindo fornecimento, carga e transporte de todos os materiais, exclui escavação) - (Caderno de Drenagem RT 01.47.d)</t>
  </si>
  <si>
    <t>RO-00678</t>
  </si>
  <si>
    <t>Boca de Bueiro Simples Tubular de Concreto D = 1,00 m - esconsidade 45° - areia e brita comerciais - alas esconsas (Execução, incluindo fornecimento, carga e transporte de todos os materiais, exclui escavação) - (Caderno de Drenagem RT 01.47.d)</t>
  </si>
  <si>
    <t>RO-00679</t>
  </si>
  <si>
    <t>Boca de Bueiro Simples Tubular de Concreto D = 1,00 m - esconsidade 45° - areia extraída e brita produzida - alas esconsas (Execução, incluindo fornecimento, carga e transporte de todos os materiais, exclui escavação) - (Caderno de Drenagem RT 01.47.d)</t>
  </si>
  <si>
    <t>RO-00680</t>
  </si>
  <si>
    <t>Boca de Bueiro Simples Tubular de Concreto D = 1,20 m - esconsidade 0° - areia e brita comerciais - alas esconsas (Execução, incluindo fornecimento, carga e transporte de todos os materiais, exclui escavação) - (Caderno de Drenagem RT 01.47.d)</t>
  </si>
  <si>
    <t>RO-00681</t>
  </si>
  <si>
    <t>Boca de Bueiro Simples Tubular de Concreto D = 1,20 m - esconsidade 0° - areia extraída e brita produzida - alas esconsas (Execução, incluindo fornecimento, carga e transporte de todos os materiais, exclui escavação) - (Caderno de Drenagem RT 01.47.d)</t>
  </si>
  <si>
    <t>RO-00682</t>
  </si>
  <si>
    <t>Boca de Bueiro Simples Tubular de Concreto D = 1,20 m - esconsidade 15° - areia e brita comerciais - alas esconsas (Execução, incluindo fornecimento, carga e transporte de todos os materiais, exclui escavação) - (Caderno de Drenagem RT 01.47.d)</t>
  </si>
  <si>
    <t>RO-00683</t>
  </si>
  <si>
    <t>Boca de Bueiro Simples Tubular de Concreto D = 1,20 m - esconsidade 15° - areia extraída e brita produzida - alas esconsas (Execução, incluindo fornecimento, carga e transporte de todos os materiais, exclui escavação) - (Caderno de Drenagem RT 01.47.d)</t>
  </si>
  <si>
    <t>RO-00684</t>
  </si>
  <si>
    <t>Boca de Bueiro Simples Tubular de Concreto D = 1,20 m - esconsidade 30° - areia e brita comerciais - alas esconsas (Execução, incluindo fornecimento, carga e transporte de todos os materiais, exclui escavação) - (Caderno de Drenagem RT 01.47.d)</t>
  </si>
  <si>
    <t>RO-00685</t>
  </si>
  <si>
    <t>Boca de Bueiro Simples Tubular de Concreto D = 1,20 m - esconsidade 30° - areia extraída e brita produzida - alas esconsas (Execução, incluindo fornecimento, carga e transporte de todos os materiais, exclui escavação) - (Caderno de Drenagem RT 01.47.d)</t>
  </si>
  <si>
    <t>RO-00686</t>
  </si>
  <si>
    <t>Boca de Bueiro Simples Tubular de Concreto D = 1,20 m - esconsidade 45° - areia e brita comerciais - alas esconsas (Execução, incluindo fornecimento, carga e transporte de todos os materiais, exclui escavação) - (Caderno de Drenagem RT 01.47.d)</t>
  </si>
  <si>
    <t>RO-00687</t>
  </si>
  <si>
    <t>Boca de Bueiro Simples Tubular de Concreto D = 1,20 m - esconsidade 45° - areia extraída e brita produzida - alas esconsas (Execução, incluindo fornecimento, carga e transporte de todos os materiais, exclui escavação) - (Caderno de Drenagem RT 01.47.d)</t>
  </si>
  <si>
    <t>RO-00688</t>
  </si>
  <si>
    <t>Boca de Bueiro Simples Tubular de Concreto D = 1,50 m - esconsidade 0° - areia e brita comerciais - alas esconsas (Execução, incluindo fornecimento, carga e transporte de todos os materiais, exclui escavação) - (Caderno de Drenagem RT 01.47.d)</t>
  </si>
  <si>
    <t>RO-00689</t>
  </si>
  <si>
    <t>Boca de Bueiro Simples Tubular de Concreto D = 1,50 m - esconsidade 0° - areia extraída e brita produzida - alas esconsas (Execução, incluindo fornecimento, carga e transporte de todos os materiais, exclui escavação) - (Caderno de Drenagem RT 01.47.d)</t>
  </si>
  <si>
    <t>RO-00690</t>
  </si>
  <si>
    <t>Boca de Bueiro Simples Tubular de Concreto D = 1,50 m - esconsidade 15° - areia e brita comerciais - alas esconsas (Execução, incluindo fornecimento, carga e transporte de todos os materiais, exclui escavação) - (Caderno de Drenagem RT 01.47.d)</t>
  </si>
  <si>
    <t>RO-00691</t>
  </si>
  <si>
    <t>Boca de Bueiro Simples Tubular de Concreto D = 1,50 m - esconsidade 15° - areia extraída e brita produzida - alas esconsas (Execução, incluindo fornecimento, carga e transporte de todos os materiais, exclui escavação) - (Caderno de Drenagem RT 01.47.d)</t>
  </si>
  <si>
    <t>RO-00692</t>
  </si>
  <si>
    <t>Boca de Bueiro Simples Tubular de Concreto D = 1,50 m - esconsidade 30° - areia e brita comerciais - alas esconsas (Execução, incluindo fornecimento, carga e transporte de todos os materiais, exclui escavação) - (Caderno de Drenagem RT 01.47.d)</t>
  </si>
  <si>
    <t>RO-00693</t>
  </si>
  <si>
    <t>Boca de Bueiro Simples Tubular de Concreto D = 1,50 m - esconsidade 30° - areia extraída e brita produzida - alas esconsas (Execução, incluindo fornecimento, carga e transporte de todos os materiais, exclui escavação) - (Caderno de Drenagem RT 01.47.d)</t>
  </si>
  <si>
    <t>RO-00694</t>
  </si>
  <si>
    <t>Boca de Bueiro Simples Tubular de Concreto D = 1,50 m - esconsidade 45° - areia e brita comerciais - alas esconsas (Execução, incluindo fornecimento, carga e transporte de todos os materiais, exclui escavação) - (Caderno de Drenagem RT 01.47.d)</t>
  </si>
  <si>
    <t>RO-00695</t>
  </si>
  <si>
    <t>Boca de Bueiro Simples Tubular de Concreto D = 1,50 m - esconsidade 45° - areia extraída e brita produzida - alas esconsas (Execução, incluindo fornecimento, carga e transporte de todos os materiais, exclui escavação) - (Caderno de Drenagem RT 01.47.d)</t>
  </si>
  <si>
    <t>RO-8623</t>
  </si>
  <si>
    <t>Boca de Bueiro triplo celular de concreto moldado em loco, de 2,00 x 2,00 m com esconsidade de 0º - areia e brita comerciais (Execução, incluindo fornecimento, carga e transporte de todos os materiais, exclui escavação) - (Caderno de Bueiros Celulares RT 01.45)</t>
  </si>
  <si>
    <t>RO-8624</t>
  </si>
  <si>
    <t>Boca de Bueiro triplo celular de concreto moldado em loco, de 2,00 x 2,00 m com esconsidade de 0º - areia extraída e brita produzida (Execução, incluindo fornecimento, carga e transporte de todos os materiais, exclui escavação) - (Caderno de Bueiros Celulares RT 01.45)</t>
  </si>
  <si>
    <t>RO-8625</t>
  </si>
  <si>
    <t>Boca de Bueiro triplo celular de concreto moldado em loco, de 2,00 x 2,00 m com esconsidade de 15º - areia e brita comerciais (Execução, incluindo fornecimento, carga e transporte de todos os materiais, exclui escavação) - (Caderno de Bueiros Celulares RT 01.45)</t>
  </si>
  <si>
    <t>RO-8627</t>
  </si>
  <si>
    <t>Boca de Bueiro triplo celular de concreto moldado em loco, de 2,00 x 2,00 m com esconsidade de 15º - areia extraída e brita produzida (Execução, incluindo fornecimento, carga e transporte de todos os materiais, exclui escavação) - (Caderno de Bueiros Celulares RT 01.45)</t>
  </si>
  <si>
    <t>RO-8628</t>
  </si>
  <si>
    <t>Boca de Bueiro triplo celular de concreto moldado em loco, de 2,00 x 2,00 m com esconsidade de 30º - areia e brita comerciais (Execução, incluindo fornecimento, carga e transporte de todos os materiais, exclui escavação) - (Caderno de Bueiros Celulares RT 01.45)</t>
  </si>
  <si>
    <t>RO-8629</t>
  </si>
  <si>
    <t>Boca de Bueiro triplo celular de concreto moldado em loco, de 2,00 x 2,00 m com esconsidade de 30º - areia extraída e brita produzida (Execução, incluindo fornecimento, carga e transporte de todos os materiais, exclui escavação) - (Caderno de Bueiros Celulares RT 01.45)</t>
  </si>
  <si>
    <t>RO-8630</t>
  </si>
  <si>
    <t>Boca de Bueiro triplo celular de concreto moldado em loco, de 2,00 x 2,00 m com esconsidade de 45º - areia e brita comerciais (Execução, incluindo fornecimento, carga e transporte de todos os materiais, exclui escavação) - (Caderno de Bueiros Celulares RT 01.45)</t>
  </si>
  <si>
    <t>RO-8632</t>
  </si>
  <si>
    <t>Boca de Bueiro triplo celular de concreto moldado em loco, de 2,00 x 2,00 m com esconsidade de 45º - areia extraída e brita produzida (Execução, incluindo fornecimento, carga e transporte de todos os materiais, exclui escavação) - (Caderno de Bueiros Celulares RT 01.45)</t>
  </si>
  <si>
    <t>RO-8633</t>
  </si>
  <si>
    <t>Boca de Bueiro triplo celular de concreto moldado em loco, de 3,00 x 2,00 m com esconsidade de 0º - areia e brita comerciais (Execução, incluindo fornecimento, carga e transporte de todos os materiais, exclui escavação) - (Caderno de Bueiros Celulares RT 01.45)</t>
  </si>
  <si>
    <t>RO-8634</t>
  </si>
  <si>
    <t>Boca de Bueiro triplo celular de concreto moldado em loco, de 3,00 x 2,00 m com esconsidade de 0º - areia extraída e brita produzida (Execução, incluindo fornecimento, carga e transporte de todos os materiais, exclui escavação) - (Caderno de Bueiros Celulares RT 01.45)</t>
  </si>
  <si>
    <t>RO-8635</t>
  </si>
  <si>
    <t>Boca de Bueiro triplo celular de concreto moldado em loco, de 3,00 x 2,00 m com esconsidade de 15º - areia e brita comerciais (Execução, incluindo fornecimento, carga e transporte de todos os materiais, exclui escavação) - (Caderno de Bueiros Celulares RT 01.45)</t>
  </si>
  <si>
    <t>RO-8636</t>
  </si>
  <si>
    <t>Boca de Bueiro triplo celular de concreto moldado em loco, de 3,00 x 2,00 m com esconsidade de 15º - areia extraída e brita produzida (Execução, incluindo fornecimento, carga e transporte de todos os materiais, exclui escavação) - (Caderno de Bueiros Celulares RT 01.45)</t>
  </si>
  <si>
    <t>RO-8637</t>
  </si>
  <si>
    <t>Boca de Bueiro triplo celular de concreto moldado em loco, de 3,00 x 2,00 m com esconsidade de 30º - areia e brita comerciais (Execução, incluindo fornecimento, carga e transporte de todos os materiais, exclui escavação) - (Caderno de Bueiros Celulares RT 01.45)</t>
  </si>
  <si>
    <t>RO-8638</t>
  </si>
  <si>
    <t>Boca de Bueiro triplo celular de concreto moldado em loco, de 3,00 x 2,00 m com esconsidade de 30º - areia extraída e brita produzida (Execução, incluindo fornecimento, carga e transporte de todos os materiais, exclui escavação) - (Caderno de Bueiros Celulares RT 01.45)</t>
  </si>
  <si>
    <t>RO-8640</t>
  </si>
  <si>
    <t>Boca de Bueiro triplo celular de concreto moldado em loco, de 3,00 x 2,00 m com esconsidade de 45º - areia e brita comerciais (Execução, incluindo fornecimento, carga e transporte de todos os materiais, exclui escavação) - (Caderno de Bueiros Celulares RT 01.45)</t>
  </si>
  <si>
    <t>RO-8641</t>
  </si>
  <si>
    <t>Boca de Bueiro triplo celular de concreto moldado em loco, de 3,00 x 2,00 m com esconsidade de 45º - areia extraída e brita produzida (Execução, incluindo fornecimento, carga e transporte de todos os materiais, exclui escavação) - (Caderno de Bueiros Celulares RT 01.45)</t>
  </si>
  <si>
    <t>RO-8642</t>
  </si>
  <si>
    <t>Boca de Bueiro triplo celular de concreto moldado em loco, de 3,00 x 3,00 m com esconsidade de 0º - areia e brita comerciais (Execução, incluindo fornecimento, carga e transporte de todos os materiais, exclui escavação) - (Caderno de Bueiros Celulares RT 01.45)</t>
  </si>
  <si>
    <t>RO-8643</t>
  </si>
  <si>
    <t>Boca de Bueiro triplo celular de concreto moldado em loco, de 3,00 x 3,00 m com esconsidade de 0º - areia extraída e brita produzida (Execução, incluindo fornecimento, carga e transporte de todos os materiais, exclui escavação) - (Caderno de Bueiros Celulares RT 01.45)</t>
  </si>
  <si>
    <t>RO-8644</t>
  </si>
  <si>
    <t>Boca de Bueiro triplo celular de concreto moldado em loco, de 3,00 x 3,00 m com esconsidade de 15º - areia e brita comerciais (Execução, incluindo fornecimento, carga e transporte de todos os materiais, exclui escavação) - (Caderno de Bueiros Celulares RT 01.45)</t>
  </si>
  <si>
    <t>RO-8645</t>
  </si>
  <si>
    <t>Boca de Bueiro triplo celular de concreto moldado em loco, de 3,00 x 3,00 m com esconsidade de 15º - areia extraída e brita produzida (Execução, incluindo fornecimento, carga e transporte de todos os materiais, exclui escavação) - (Caderno de Bueiros Celulares RT 01.45)</t>
  </si>
  <si>
    <t>RO-8646</t>
  </si>
  <si>
    <t>Boca de Bueiro triplo celular de concreto moldado em loco, de 3,00 x 3,00 m com esconsidade de 30º - areia e brita comerciais (Execução, incluindo fornecimento, carga e transporte de todos os materiais, exclui escavação) - (Caderno de Bueiros Celulares RT 01.45)</t>
  </si>
  <si>
    <t>RO-8647</t>
  </si>
  <si>
    <t>Boca de Bueiro triplo celular de concreto moldado em loco, de 3,00 x 3,00 m com esconsidade de 30º - areia extraída e brita produzida (Execução, incluindo fornecimento, carga e transporte de todos os materiais, exclui escavação) - (Caderno de Bueiros Celulares RT 01.45)</t>
  </si>
  <si>
    <t>RO-8648</t>
  </si>
  <si>
    <t>Boca de Bueiro triplo celular de concreto moldado em loco, de 3,00 x 3,00 m com esconsidade de 45º - areia e brita comerciais (Execução, incluindo fornecimento, carga e transporte de todos os materiais, exclui escavação) - (Caderno de Bueiros Celulares RT 01.45)</t>
  </si>
  <si>
    <t>RO-8649</t>
  </si>
  <si>
    <t>Boca de Bueiro triplo celular de concreto moldado em loco, de 3,00 x 3,00 m com esconsidade de 45º - areia extraída e brita produzida (Execução, incluindo fornecimento, carga e transporte de todos os materiais, exclui escavação) - (Caderno de Bueiros Celulares RT 01.45)</t>
  </si>
  <si>
    <t>RO-8650</t>
  </si>
  <si>
    <t>Boca de Bueiro triplo celular de concreto moldado em loco, de 3,50 x 3,50 m com esconsidade de 0º - areia e brita comerciais (Execução, incluindo fornecimento, carga e transporte de todos os materiais, exclui escavação) - (Caderno de Bueiros Celulares RT 01.45)</t>
  </si>
  <si>
    <t>RO-8651</t>
  </si>
  <si>
    <t>Boca de Bueiro triplo celular de concreto moldado em loco, de 3,50 x 3,50 m com esconsidade de 0º - areia extraída e brita produzida (Execução, incluindo fornecimento, carga e transporte de todos os materiais, exclui escavação) - (Caderno de Bueiros Celulares RT 01.45)</t>
  </si>
  <si>
    <t>RO-8652</t>
  </si>
  <si>
    <t>Boca de Bueiro triplo celular de concreto moldado em loco, de 3,50 x 3,50 m com esconsidade de 15º - areia e brita comerciais (Execução, incluindo fornecimento, carga e transporte de todos os materiais, exclui escavação) - (Caderno de Bueiros Celulares RT 01.45)</t>
  </si>
  <si>
    <t>RO-8653</t>
  </si>
  <si>
    <t>Boca de Bueiro triplo celular de concreto moldado em loco, de 3,50 x 3,50 m com esconsidade de 15º - areia extraída e brita produzida (Execução, incluindo fornecimento, carga e transporte de todos os materiais, exclui escavação) - (Caderno de Bueiros Celulares RT 01.45)</t>
  </si>
  <si>
    <t>RO-8654</t>
  </si>
  <si>
    <t>Boca de Bueiro triplo celular de concreto moldado em loco, de 3,50 x 3,50 m com esconsidade de 30º - areia e brita comerciais (Execução, incluindo fornecimento, carga e transporte de todos os materiais, exclui escavação) - (Caderno de Bueiros Celulares RT 01.45)</t>
  </si>
  <si>
    <t>RO-8655</t>
  </si>
  <si>
    <t>Boca de Bueiro triplo celular de concreto moldado em loco, de 3,50 x 3,50 m com esconsidade de 30º - areia extraída e brita produzida (Execução, incluindo fornecimento, carga e transporte de todos os materiais, exclui escavação) - (Caderno de Bueiros Celulares RT 01.45)</t>
  </si>
  <si>
    <t>RO-8656</t>
  </si>
  <si>
    <t>Boca de Bueiro triplo celular de concreto moldado em loco, de 3,50 x 3,50 m com esconsidade de 45º - areia e brita comerciais (Execução, incluindo fornecimento, carga e transporte de todos os materiais, exclui escavação) - (Caderno de Bueiros Celulares RT 01.45)</t>
  </si>
  <si>
    <t>RO-8657</t>
  </si>
  <si>
    <t>Boca de Bueiro triplo celular de concreto moldado em loco, de 3,50 x 3,50 m com esconsidade de 45º - areia extraída e brita produzida (Execução, incluindo fornecimento, carga e transporte de todos os materiais, exclui escavação) - (Caderno de Bueiros Celulares RT 01.45)</t>
  </si>
  <si>
    <t>RO-00756</t>
  </si>
  <si>
    <t>Boca de Bueiro Triplo Tubular de Concreto D = 1,00 m - esconsidade 0° - areia e brita comerciais - alas esconsas (Execução, incluindo fornecimento, carga e transporte de todos os materiais, exclui escavação) - (Caderno de Drenagem RT 01.47.d)</t>
  </si>
  <si>
    <t>RO-00757</t>
  </si>
  <si>
    <t>Boca de Bueiro Triplo Tubular de Concreto D = 1,00 m - esconsidade 0° - areia extraída e brita produzida - alas esconsas (Execução, incluindo fornecimento, carga e transporte de todos os materiais, exclui escavação) - (Caderno de Drenagem RT 01.47.d)</t>
  </si>
  <si>
    <t>RO-00758</t>
  </si>
  <si>
    <t>Boca de Bueiro Triplo Tubular de Concreto D = 1,00 m - esconsidade 15° - areia e brita comerciais - alas esconsas (Execução, incluindo fornecimento, carga e transporte de todos os materiais, exclui escavação) - (Caderno de Drenagem RT 01.47.d)</t>
  </si>
  <si>
    <t>RO-00759</t>
  </si>
  <si>
    <t>Boca de Bueiro Triplo Tubular de Concreto D = 1,00 m - esconsidade 15° - areia extraída e brita produzida - alas esconsas (Execução, incluindo fornecimento, carga e transporte de todos os materiais, exclui escavação) - (Caderno de Drenagem RT 01.47.d)</t>
  </si>
  <si>
    <t>RO-00760</t>
  </si>
  <si>
    <t>Boca de Bueiro Triplo Tubular de Concreto D = 1,00 m - esconsidade 30° - areia e brita comerciais - alas esconsas (Execução, incluindo fornecimento, carga e transporte de todos os materiais, exclui escavação) - (Caderno de Drenagem RT 01.47.d)</t>
  </si>
  <si>
    <t>RO-00761</t>
  </si>
  <si>
    <t>Boca de Bueiro Triplo Tubular de Concreto D = 1,00 m - esconsidade 30° - areia extraída e brita produzida - alas esconsas (Execução, incluindo fornecimento, carga e transporte de todos os materiais, exclui escavação) - (Caderno de Drenagem RT 01.47.d)</t>
  </si>
  <si>
    <t>RO-00762</t>
  </si>
  <si>
    <t>Boca de Bueiro Triplo Tubular de Concreto D = 1,00 m - esconsidade 45° - areia e brita comerciais - alas esconsas (Execução, incluindo fornecimento, carga e transporte de todos os materiais, exclui escavação) - (Caderno de Drenagem RT 01.47.d)</t>
  </si>
  <si>
    <t>RO-00763</t>
  </si>
  <si>
    <t>Boca de Bueiro Triplo Tubular de Concreto D = 1,00 m - esconsidade 45° - areia extraída e brita produzida - alas esconsas (Execução, incluindo fornecimento, carga e transporte de todos os materiais, exclui escavação) - (Caderno de Drenagem RT 01.47.d)</t>
  </si>
  <si>
    <t>RO-00764</t>
  </si>
  <si>
    <t>Boca de Bueiro Triplo Tubular de Concreto D = 1,20 m - esconsidade 0° - areia e brita comerciais - alas esconsas (Execução, incluindo fornecimento, carga e transporte de todos os materiais, exclui escavação) - (Caderno de Drenagem RT 01.47.d)</t>
  </si>
  <si>
    <t>RO-00765</t>
  </si>
  <si>
    <t>Boca de Bueiro Triplo Tubular de Concreto D = 1,20 m - esconsidade 0° - areia extraída e brita produzida - alas esconsas (Execução, incluindo fornecimento, carga e transporte de todos os materiais, exclui escavação) - (Caderno de Drenagem RT 01.47.d)</t>
  </si>
  <si>
    <t>RO-00766</t>
  </si>
  <si>
    <t>Boca de Bueiro Triplo Tubular de Concreto D = 1,20 m - esconsidade 15° - areia e brita comerciais - alas esconsas (Execução, incluindo fornecimento, carga e transporte de todos os materiais, exclui escavação) - (Caderno de Drenagem RT 01.47.d)</t>
  </si>
  <si>
    <t>RO-00767</t>
  </si>
  <si>
    <t>Boca de Bueiro Triplo Tubular de Concreto D = 1,20 m - esconsidade 15° - areia extraída e brita produzida - alas esconsas (Execução, incluindo fornecimento, carga e transporte de todos os materiais, exclui escavação) - (Caderno de Drenagem RT 01.47.d)</t>
  </si>
  <si>
    <t>RO-00768</t>
  </si>
  <si>
    <t>Boca de Bueiro Triplo Tubular de Concreto D = 1,20 m - esconsidade 30° - areia e brita comerciais - alas esconsas (Execução, incluindo fornecimento, carga e transporte de todos os materiais, exclui escavação) - (Caderno de Drenagem RT 01.47.d)</t>
  </si>
  <si>
    <t>RO-00769</t>
  </si>
  <si>
    <t>Boca de Bueiro Triplo Tubular de Concreto D = 1,20 m - esconsidade 30° - areia extraída e brita produzida - alas esconsas (Execução, incluindo fornecimento, carga e transporte de todos os materiais, exclui escavação) - (Caderno de Drenagem RT 01.47.d)</t>
  </si>
  <si>
    <t>RO-00770</t>
  </si>
  <si>
    <t>Boca de Bueiro Triplo Tubular de Concreto D = 1,20 m - esconsidade 45° - areia e brita comerciais - alas esconsas (Execução, incluindo fornecimento, carga e transporte de todos os materiais, exclui escavação) - (Caderno de Drenagem RT 01.47.d)</t>
  </si>
  <si>
    <t>RO-00771</t>
  </si>
  <si>
    <t>Boca de Bueiro Triplo Tubular de Concreto D = 1,20 m - esconsidade 45° - areia extraída e brita produzida - alas esconsas (Execução, incluindo fornecimento, carga e transporte de todos os materiais, exclui escavação) - (Caderno de Drenagem RT 01.47.d)</t>
  </si>
  <si>
    <t>RO-00772</t>
  </si>
  <si>
    <t>Boca de Bueiro Triplo Tubular de Concreto D = 1,50 m - esconsidade 0° - areia e brita comerciais - alas esconsas (Execução, incluindo fornecimento, carga e transporte de todos os materiais, exclui escavação) - (Caderno de Drenagem RT 01.47.d)</t>
  </si>
  <si>
    <t>RO-00773</t>
  </si>
  <si>
    <t>Boca de Bueiro Triplo Tubular de Concreto D = 1,50 m - esconsidade 0° - areia extraída e brita produzida - alas esconsas (Execução, incluindo fornecimento, carga e transporte de todos os materiais, exclui escavação) - (Caderno de Drenagem RT 01.47.d)</t>
  </si>
  <si>
    <t>RO-00774</t>
  </si>
  <si>
    <t>Boca de Bueiro Triplo Tubular de Concreto D = 1,50 m - esconsidade 15° - areia e brita comerciais - alas esconsas (Execução, incluindo fornecimento, carga e transporte de todos os materiais, exclui escavação) - (Caderno de Drenagem RT 01.47.d)</t>
  </si>
  <si>
    <t>RO-00775</t>
  </si>
  <si>
    <t>Boca de Bueiro Triplo Tubular de Concreto D = 1,50 m - esconsidade 15° - areia extraída e brita produzida - alas esconsas (Execução, incluindo fornecimento, carga e transporte de todos os materiais, exclui escavação) - (Caderno de Drenagem RT 01.47.d)</t>
  </si>
  <si>
    <t>RO-00776</t>
  </si>
  <si>
    <t>Boca de Bueiro Triplo Tubular de Concreto D = 1,50 m - esconsidade 30° - areia e brita comerciais - alas esconsas (Execução, incluindo fornecimento, carga e transporte de todos os materiais, exclui escavação) - (Caderno de Drenagem RT 01.47.d)</t>
  </si>
  <si>
    <t>RO-00777</t>
  </si>
  <si>
    <t>Boca de Bueiro Triplo Tubular de Concreto D = 1,50 m - esconsidade 30° - areia extraída e brita produzida - alas esconsas (Execução, incluindo fornecimento, carga e transporte de todos os materiais, exclui escavação) - (Caderno de Drenagem RT 01.47.d)</t>
  </si>
  <si>
    <t>RO-00778</t>
  </si>
  <si>
    <t>Boca de Bueiro Triplo Tubular de Concreto D = 1,50 m - esconsidade 45° - areia e brita comerciais - alas esconsas (Execução, incluindo fornecimento, carga e transporte de todos os materiais, exclui escavação) - (Caderno de Drenagem RT 01.47.d)</t>
  </si>
  <si>
    <t>RO-00779</t>
  </si>
  <si>
    <t>Boca de Bueiro Triplo Tubular de Concreto D = 1,50 m - esconsidade 45° - areia extraída e brita produzida - alas esconsas (Execução, incluindo fornecimento, carga e transporte de todos os materiais, exclui escavação) - (Caderno de Drenagem RT 01.47.d)</t>
  </si>
  <si>
    <t>RO-8348</t>
  </si>
  <si>
    <t>Corpo de Bueiro duplo celular de concreto moldado em loco, de 2,00 x 2,00 m com altura de aterro de 0,00 a 1,00 m - areia e brita comerciais (Execução, incluindo fornecimento, carga e transporte de todos os materiais, exclui escavação) - (Caderno de Bueiros Celulares RT 01.45)</t>
  </si>
  <si>
    <t>RO-8350</t>
  </si>
  <si>
    <t>Corpo de Bueiro duplo celular de concreto moldado em loco, de 2,00 x 2,00 m com altura de aterro de 0,00 a 1,00 m - areia extraída e brita produzida (Execução, incluindo fornecimento, carga e transporte de todos os materiais, exclui escavação) - (Caderno de Bueiros Celulares RT 01.45)</t>
  </si>
  <si>
    <t>RO-8352</t>
  </si>
  <si>
    <t>Corpo de Bueiro duplo celular de concreto moldado em loco, de 2,00 x 2,00 m com altura de aterro de 1,00 a 2,50 m - areia e brita comerciais (Execução, incluindo fornecimento, carga e transporte de todos os materiais, exclui escavação) - (Caderno de Bueiros Celulares RT 01.45)</t>
  </si>
  <si>
    <t>RO-8353</t>
  </si>
  <si>
    <t>Corpo de Bueiro duplo celular de concreto moldado em loco, de 2,00 x 2,00 m com altura de aterro de 1,00 a 2,50 m - areia extraída e brita produzida (Execução, incluindo fornecimento, carga e transporte de todos os materiais, exclui escavação) - (Caderno de Bueiros Celulares RT 01.45)</t>
  </si>
  <si>
    <t>RO-8354</t>
  </si>
  <si>
    <t>Corpo de Bueiro duplo celular de concreto moldado em loco, de 2,00 x 2,00 m com altura de aterro de 2,50 a 5,00 m - areia e brita comerciais (Execução, incluindo fornecimento, carga e transporte de todos os materiais, exclui escavação) - (Caderno de Bueiros Celulares RT 01.45)</t>
  </si>
  <si>
    <t>RO-8355</t>
  </si>
  <si>
    <t>Corpo de Bueiro duplo celular de concreto moldado em loco, de 2,00 x 2,00 m com altura de aterro de 2,50 a 5,00 m - areia extraída e brita produzida (Execução, incluindo fornecimento, carga e transporte de todos os materiais, exclui escavação) - (Caderno de Bueiros Celulares RT 01.45)</t>
  </si>
  <si>
    <t>RO-8356</t>
  </si>
  <si>
    <t>Corpo de Bueiro duplo celular de concreto moldado em loco, de 2,00 x 2,00 m com altura de aterro de 5,00 a 7,50 m - areia e brita comerciais (Execução, incluindo fornecimento, carga e transporte de todos os materiais, exclui escavação) - (Caderno de Bueiros Celulares RT 01.45)</t>
  </si>
  <si>
    <t>RO-8357</t>
  </si>
  <si>
    <t>Corpo de Bueiro duplo celular de concreto moldado em loco, de 2,00 x 2,00 m com altura de aterro de 5,00 a 7,50 m - areia extraída e brita produzida (Execução, incluindo fornecimento, carga e transporte de todos os materiais, exclui escavação) - (Caderno de Bueiros Celulares RT 01.45)</t>
  </si>
  <si>
    <t>RO-8358</t>
  </si>
  <si>
    <t>Corpo de Bueiro duplo celular de concreto moldado em loco, de 2,00 x 2,50 m com altura de aterro de 0,00 a 1,00 m - areia e brita comerciais (Execução, incluindo fornecimento, carga e transporte de todos os materiais, exclui escavação) - (Caderno de Bueiros Celulares RT 01.45)</t>
  </si>
  <si>
    <t>RO-8359</t>
  </si>
  <si>
    <t>Corpo de Bueiro duplo celular de concreto moldado em loco, de 2,00 x 2,50 m com altura de aterro de 0,00 a 1,00 m - areia extraída e brita produzida (Execução, incluindo fornecimento, carga e transporte de todos os materiais, exclui escavação) - (Caderno de Bueiros Celulares RT 01.45)</t>
  </si>
  <si>
    <t>RO-8360</t>
  </si>
  <si>
    <t>Corpo de Bueiro duplo celular de concreto moldado em loco, de 2,00 x 2,50 m com altura de aterro de 1,00 a 2,50 m - areia e brita comerciais (Execução, incluindo fornecimento, carga e transporte de todos os materiais, exclui escavação) - (Caderno de Bueiros Celulares RT 01.45)</t>
  </si>
  <si>
    <t>RO-8361</t>
  </si>
  <si>
    <t>Corpo de Bueiro duplo celular de concreto moldado em loco, de 2,00 x 2,50 m com altura de aterro de 1,00 a 2,50 m - areia extraída e brita produzida (Execução, incluindo fornecimento, carga e transporte de todos os materiais, exclui escavação) - (Caderno de Bueiros Celulares RT 01.45)</t>
  </si>
  <si>
    <t>RO-8362</t>
  </si>
  <si>
    <t>Corpo de Bueiro duplo celular de concreto moldado em loco, de 2,00 x 2,50 m com altura de aterro de 2,50 a 5,00 m - areia e brita comerciais (Execução, incluindo fornecimento, carga e transporte de todos os materiais, exclui escavação) - (Caderno de Bueiros Celulares RT 01.45)</t>
  </si>
  <si>
    <t>RO-8363</t>
  </si>
  <si>
    <t>Corpo de Bueiro duplo celular de concreto moldado em loco, de 2,00 x 2,50 m com altura de aterro de 2,50 a 5,00 m - areia extraída e brita produzida (Execução, incluindo fornecimento, carga e transporte de todos os materiais, exclui escavação) - (Caderno de Bueiros Celulares RT 01.45)</t>
  </si>
  <si>
    <t>RO-8364</t>
  </si>
  <si>
    <t>Corpo de Bueiro duplo celular de concreto moldado em loco, de 2,00 x 2,50 m com altura de aterro de 5,00 a 7,50 m - areia e brita comerciais (Execução, incluindo fornecimento, carga e transporte de todos os materiais, exclui escavação) - (Caderno de Bueiros Celulares RT 01.45)</t>
  </si>
  <si>
    <t>RO-8365</t>
  </si>
  <si>
    <t>Corpo de Bueiro duplo celular de concreto moldado em loco, de 2,00 x 2,50 m com altura de aterro de 5,00 a 7,50 m - areia extraída e brita produzida (Execução, incluindo fornecimento, carga e transporte de todos os materiais, exclui escavação) - (Caderno de Bueiros Celulares RT 01.45)</t>
  </si>
  <si>
    <t>RO-8366</t>
  </si>
  <si>
    <t>Corpo de Bueiro duplo celular de concreto moldado em loco, de 2,00 x 3,00 m com altura de aterro de 0,00 a 1,00 m - areia e brita comerciais (Execução, incluindo fornecimento, carga e transporte de todos os materiais, exclui escavação) - (Caderno de Bueiros Celulares RT 01.45)</t>
  </si>
  <si>
    <t>RO-8367</t>
  </si>
  <si>
    <t>Corpo de Bueiro duplo celular de concreto moldado em loco, de 2,00 x 3,00 m com altura de aterro de 0,00 a 1,00 m - areia extraída e brita produzida (Execução, incluindo fornecimento, carga e transporte de todos os materiais, exclui escavação) - (Caderno de Bueiros Celulares RT 01.45)</t>
  </si>
  <si>
    <t>RO-8368</t>
  </si>
  <si>
    <t>Corpo de Bueiro duplo celular de concreto moldado em loco, de 2,00 x 3,00 m com altura de aterro de 1,00 a 2,50 m - areia e brita comerciais (Execução, incluindo fornecimento, carga e transporte de todos os materiais, exclui escavação) - (Caderno de Bueiros Celulares RT 01.45)</t>
  </si>
  <si>
    <t>RO-8369</t>
  </si>
  <si>
    <t>Corpo de Bueiro duplo celular de concreto moldado em loco, de 2,00 x 3,00 m com altura de aterro de 1,00 a 2,50 m - areia extraída e brita produzida (Execução, incluindo fornecimento, carga e transporte de todos os materiais, exclui escavação) - (Caderno de Bueiros Celulares RT 01.45)</t>
  </si>
  <si>
    <t>RO-8370</t>
  </si>
  <si>
    <t>Corpo de Bueiro duplo celular de concreto moldado em loco, de 2,00 x 3,00 m com altura de aterro de 2,50 a 5,00 m - areia e brita comerciais (Execução, incluindo fornecimento, carga e transporte de todos os materiais, exclui escavação) - (Caderno de Bueiros Celulares RT 01.45)</t>
  </si>
  <si>
    <t>RO-8371</t>
  </si>
  <si>
    <t>Corpo de Bueiro duplo celular de concreto moldado em loco, de 2,00 x 3,00 m com altura de aterro de 2,50 a 5,00 m - areia extraída e brita produzida (Execução, incluindo fornecimento, carga e transporte de todos os materiais, exclui escavação) - (Caderno de Bueiros Celulares RT 01.45)</t>
  </si>
  <si>
    <t>RO-8372</t>
  </si>
  <si>
    <t>Corpo de Bueiro duplo celular de concreto moldado em loco, de 2,00 x 3,00 m com altura de aterro de 5,00 a 7,50 m - areia e brita comerciais (Execução, incluindo fornecimento, carga e transporte de todos os materiais, exclui escavação) - (Caderno de Bueiros Celulares RT 01.45)</t>
  </si>
  <si>
    <t>RO-8373</t>
  </si>
  <si>
    <t>Corpo de Bueiro duplo celular de concreto moldado em loco, de 2,00 x 3,00 m com altura de aterro de 5,00 a 7,50 m - areia extraída e brita produzida (Execução, incluindo fornecimento, carga e transporte de todos os materiais, exclui escavação) - (Caderno de Bueiros Celulares RT 01.45)</t>
  </si>
  <si>
    <t>RO-8374</t>
  </si>
  <si>
    <t>Corpo de Bueiro duplo celular de concreto moldado em loco, de 2,50 x 2,50 m com altura de aterro de 0,00 a 1,00 m - areia e brita comerciais (Execução, incluindo fornecimento, carga e transporte de todos os materiais, exclui escavação) - (Caderno de Bueiros Celulares RT 01.45)</t>
  </si>
  <si>
    <t>RO-8375</t>
  </si>
  <si>
    <t>Corpo de Bueiro duplo celular de concreto moldado em loco, de 2,50 x 2,50 m com altura de aterro de 0,00 a 1,00 m - areia extraída e brita produzida (Execução, incluindo fornecimento, carga e transporte de todos os materiais, exclui escavação) - (Caderno de Bueiros Celulares RT 01.45)</t>
  </si>
  <si>
    <t>RO-8376</t>
  </si>
  <si>
    <t>Corpo de Bueiro duplo celular de concreto moldado em loco, de 2,50 x 2,50 m com altura de aterro de 1,00 a 2,50 m - areia e brita comerciais (Execução, incluindo fornecimento, carga e transporte de todos os materiais, exclui escavação) - (Caderno de Bueiros Celulares RT 01.45)</t>
  </si>
  <si>
    <t>RO-8377</t>
  </si>
  <si>
    <t>Corpo de Bueiro duplo celular de concreto moldado em loco, de 2,50 x 2,50 m com altura de aterro de 1,00 a 2,50 m - areia extraída e brita produzida (Execução, incluindo fornecimento, carga e transporte de todos os materiais, exclui escavação) - (Caderno de Bueiros Celulares RT 01.45)</t>
  </si>
  <si>
    <t>RO-8378</t>
  </si>
  <si>
    <t>Corpo de Bueiro duplo celular de concreto moldado em loco, de 2,50 x 2,50 m com altura de aterro de 2,50 a 5,00 m - areia e brita comerciais (Execução, incluindo fornecimento, carga e transporte de todos os materiais, exclui escavação) - (Caderno de Bueiros Celulares RT 01.45)</t>
  </si>
  <si>
    <t>RO-8379</t>
  </si>
  <si>
    <t>Corpo de Bueiro duplo celular de concreto moldado em loco, de 2,50 x 2,50 m com altura de aterro de 2,50 a 5,00 m - areia extraída e brita produzida (Execução, incluindo fornecimento, carga e transporte de todos os materiais, exclui escavação) - (Caderno de Bueiros Celulares RT 01.45)</t>
  </si>
  <si>
    <t>RO-8380</t>
  </si>
  <si>
    <t>Corpo de Bueiro duplo celular de concreto moldado em loco, de 2,50 x 2,50 m com altura de aterro de 5,00 a 7,50 m - areia e brita comerciais (Execução, incluindo fornecimento, carga e transporte de todos os materiais, exclui escavação) - (Caderno de Bueiros Celulares RT 01.45)</t>
  </si>
  <si>
    <t>RO-8381</t>
  </si>
  <si>
    <t>Corpo de Bueiro duplo celular de concreto moldado em loco, de 2,50 x 2,50 m com altura de aterro de 5,00 a 7,50 m - areia extraída e brita produzida (Execução, incluindo fornecimento, carga e transporte de todos os materiais, exclui escavação) - (Caderno de Bueiros Celulares RT 01.45)</t>
  </si>
  <si>
    <t>RO-8382</t>
  </si>
  <si>
    <t>Corpo de Bueiro duplo celular de concreto moldado em loco, de 2,50 x 3,00 m com altura de aterro de 0,00 a 1,00 m - areia e brita comerciais (Execução, incluindo fornecimento, carga e transporte de todos os materiais, exclui escavação) - (Caderno de Bueiros Celulares RT 01.45)</t>
  </si>
  <si>
    <t>RO-8383</t>
  </si>
  <si>
    <t>Corpo de Bueiro duplo celular de concreto moldado em loco, de 2,50 x 3,00 m com altura de aterro de 0,00 a 1,00 m - areia extraída e brita produzida (Execução, incluindo fornecimento, carga e transporte de todos os materiais, exclui escavação) - (Caderno de Bueiros Celulares RT 01.45)</t>
  </si>
  <si>
    <t>RO-8384</t>
  </si>
  <si>
    <t>Corpo de Bueiro duplo celular de concreto moldado em loco, de 2,50 x 3,00 m com altura de aterro de 1,00 a 2,50 m - areia e brita comerciais (Execução, incluindo fornecimento, carga e transporte de todos os materiais, exclui escavação) - (Caderno de Bueiros Celulares RT 01.45)</t>
  </si>
  <si>
    <t>RO-8385</t>
  </si>
  <si>
    <t>Corpo de Bueiro duplo celular de concreto moldado em loco, de 2,50 x 3,00 m com altura de aterro de 1,00 a 2,50 m - areia extraída e brita produzida (Execução, incluindo fornecimento, carga e transporte de todos os materiais, exclui escavação) - (Caderno de Bueiros Celulares RT 01.45)</t>
  </si>
  <si>
    <t>RO-8386</t>
  </si>
  <si>
    <t>Corpo de Bueiro duplo celular de concreto moldado em loco, de 2,50 x 3,00 m com altura de aterro de 2,50 a 5,00 m - areia e brita comerciais (Execução, incluindo fornecimento, carga e transporte de todos os materiais, exclui escavação) - (Caderno de Bueiros Celulares RT 01.45)</t>
  </si>
  <si>
    <t>RO-8387</t>
  </si>
  <si>
    <t>Corpo de Bueiro duplo celular de concreto moldado em loco, de 2,50 x 3,00 m com altura de aterro de 2,50 a 5,00 m - areia extraída e brita produzida (Execução, incluindo fornecimento, carga e transporte de todos os materiais, exclui escavação) - (Caderno de Bueiros Celulares RT 01.45)</t>
  </si>
  <si>
    <t>RO-8388</t>
  </si>
  <si>
    <t>Corpo de Bueiro duplo celular de concreto moldado em loco, de 2,50 x 3,00 m com altura de aterro de 5,00 a 7,50 m - areia e brita comerciais (Execução, incluindo fornecimento, carga e transporte de todos os materiais, exclui escavação) - (Caderno de Bueiros Celulares RT 01.45)</t>
  </si>
  <si>
    <t>RO-8389</t>
  </si>
  <si>
    <t>Corpo de Bueiro duplo celular de concreto moldado em loco, de 2,50 x 3,00 m com altura de aterro de 5,00 a 7,50 m - areia extraída e brita produzida (Execução, incluindo fornecimento, carga e transporte de todos os materiais, exclui escavação) - (Caderno de Bueiros Celulares RT 01.45)</t>
  </si>
  <si>
    <t>RO-8390</t>
  </si>
  <si>
    <t>Corpo de Bueiro duplo celular de concreto moldado em loco, de 3,00 x 2,00 m com altura de aterro de 0,00 a 1,00 m - areia e brita comerciais (Execução, incluindo fornecimento, carga e transporte de todos os materiais, exclui escavação) - (Caderno de Bueiros Celulares RT 01.45)</t>
  </si>
  <si>
    <t>RO-8391</t>
  </si>
  <si>
    <t>Corpo de Bueiro duplo celular de concreto moldado em loco, de 3,00 x 2,00 m com altura de aterro de 0,00 a 1,00 m - areia extraída e brita produzida (Execução, incluindo fornecimento, carga e transporte de todos os materiais, exclui escavação) - (Caderno de Bueiros Celulares RT 01.45)</t>
  </si>
  <si>
    <t>RO-8392</t>
  </si>
  <si>
    <t>Corpo de Bueiro duplo celular de concreto moldado em loco, de 3,00 x 2,00 m com altura de aterro de 1,00 a 2,50 m - areia e brita comerciais (Execução, incluindo fornecimento, carga e transporte de todos os materiais, exclui escavação) - (Caderno de Bueiros Celulares RT 01.45)</t>
  </si>
  <si>
    <t>RO-8393</t>
  </si>
  <si>
    <t>Corpo de Bueiro duplo celular de concreto moldado em loco, de 3,00 x 2,00 m com altura de aterro de 1,00 a 2,50 m - areia extraída e brita produzida (Execução, incluindo fornecimento, carga e transporte de todos os materiais, exclui escavação) - (Caderno de Bueiros Celulares RT 01.45)</t>
  </si>
  <si>
    <t>RO-8394</t>
  </si>
  <si>
    <t>Corpo de Bueiro duplo celular de concreto moldado em loco, de 3,00 x 2,00 m com altura de aterro de 2,50 a 5,00 m - areia e brita comerciais (Execução, incluindo fornecimento, carga e transporte de todos os materiais, exclui escavação) - (Caderno de Bueiros Celulares RT 01.45)</t>
  </si>
  <si>
    <t>RO-8395</t>
  </si>
  <si>
    <t>Corpo de Bueiro duplo celular de concreto moldado em loco, de 3,00 x 2,00 m com altura de aterro de 2,50 a 5,00 m - areia extraída e brita produzida (Execução, incluindo fornecimento, carga e transporte de todos os materiais, exclui escavação) - (Caderno de Bueiros Celulares RT 01.45)</t>
  </si>
  <si>
    <t>RO-8396</t>
  </si>
  <si>
    <t>Corpo de Bueiro duplo celular de concreto moldado em loco, de 3,00 x 2,00 m com altura de aterro de 5,00 a 7,50 m - areia e brita comerciais (Execução, incluindo fornecimento, carga e transporte de todos os materiais, exclui escavação) - (Caderno de Bueiros Celulares RT 01.45)</t>
  </si>
  <si>
    <t>RO-8397</t>
  </si>
  <si>
    <t>Corpo de Bueiro duplo celular de concreto moldado em loco, de 3,00 x 2,00 m com altura de aterro de 5,00 a 7,50 m - areia extraída e brita produzida (Execução, incluindo fornecimento, carga e transporte de todos os materiais, exclui escavação) - (Caderno de Bueiros Celulares RT 01.45)</t>
  </si>
  <si>
    <t>RO-8398</t>
  </si>
  <si>
    <t>Corpo de Bueiro duplo celular de concreto moldado em loco, de 3,00 x 2,50 m com altura de aterro de 0,00 a 1,00 m - areia e brita comerciais (Execução, incluindo fornecimento, carga e transporte de todos os materiais, exclui escavação) - (Caderno de Bueiros Celulares RT 01.45)</t>
  </si>
  <si>
    <t>RO-8399</t>
  </si>
  <si>
    <t>Corpo de Bueiro duplo celular de concreto moldado em loco, de 3,00 x 2,50 m com altura de aterro de 0,00 a 1,00 m - areia extraída e brita produzida (Execução, incluindo fornecimento, carga e transporte de todos os materiais, exclui escavação) - (Caderno de Bueiros Celulares RT 01.45)</t>
  </si>
  <si>
    <t>RO-8400</t>
  </si>
  <si>
    <t>Corpo de Bueiro duplo celular de concreto moldado em loco, de 3,00 x 2,50 m com altura de aterro de 1,00 a 2,50 m - areia e brita comerciais (Execução, incluindo fornecimento, carga e transporte de todos os materiais, exclui escavação) - (Caderno de Bueiros Celulares RT 01.45)</t>
  </si>
  <si>
    <t>RO-8401</t>
  </si>
  <si>
    <t>Corpo de Bueiro duplo celular de concreto moldado em loco, de 3,00 x 2,50 m com altura de aterro de 1,00 a 2,50 m - areia extraída e brita produzida (Execução, incluindo fornecimento, carga e transporte de todos os materiais, exclui escavação) - (Caderno de Bueiros Celulares RT 01.45)</t>
  </si>
  <si>
    <t>RO-8402</t>
  </si>
  <si>
    <t>Corpo de Bueiro duplo celular de concreto moldado em loco, de 3,00 x 2,50 m com altura de aterro de 2,50 a 5,00 m - areia e brita comerciais (Execução, incluindo fornecimento, carga e transporte de todos os materiais, exclui escavação) - (Caderno de Bueiros Celulares RT 01.45)</t>
  </si>
  <si>
    <t>RO-8403</t>
  </si>
  <si>
    <t>Corpo de Bueiro duplo celular de concreto moldado em loco, de 3,00 x 2,50 m com altura de aterro de 2,50 a 5,00 m - areia extraída e brita produzida (Execução, incluindo fornecimento, carga e transporte de todos os materiais, exclui escavação) - (Caderno de Bueiros Celulares RT 01.45)</t>
  </si>
  <si>
    <t>RO-8404</t>
  </si>
  <si>
    <t>Corpo de Bueiro duplo celular de concreto moldado em loco, de 3,00 x 2,50 m com altura de aterro de 5,00 a 7,50 m - areia e brita comerciais (Execução, incluindo fornecimento, carga e transporte de todos os materiais, exclui escavação) - (Caderno de Bueiros Celulares RT 01.45)</t>
  </si>
  <si>
    <t>RO-8405</t>
  </si>
  <si>
    <t>Corpo de Bueiro duplo celular de concreto moldado em loco, de 3,00 x 2,50 m com altura de aterro de 5,00 a 7,50 m - areia extraída e brita produzida (Execução, incluindo fornecimento, carga e transporte de todos os materiais, exclui escavação) - (Caderno de Bueiros Celulares RT 01.45)</t>
  </si>
  <si>
    <t>RO-8406</t>
  </si>
  <si>
    <t>Corpo de Bueiro duplo celular de concreto moldado em loco, de 3,00 x 3,00 m com altura de aterro de 0,00 a 1,00 m - areia e brita comerciais (Execução, incluindo fornecimento, carga e transporte de todos os materiais, exclui escavação) - (Caderno de Bueiros Celulares RT 01.45)</t>
  </si>
  <si>
    <t>RO-8407</t>
  </si>
  <si>
    <t>Corpo de Bueiro duplo celular de concreto moldado em loco, de 3,00 x 3,00 m com altura de aterro de 0,00 a 1,00 m - areia extraída e brita produzida (Execução, incluindo fornecimento, carga e transporte de todos os materiais, exclui escavação) - (Caderno de Bueiros Celulares RT 01.45)</t>
  </si>
  <si>
    <t>RO-8408</t>
  </si>
  <si>
    <t>Corpo de Bueiro duplo celular de concreto moldado em loco, de 3,00 x 3,00 m com altura de aterro de 1,00 a 2,50 m - areia e brita comerciais (Execução, incluindo fornecimento, carga e transporte de todos os materiais, exclui escavação) - (Caderno de Bueiros Celulares RT 01.45)</t>
  </si>
  <si>
    <t>RO-8409</t>
  </si>
  <si>
    <t>Corpo de Bueiro duplo celular de concreto moldado em loco, de 3,00 x 3,00 m com altura de aterro de 1,00 a 2,50 m - areia extraída e brita produzida (Execução, incluindo fornecimento, carga e transporte de todos os materiais, exclui escavação) - (Caderno de Bueiros Celulares RT 01.45)</t>
  </si>
  <si>
    <t>RO-8410</t>
  </si>
  <si>
    <t>Corpo de Bueiro duplo celular de concreto moldado em loco, de 3,00 x 3,00 m com altura de aterro de 2,50 a 5,00 m - areia e brita comerciais (Execução, incluindo fornecimento, carga e transporte de todos os materiais, exclui escavação) - (Caderno de Bueiros Celulares RT 01.45)</t>
  </si>
  <si>
    <t>RO-8411</t>
  </si>
  <si>
    <t>Corpo de Bueiro duplo celular de concreto moldado em loco, de 3,00 x 3,00 m com altura de aterro de 2,50 a 5,00 m - areia extraída e brita produzida (Execução, incluindo fornecimento, carga e transporte de todos os materiais, exclui escavação) - (Caderno de Bueiros Celulares RT 01.45)</t>
  </si>
  <si>
    <t>RO-8412</t>
  </si>
  <si>
    <t>Corpo de Bueiro duplo celular de concreto moldado em loco, de 3,00 x 3,00 m com altura de aterro de 5,00 a 7,50 m - areia e brita comerciais (Execução, incluindo fornecimento, carga e transporte de todos os materiais, exclui escavação) - (Caderno de Bueiros Celulares RT 01.45)</t>
  </si>
  <si>
    <t>RO-8413</t>
  </si>
  <si>
    <t>Corpo de Bueiro duplo celular de concreto moldado em loco, de 3,00 x 3,00 m com altura de aterro de 5,00 a 7,50 m - areia extraída e brita produzida (Execução, incluindo fornecimento, carga e transporte de todos os materiais, exclui escavação) - (Caderno de Bueiros Celulares RT 01.45)</t>
  </si>
  <si>
    <t>RO-8414</t>
  </si>
  <si>
    <t>Corpo de Bueiro duplo celular de concreto moldado em loco, de 3,50 x 2,50 m com altura de aterro de 0,00 a 1,00 m - areia e brita comerciais (Execução, incluindo fornecimento, carga e transporte de todos os materiais, exclui escavação) - (Caderno de Bueiros Celulares RT 01.45)</t>
  </si>
  <si>
    <t>RO-8415</t>
  </si>
  <si>
    <t>Corpo de Bueiro duplo celular de concreto moldado em loco, de 3,50 x 2,50 m com altura de aterro de 0,00 a 1,00 m - areia extraída e brita produzida (Execução, incluindo fornecimento, carga e transporte de todos os materiais, exclui escavação) - (Caderno de Bueiros Celulares RT 01.45)</t>
  </si>
  <si>
    <t>RO-8416</t>
  </si>
  <si>
    <t>Corpo de Bueiro duplo celular de concreto moldado em loco, de 3,50 x 2,50 m com altura de aterro de 1,00 a 2,50 m - areia e brita comerciais (Execução, incluindo fornecimento, carga e transporte de todos os materiais, exclui escavação) - (Caderno de Bueiros Celulares RT 01.45)</t>
  </si>
  <si>
    <t>RO-8417</t>
  </si>
  <si>
    <t>Corpo de Bueiro duplo celular de concreto moldado em loco, de 3,50 x 2,50 m com altura de aterro de 1,00 a 2,50 m - areia extraída e brita produzida (Execução, incluindo fornecimento, carga e transporte de todos os materiais, exclui escavação) - (Caderno de Bueiros Celulares RT 01.45)</t>
  </si>
  <si>
    <t>RO-8418</t>
  </si>
  <si>
    <t>Corpo de Bueiro duplo celular de concreto moldado em loco, de 3,50 x 2,50 m com altura de aterro de 2,50 a 5,00 m - areia e brita comerciais (Execução, incluindo fornecimento, carga e transporte de todos os materiais, exclui escavação) - (Caderno de Bueiros Celulares RT 01.45)</t>
  </si>
  <si>
    <t>RO-8419</t>
  </si>
  <si>
    <t>Corpo de Bueiro duplo celular de concreto moldado em loco, de 3,50 x 2,50 m com altura de aterro de 2,50 a 5,00 m - areia extraída e brita produzida (Execução, incluindo fornecimento, carga e transporte de todos os materiais, exclui escavação) - (Caderno de Bueiros Celulares RT 01.45)</t>
  </si>
  <si>
    <t>RO-8420</t>
  </si>
  <si>
    <t>Corpo de Bueiro duplo celular de concreto moldado em loco, de 3,50 x 2,50 m com altura de aterro de 5,00 a 7,50 m - areia e brita comerciais (Execução, incluindo fornecimento, carga e transporte de todos os materiais, exclui escavação) - (Caderno de Bueiros Celulares RT 01.45)</t>
  </si>
  <si>
    <t>RO-8421</t>
  </si>
  <si>
    <t>Corpo de Bueiro duplo celular de concreto moldado em loco, de 3,50 x 2,50 m com altura de aterro de 5,00 a 7,50 m - areia extraída e brita produzida (Execução, incluindo fornecimento, carga e transporte de todos os materiais, exclui escavação) - (Caderno de Bueiros Celulares RT 01.45)</t>
  </si>
  <si>
    <t>RO-8422</t>
  </si>
  <si>
    <t>Corpo de Bueiro duplo celular de concreto moldado em loco, de 3,50 x 3,00 m com altura de aterro de 0,00 a 1,00 m - areia e brita comerciais (Execução, incluindo fornecimento, carga e transporte de todos os materiais, exclui escavação) - (Caderno de Bueiros Celulares RT 01.45)</t>
  </si>
  <si>
    <t>RO-8423</t>
  </si>
  <si>
    <t>Corpo de Bueiro duplo celular de concreto moldado em loco, de 3,50 x 3,00 m com altura de aterro de 0,00 a 1,00 m - areia extraída e brita produzida (Execução, incluindo fornecimento, carga e transporte de todos os materiais, exclui escavação) - (Caderno de Bueiros Celulares RT 01.45)</t>
  </si>
  <si>
    <t>RO-8424</t>
  </si>
  <si>
    <t>Corpo de Bueiro duplo celular de concreto moldado em loco, de 3,50 x 3,00 m com altura de aterro de 1,00 a 2,50 m - areia e brita comerciais (Execução, incluindo fornecimento, carga e transporte de todos os materiais, exclui escavação) - (Caderno de Bueiros Celulares RT 01.45)</t>
  </si>
  <si>
    <t>RO-8425</t>
  </si>
  <si>
    <t>Corpo de Bueiro duplo celular de concreto moldado em loco, de 3,50 x 3,00 m com altura de aterro de 1,00 a 2,50 m - areia extraída e brita produzida (Execução, incluindo fornecimento, carga e transporte de todos os materiais, exclui escavação) - (Caderno de Bueiros Celulares RT 01.45)</t>
  </si>
  <si>
    <t>RO-8426</t>
  </si>
  <si>
    <t>Corpo de Bueiro duplo celular de concreto moldado em loco, de 3,50 x 3,00 m com altura de aterro de 2,50 a 5,00 m - areia e brita comerciais (Execução, incluindo fornecimento, carga e transporte de todos os materiais, exclui escavação) - (Caderno de Bueiros Celulares RT 01.45)</t>
  </si>
  <si>
    <t>RO-8427</t>
  </si>
  <si>
    <t>Corpo de Bueiro duplo celular de concreto moldado em loco, de 3,50 x 3,00 m com altura de aterro de 2,50 a 5,00 m - areia extraída e brita produzida (Execução, incluindo fornecimento, carga e transporte de todos os materiais, exclui escavação) - (Caderno de Bueiros Celulares RT 01.45)</t>
  </si>
  <si>
    <t>RO-8428</t>
  </si>
  <si>
    <t>Corpo de Bueiro duplo celular de concreto moldado em loco, de 3,50 x 3,00 m com altura de aterro de 5,00 a 7,50 m - areia e brita comerciais (Execução, incluindo fornecimento, carga e transporte de todos os materiais, exclui escavação) - (Caderno de Bueiros Celulares RT 01.45)</t>
  </si>
  <si>
    <t>RO-8429</t>
  </si>
  <si>
    <t>Corpo de Bueiro duplo celular de concreto moldado em loco, de 3,50 x 3,00 m com altura de aterro de 5,00 a 7,50 m - areia extraída e brita produzida (Execução, incluindo fornecimento, carga e transporte de todos os materiais, exclui escavação) - (Caderno de Bueiros Celulares RT 01.45)</t>
  </si>
  <si>
    <t>RO-8430</t>
  </si>
  <si>
    <t>Corpo de Bueiro duplo celular de concreto moldado em loco, de 3,50 x 3,50 m com altura de aterro de 0,00 a 1,00 m - areia e brita comerciais (Execução, incluindo fornecimento, carga e transporte de todos os materiais, exclui escavação) - (Caderno de Bueiros Celulares RT 01.45)</t>
  </si>
  <si>
    <t>RO-8431</t>
  </si>
  <si>
    <t>Corpo de Bueiro duplo celular de concreto moldado em loco, de 3,50 x 3,50 m com altura de aterro de 0,00 a 1,00 m - areia extraída e brita produzida (Execução, incluindo fornecimento, carga e transporte de todos os materiais, exclui escavação) - (Caderno de Bueiros Celulares RT 01.45)</t>
  </si>
  <si>
    <t>RO-8432</t>
  </si>
  <si>
    <t>Corpo de Bueiro duplo celular de concreto moldado em loco, de 3,50 x 3,50 m com altura de aterro de 1,00 a 2,50 m - areia e brita comerciais (Execução, incluindo fornecimento, carga e transporte de todos os materiais, exclui escavação) - (Caderno de Bueiros Celulares RT 01.45)</t>
  </si>
  <si>
    <t>RO-8433</t>
  </si>
  <si>
    <t>Corpo de Bueiro duplo celular de concreto moldado em loco, de 3,50 x 3,50 m com altura de aterro de 1,00 a 2,50 m - areia extraída e brita produzida (Execução, incluindo fornecimento, carga e transporte de todos os materiais, exclui escavação) - (Caderno de Bueiros Celulares RT 01.45)</t>
  </si>
  <si>
    <t>RO-8434</t>
  </si>
  <si>
    <t>Corpo de Bueiro duplo celular de concreto moldado em loco, de 3,50 x 3,50 m com altura de aterro de 2,50 a 5,00 m - areia e brita comerciais (Execução, incluindo fornecimento, carga e transporte de todos os materiais, exclui escavação) - (Caderno de Bueiros Celulares RT 01.45)</t>
  </si>
  <si>
    <t>RO-8435</t>
  </si>
  <si>
    <t>Corpo de Bueiro duplo celular de concreto moldado em loco, de 3,50 x 3,50 m com altura de aterro de 2,50 a 5,00 m - areia extraída e brita produzida (Execução, incluindo fornecimento, carga e transporte de todos os materiais, exclui escavação) - (Caderno de Bueiros Celulares RT 01.45)</t>
  </si>
  <si>
    <t>RO-8436</t>
  </si>
  <si>
    <t>Corpo de Bueiro duplo celular de concreto moldado em loco, de 3,50 x 3,50 m com altura de aterro de 5,00 a 7,50 m - areia e brita comerciais (Execução, incluindo fornecimento, carga e transporte de todos os materiais, exclui escavação) - (Caderno de Bueiros Celulares RT 01.45)</t>
  </si>
  <si>
    <t>RO-8437</t>
  </si>
  <si>
    <t>Corpo de Bueiro duplo celular de concreto moldado em loco, de 3,50 x 3,50 m com altura de aterro de 5,00 a 7,50 m - areia extraída e brita produzida (Execução, incluindo fornecimento, carga e transporte de todos os materiais, exclui escavação) - (Caderno de Bueiros Celulares RT 01.45)</t>
  </si>
  <si>
    <t>RO-8438</t>
  </si>
  <si>
    <t>Corpo de Bueiro duplo celular de concreto moldado em loco, de 4,00 x 3,00 m com altura de aterro de 0,00 a 1,00 m - areia e brita comerciais (Execução, incluindo fornecimento, carga e transporte de todos os materiais, exclui escavação) - (Caderno de Bueiros Celulares RT 01.45)</t>
  </si>
  <si>
    <t>RO-8439</t>
  </si>
  <si>
    <t>Corpo de Bueiro duplo celular de concreto moldado em loco, de 4,00 x 3,00 m com altura de aterro de 0,00 a 1,00 m - areia extraída e brita produzida (Execução, incluindo fornecimento, carga e transporte de todos os materiais, exclui escavação) - (Caderno de Bueiros Celulares RT 01.45)</t>
  </si>
  <si>
    <t>RO-8440</t>
  </si>
  <si>
    <t>Corpo de Bueiro duplo celular de concreto moldado em loco, de 4,00 x 3,00 m com altura de aterro de 1,00 a 2,50 m - areia e brita comerciais (Execução, incluindo fornecimento, carga e transporte de todos os materiais, exclui escavação) - (Caderno de Bueiros Celulares RT 01.45)</t>
  </si>
  <si>
    <t>RO-8441</t>
  </si>
  <si>
    <t>Corpo de Bueiro duplo celular de concreto moldado em loco, de 4,00 x 3,00 m com altura de aterro de 1,00 a 2,50 m - areia extraída e brita produzida (Execução, incluindo fornecimento, carga e transporte de todos os materiais, exclui escavação) - (Caderno de Bueiros Celulares RT 01.45)</t>
  </si>
  <si>
    <t>RO-8442</t>
  </si>
  <si>
    <t>Corpo de Bueiro duplo celular de concreto moldado em loco, de 4,00 x 3,00 m com altura de aterro de 2,50 a 5,00 m - areia e brita comerciais (Execução, incluindo fornecimento, carga e transporte de todos os materiais, exclui escavação) - (Caderno de Bueiros Celulares RT 01.45)</t>
  </si>
  <si>
    <t>RO-8455</t>
  </si>
  <si>
    <t>Corpo de Bueiro duplo celular de concreto moldado em loco, de 4,00 x 3,00 m com altura de aterro de 2,50 a 5,00 m - areia extraída e brita produzida (Execução, incluindo fornecimento, carga e transporte de todos os materiais, exclui escavação) - (Caderno de Bueiros Celulares RT 01.45)</t>
  </si>
  <si>
    <t>RO-8456</t>
  </si>
  <si>
    <t>Corpo de Bueiro duplo celular de concreto moldado em loco, de 4,00 x 3,00 m com altura de aterro de 5,00 a 7,50 m - areia e brita comerciais (Execução, incluindo fornecimento, carga e transporte de todos os materiais, exclui escavação) - (Caderno de Bueiros Celulares RT 01.45)</t>
  </si>
  <si>
    <t>RO-8457</t>
  </si>
  <si>
    <t>Corpo de Bueiro duplo celular de concreto moldado em loco, de 4,00 x 3,00 m com altura de aterro de 5,00 a 7,50 m - areia extraída e brita produzida (Execução, incluindo fornecimento, carga e transporte de todos os materiais, exclui escavação) - (Caderno de Bueiros Celulares RT 01.45)</t>
  </si>
  <si>
    <t>RO-8458</t>
  </si>
  <si>
    <t>Corpo de Bueiro duplo celular de concreto moldado em loco, de 4,00 x 3,50 m com altura de aterro de 0,00 a 1,00 m - areia e brita comerciais (Execução, incluindo fornecimento, carga e transporte de todos os materiais, exclui escavação) - (Caderno de Bueiros Celulares RT 01.45)</t>
  </si>
  <si>
    <t>RO-8459</t>
  </si>
  <si>
    <t>Corpo de Bueiro duplo celular de concreto moldado em loco, de 4,00 x 3,50 m com altura de aterro de 0,00 a 1,00 m - areia extraída e brita produzida (Execução, incluindo fornecimento, carga e transporte de todos os materiais, exclui escavação) - (Caderno de Bueiros Celulares RT 01.45)</t>
  </si>
  <si>
    <t>RO-8460</t>
  </si>
  <si>
    <t>Corpo de Bueiro duplo celular de concreto moldado em loco, de 4,00 x 3,50 m com altura de aterro de 1,00 a 2,50 m - areia e brita comerciais (Execução, incluindo fornecimento, carga e transporte de todos os materiais, exclui escavação) - (Caderno de Bueiros Celulares RT 01.45)</t>
  </si>
  <si>
    <t>RO-8461</t>
  </si>
  <si>
    <t>Corpo de Bueiro duplo celular de concreto moldado em loco, de 4,00 x 3,50 m com altura de aterro de 1,00 a 2,50 m - areia extraída e brita produzida (Execução, incluindo fornecimento, carga e transporte de todos os materiais, exclui escavação) - (Caderno de Bueiros Celulares RT 01.45)</t>
  </si>
  <si>
    <t>RO-8462</t>
  </si>
  <si>
    <t>Corpo de Bueiro duplo celular de concreto moldado em loco, de 4,00 x 3,50 m com altura de aterro de 2,50 a 5,00 m - areia e brita comerciais (Execução, incluindo fornecimento, carga e transporte de todos os materiais, exclui escavação) - (Caderno de Bueiros Celulares RT 01.45)</t>
  </si>
  <si>
    <t>RO-8463</t>
  </si>
  <si>
    <t>Corpo de Bueiro duplo celular de concreto moldado em loco, de 4,00 x 3,50 m com altura de aterro de 2,50 a 5,00 m - areia extraída e brita produzida (Execução, incluindo fornecimento, carga e transporte de todos os materiais, exclui escavação) - (Caderno de Bueiros Celulares RT 01.45)</t>
  </si>
  <si>
    <t>RO-8464</t>
  </si>
  <si>
    <t>Corpo de Bueiro duplo celular de concreto moldado em loco, de 4,00 x 3,50 m com altura de aterro de 5,00 a 7,50 m - areia e brita comerciais (Execução, incluindo fornecimento, carga e transporte de todos os materiais, exclui escavação) - (Caderno de Bueiros Celulares RT 01.45)</t>
  </si>
  <si>
    <t>RO-8465</t>
  </si>
  <si>
    <t>Corpo de Bueiro duplo celular de concreto moldado em loco, de 4,00 x 3,50 m com altura de aterro de 5,00 a 7,50 m - areia extraída e brita produzida (Execução, incluindo fornecimento, carga e transporte de todos os materiais, exclui escavação) - (Caderno de Bueiros Celulares RT 01.45)</t>
  </si>
  <si>
    <t>RO-8466</t>
  </si>
  <si>
    <t>Corpo de Bueiro duplo celular de concreto moldado em loco, de 4,00 x 4,00 m com altura de aterro de 0,00 a 1,00 m - areia e brita comerciais (Execução, incluindo fornecimento, carga e transporte de todos os materiais, exclui escavação) - (Caderno de Bueiros Celulares RT 01.45)</t>
  </si>
  <si>
    <t>RO-8468</t>
  </si>
  <si>
    <t>Corpo de Bueiro duplo celular de concreto moldado em loco, de 4,00 x 4,00 m com altura de aterro de 0,00 a 1,00 m - areia extraída e brita produzida (Execução, incluindo fornecimento, carga e transporte de todos os materiais, exclui escavação) - (Caderno de Bueiros Celulares RT 01.45)</t>
  </si>
  <si>
    <t>RO-8469</t>
  </si>
  <si>
    <t>Corpo de Bueiro duplo celular de concreto moldado em loco, de 4,00 x 4,00 m com altura de aterro de 1,00 a 2,50 m - areia e brita comerciais (Execução, incluindo fornecimento, carga e transporte de todos os materiais, exclui escavação) - (Caderno de Bueiros Celulares RT 01.45)</t>
  </si>
  <si>
    <t>RO-8470</t>
  </si>
  <si>
    <t>Corpo de Bueiro duplo celular de concreto moldado em loco, de 4,00 x 4,00 m com altura de aterro de 1,00 a 2,50 m - areia extraída e brita produzida (Execução, incluindo fornecimento, carga e transporte de todos os materiais, exclui escavação) - (Caderno de Bueiros Celulares RT 01.45)</t>
  </si>
  <si>
    <t>RO-8471</t>
  </si>
  <si>
    <t>Corpo de Bueiro duplo celular de concreto moldado em loco, de 4,00 x 4,00 m com altura de aterro de 2,50 a 5,00 m - areia e brita comerciais (Execução, incluindo fornecimento, carga e transporte de todos os materiais, exclui escavação) - (Caderno de Bueiros Celulares RT 01.45)</t>
  </si>
  <si>
    <t>RO-8472</t>
  </si>
  <si>
    <t>Corpo de Bueiro duplo celular de concreto moldado em loco, de 4,00 x 4,00 m com altura de aterro de 2,50 a 5,00 m - areia extraída e brita produzida (Execução, incluindo fornecimento, carga e transporte de todos os materiais, exclui escavação) - (Caderno de Bueiros Celulares RT 01.45)</t>
  </si>
  <si>
    <t>RO-8473</t>
  </si>
  <si>
    <t>Corpo de Bueiro duplo celular de concreto moldado em loco, de 4,00 x 4,00 m com altura de aterro de 5,00 a 7,50 m - areia e brita comerciais (Execução, incluindo fornecimento, carga e transporte de todos os materiais, exclui escavação) - (Caderno de Bueiros Celulares RT 01.45)</t>
  </si>
  <si>
    <t>RO-8474</t>
  </si>
  <si>
    <t>Corpo de Bueiro duplo celular de concreto moldado em loco, de 4,00 x 4,00 m com altura de aterro de 5,00 a 7,50 m - areia extraída e brita produzida (Execução, incluindo fornecimento, carga e transporte de todos os materiais, exclui escavação) - (Caderno de Bueiros Celulares RT 01.45)</t>
  </si>
  <si>
    <t>RO-00697</t>
  </si>
  <si>
    <t>Corpo de Bueiro Duplo Tubular de Concreto D = 1,00 m PA1 - areia e brita comerciais (Execução, incluindo fornecimento, carga e transporte de todos os materiais, exclui escavação) - (Caderno de Drenagem RT 01.47.d)</t>
  </si>
  <si>
    <t>RO-00696</t>
  </si>
  <si>
    <t>Corpo de Bueiro Duplo Tubular de Concreto D = 1,00 m PA1 - areia extraída e brita produzida (Execução, incluindo fornecimento, carga e transporte de todos os materiais, exclui escavação) - (Caderno de Drenagem RT 01.47.d)</t>
  </si>
  <si>
    <t>RO-00703</t>
  </si>
  <si>
    <t>Corpo de Bueiro Duplo Tubular de Concreto D = 1,00 m PA2 - areia e brita comerciais (Execução, incluindo fornecimento, carga e transporte de todos os materiais, exclui escavação) - (Caderno de Drenagem RT 01.47.d)</t>
  </si>
  <si>
    <t>RO-00702</t>
  </si>
  <si>
    <t>Corpo de Bueiro Duplo Tubular de Concreto D = 1,00 m PA2 - areia extraída e brita produzida (Execução, incluindo fornecimento, carga e transporte de todos os materiais, exclui escavação) - (Caderno de Drenagem RT 01.47.d)</t>
  </si>
  <si>
    <t>RO-00709</t>
  </si>
  <si>
    <t>Corpo de Bueiro Duplo Tubular de Concreto D = 1,00 m PA3 - areia e brita comerciais (Execução, incluindo fornecimento, carga e transporte de todos os materiais, exclui escavação) - (Caderno de Drenagem RT 01.47.d)</t>
  </si>
  <si>
    <t>RO-00708</t>
  </si>
  <si>
    <t>Corpo de Bueiro Duplo Tubular de Concreto D = 1,00 m PA3 - areia extraída e brita produzida (Execução, incluindo fornecimento, carga e transporte de todos os materiais, exclui escavação) - (Caderno de Drenagem RT 01.47.d)</t>
  </si>
  <si>
    <t>RO-00699</t>
  </si>
  <si>
    <t>Corpo de Bueiro Duplo Tubular de Concreto D = 1,20 m PA1 - areia e brita comerciais (Execução, incluindo fornecimento, carga e transporte de todos os materiais, exclui escavação) - (Caderno de Drenagem RT 01.47.d)</t>
  </si>
  <si>
    <t>RO-00698</t>
  </si>
  <si>
    <t>Corpo de Bueiro Duplo Tubular de Concreto D = 1,20 m PA1 - areia extraída e brita produzida (Execução, incluindo fornecimento, carga e transporte de todos os materiais, exclui escavação) - (Caderno de Drenagem RT 01.47.d)</t>
  </si>
  <si>
    <t>RO-00705</t>
  </si>
  <si>
    <t>Corpo de Bueiro Duplo Tubular de Concreto D = 1,20 m PA2 - areia e brita comerciais (Execução, incluindo fornecimento, carga e transporte de todos os materiais, exclui escavação) - (Caderno de Drenagem RT 01.47.d)</t>
  </si>
  <si>
    <t>RO-00704</t>
  </si>
  <si>
    <t>Corpo de Bueiro Duplo Tubular de Concreto D = 1,20 m PA2 - areia extraída e brita produzida (Execução, incluindo fornecimento, carga e transporte de todos os materiais, exclui escavação) - (Caderno de Drenagem RT 01.47.d)</t>
  </si>
  <si>
    <t>RO-00711</t>
  </si>
  <si>
    <t>Corpo de Bueiro Duplo Tubular de Concreto D = 1,20 m PA3 - areia e brita comerciais (Execução, incluindo fornecimento, carga e transporte de todos os materiais, exclui escavação) - (Caderno de Drenagem RT 01.47.d)</t>
  </si>
  <si>
    <t>RO-00710</t>
  </si>
  <si>
    <t>Corpo de Bueiro Duplo Tubular de Concreto D = 1,20 m PA3 - areia extraída e brita produzida (Execução, incluindo fornecimento, carga e transporte de todos os materiais, exclui escavação) - (Caderno de Drenagem RT 01.47.d)</t>
  </si>
  <si>
    <t>RO-00701</t>
  </si>
  <si>
    <t>Corpo de Bueiro Duplo Tubular de Concreto D = 1,50 m PA1 - areia e brita comerciais (Execução, incluindo fornecimento, carga e transporte de todos os materiais, exclui escavação) - (Caderno de Drenagem RT 01.47.d)</t>
  </si>
  <si>
    <t>RO-00700</t>
  </si>
  <si>
    <t>Corpo de Bueiro Duplo Tubular de Concreto D = 1,50 m PA1 - areia extraída e brita produzida (Execução, incluindo fornecimento, carga e transporte de todos os materiais, exclui escavação) - (Caderno de Drenagem RT 01.47.d)</t>
  </si>
  <si>
    <t>RO-00707</t>
  </si>
  <si>
    <t>Corpo de Bueiro Duplo Tubular de Concreto D = 1,50 m PA2 - areia e brita comerciais (Execução, incluindo fornecimento, carga e transporte de todos os materiais, exclui escavação) - (Caderno de Drenagem RT 01.47.d)</t>
  </si>
  <si>
    <t>RO-00706</t>
  </si>
  <si>
    <t>Corpo de Bueiro Duplo Tubular de Concreto D = 1,50 m PA2 - areia extraída e brita produzida (Execução, incluindo fornecimento, carga e transporte de todos os materiais, exclui escavação) - (Caderno de Drenagem RT 01.47.d)</t>
  </si>
  <si>
    <t>RO-00713</t>
  </si>
  <si>
    <t>Corpo de Bueiro Duplo Tubular de Concreto D = 1,50 m PA3 - areia e brita comerciais (Execução, incluindo fornecimento, carga e transporte de todos os materiais, exclui escavação) - (Caderno de Drenagem RT 01.47.d)</t>
  </si>
  <si>
    <t>RO-00712</t>
  </si>
  <si>
    <t>Corpo de Bueiro Duplo Tubular de Concreto D = 1,50 m PA3 - areia extraída e brita produzida (Execução, incluindo fornecimento, carga e transporte de todos os materiais, exclui escavação) - (Caderno de Drenagem RT 01.47.d)</t>
  </si>
  <si>
    <t>RO-8059</t>
  </si>
  <si>
    <t>Corpo de Bueiro simples celular de concreto moldado em loco, de 1,50 x 1,50 m com altura de aterro de 0,00 a 1,00 m - areia e brita comerciais (Execução, incluindo fornecimento, carga e transporte de todos os materiais, exclui escavação) - (Caderno de Bueiros Celulares RT 01.45)</t>
  </si>
  <si>
    <t>RO-8060</t>
  </si>
  <si>
    <t>Corpo de Bueiro simples celular de concreto moldado em loco, de 1,50 x 1,50 m com altura de aterro de 0,00 a 1,00 m - areia extraída e brita produzida (Execução, incluindo fornecimento, carga e transporte de todos os materiais, exclui escavação) - (Caderno de Bueiros Celulares RT 01.45)</t>
  </si>
  <si>
    <t>RO-8061</t>
  </si>
  <si>
    <t>Corpo de Bueiro simples celular de concreto moldado em loco, de 1,50 x 1,50 m com altura de aterro de 1,00 a 2,50 m - areia e brita comerciais (Execução, incluindo fornecimento, carga e transporte de todos os materiais, exclui escavação) - (Caderno de Bueiros Celulares RT 01.45)</t>
  </si>
  <si>
    <t>RO-8062</t>
  </si>
  <si>
    <t>Corpo de Bueiro simples celular de concreto moldado em loco, de 1,50 x 1,50 m com altura de aterro de 1,00 a 2,50 m - areia extraída e brita produzida (Execução, incluindo fornecimento, carga e transporte de todos os materiais, exclui escavação) - (Caderno de Bueiros Celulares RT 01.45)</t>
  </si>
  <si>
    <t>RO-8063</t>
  </si>
  <si>
    <t>Corpo de Bueiro simples celular de concreto moldado em loco, de 1,50 x 1,50 m com altura de aterro de 2,50 a 5,00 m - areia e brita comerciais (Execução, incluindo fornecimento, carga e transporte de todos os materiais, exclui escavação) - (Caderno de Bueiros Celulares RT 01.45)</t>
  </si>
  <si>
    <t>RO-8064</t>
  </si>
  <si>
    <t>Corpo de Bueiro simples celular de concreto moldado em loco, de 1,50 x 1,50 m com altura de aterro de 2,50 a 5,00 m - areia extraída e brita produzida (Execução, incluindo fornecimento, carga e transporte de todos os materiais, exclui escavação) - (Caderno de Bueiros Celulares RT 01.45)</t>
  </si>
  <si>
    <t>RO-8065</t>
  </si>
  <si>
    <t>Corpo de Bueiro simples celular de concreto moldado em loco, de 1,50 x 1,50 m com altura de aterro de 5,00 a 7,50 m - areia e brita comerciais (Execução, incluindo fornecimento, carga e transporte de todos os materiais, exclui escavação) - (Caderno de Bueiros Celulares RT 01.45)</t>
  </si>
  <si>
    <t>RO-8066</t>
  </si>
  <si>
    <t>Corpo de Bueiro simples celular de concreto moldado em loco, de 1,50 x 1,50 m com altura de aterro de 5,00 a 7,50 m - areia extraída e brita produzida (Execução, incluindo fornecimento, carga e transporte de todos os materiais, exclui escavação) - (Caderno de Bueiros Celulares RT 01.45)</t>
  </si>
  <si>
    <t>RO-8067</t>
  </si>
  <si>
    <t>Corpo de Bueiro simples celular de concreto moldado em loco, de 2,00 x 2,00 m com altura de aterro de 0,00 a 1,00 m - areia e brita comerciais (Execução, incluindo fornecimento, carga e transporte de todos os materiais, exclui escavação) - (Caderno de Bueiros Celulares RT 01.45)</t>
  </si>
  <si>
    <t>RO-8068</t>
  </si>
  <si>
    <t>Corpo de Bueiro simples celular de concreto moldado em loco, de 2,00 x 2,00 m com altura de aterro de 0,00 a 1,00 m - areia extraída e brita produzida (Execução, incluindo fornecimento, carga e transporte de todos os materiais, exclui escavação) - (Caderno de Bueiros Celulares RT 01.45)</t>
  </si>
  <si>
    <t>RO-8069</t>
  </si>
  <si>
    <t>Corpo de Bueiro simples celular de concreto moldado em loco, de 2,00 x 2,00 m com altura de aterro de 1,00 a 2,50 m - areia e brita comerciais (Execução, incluindo fornecimento, carga e transporte de todos os materiais, exclui escavação) - (Caderno de Bueiros Celulares RT 01.45)</t>
  </si>
  <si>
    <t>RO-8070</t>
  </si>
  <si>
    <t>Corpo de Bueiro simples celular de concreto moldado em loco, de 2,00 x 2,00 m com altura de aterro de 1,00 a 2,50 m - areia extraída e brita produzida (Execução, incluindo fornecimento, carga e transporte de todos os materiais, exclui escavação) - (Caderno de Bueiros Celulares RT 01.45)</t>
  </si>
  <si>
    <t>RO-8072</t>
  </si>
  <si>
    <t>Corpo de Bueiro simples celular de concreto moldado em loco, de 2,00 x 2,00 m com altura de aterro de 2,50 a 5,00 m - areia e brita comerciais (Execução, incluindo fornecimento, carga e transporte de todos os materiais, exclui escavação) - (Caderno de Bueiros Celulares RT 01.45)</t>
  </si>
  <si>
    <t>RO-8095</t>
  </si>
  <si>
    <t>Corpo de Bueiro simples celular de concreto moldado em loco, de 2,00 x 2,00 m com altura de aterro de 2,50 a 5,00 m - areia extraída e brita produzida (Execução, incluindo fornecimento, carga e transporte de todos os materiais, exclui escavação) - (Caderno de Bueiros Celulares RT 01.45)</t>
  </si>
  <si>
    <t>RO-8096</t>
  </si>
  <si>
    <t>Corpo de Bueiro simples celular de concreto moldado em loco, de 2,00 x 2,00 m com altura de aterro de 5,00 a 7,50 m - areia e brita comerciais (Execução, incluindo fornecimento, carga e transporte de todos os materiais, exclui escavação) - (Caderno de Bueiros Celulares RT 01.45)</t>
  </si>
  <si>
    <t>RO-8097</t>
  </si>
  <si>
    <t>Corpo de Bueiro simples celular de concreto moldado em loco, de 2,00 x 2,00 m com altura de aterro de 5,00 a 7,50 m - areia extraída e brita produzida (Execução, incluindo fornecimento, carga e transporte de todos os materiais, exclui escavação) - (Caderno de Bueiros Celulares RT 01.45)</t>
  </si>
  <si>
    <t>RO-8098</t>
  </si>
  <si>
    <t>Corpo de Bueiro simples celular de concreto moldado em loco, de 2,00 x 2,50 m com altura de aterro de 0,00 a 1,00 m - areia e brita comerciais (Execução, incluindo fornecimento, carga e transporte de todos os materiais, exclui escavação) - (Caderno de Bueiros Celulares RT 01.45)</t>
  </si>
  <si>
    <t>RO-8099</t>
  </si>
  <si>
    <t>Corpo de Bueiro simples celular de concreto moldado em loco, de 2,00 x 2,50 m com altura de aterro de 0,00 a 1,00 m - areia extraída e brita produzida (Execução, incluindo fornecimento, carga e transporte de todos os materiais, exclui escavação) - (Caderno de Bueiros Celulares RT 01.45)</t>
  </si>
  <si>
    <t>RO-8111</t>
  </si>
  <si>
    <t>Corpo de Bueiro simples celular de concreto moldado em loco, de 2,00 x 2,50 m com altura de aterro de 1,00 a 2,50 m - areia e brita comerciais (Execução, incluindo fornecimento, carga e transporte de todos os materiais, exclui escavação) - (Caderno de Bueiros Celulares RT 01.45)</t>
  </si>
  <si>
    <t>RO-8116</t>
  </si>
  <si>
    <t>Corpo de Bueiro simples celular de concreto moldado em loco, de 2,00 x 2,50 m com altura de aterro de 1,00 a 2,50 m - areia extraída e brita produzida (Execução, incluindo fornecimento, carga e transporte de todos os materiais, exclui escavação) - (Caderno de Bueiros Celulares RT 01.45)</t>
  </si>
  <si>
    <t>RO-8117</t>
  </si>
  <si>
    <t>Corpo de Bueiro simples celular de concreto moldado em loco, de 2,00 x 2,50 m com altura de aterro de 2,50 a 5,00 m - areia e brita comerciais (Execução, incluindo fornecimento, carga e transporte de todos os materiais, exclui escavação) - (Caderno de Bueiros Celulares RT 01.45)</t>
  </si>
  <si>
    <t>RO-8118</t>
  </si>
  <si>
    <t>Corpo de Bueiro simples celular de concreto moldado em loco, de 2,00 x 2,50 m com altura de aterro de 2,50 a 5,00 m - areia extraída e brita produzida (Execução, incluindo fornecimento, carga e transporte de todos os materiais, exclui escavação) - (Caderno de Bueiros Celulares RT 01.45)</t>
  </si>
  <si>
    <t>RO-8119</t>
  </si>
  <si>
    <t>Corpo de Bueiro simples celular de concreto moldado em loco, de 2,00 x 2,50 m com altura de aterro de 5,00 a 7,50 m - areia e brita comerciais (Execução, incluindo fornecimento, carga e transporte de todos os materiais, exclui escavação) - (Caderno de Bueiros Celulares RT 01.45)</t>
  </si>
  <si>
    <t>RO-8120</t>
  </si>
  <si>
    <t>Corpo de Bueiro simples celular de concreto moldado em loco, de 2,00 x 2,50 m com altura de aterro de 5,00 a 7,50 m - areia extraída e brita produzida (Execução, incluindo fornecimento, carga e transporte de todos os materiais, exclui escavação) - (Caderno de Bueiros Celulares RT 01.45)</t>
  </si>
  <si>
    <t>RO-8124</t>
  </si>
  <si>
    <t>Corpo de Bueiro simples celular de concreto moldado em loco, de 2,00 x 3,00 m com altura de aterro de 0,00 a 1,00 m - areia e brita comerciais (Execução, incluindo fornecimento, carga e transporte de todos os materiais, exclui escavação) - (Caderno de Bueiros Celulares RT 01.45)</t>
  </si>
  <si>
    <t>RO-8125</t>
  </si>
  <si>
    <t>Corpo de Bueiro simples celular de concreto moldado em loco, de 2,00 x 3,00 m com altura de aterro de 0,00 a 1,00 m - areia extraída e brita produzida (Execução, incluindo fornecimento, carga e transporte de todos os materiais, exclui escavação) - (Caderno de Bueiros Celulares RT 01.45)</t>
  </si>
  <si>
    <t>RO-8126</t>
  </si>
  <si>
    <t>Corpo de Bueiro simples celular de concreto moldado em loco, de 2,00 x 3,00 m com altura de aterro de 1,00 a 2,50 m - areia e brita comerciais (Execução, incluindo fornecimento, carga e transporte de todos os materiais, exclui escavação) - (Caderno de Bueiros Celulares RT 01.45)</t>
  </si>
  <si>
    <t>RO-8127</t>
  </si>
  <si>
    <t>Corpo de Bueiro simples celular de concreto moldado em loco, de 2,00 x 3,00 m com altura de aterro de 1,00 a 2,50 m - areia extraída e brita produzida (Execução, incluindo fornecimento, carga e transporte de todos os materiais, exclui escavação) - (Caderno de Bueiros Celulares RT 01.45)</t>
  </si>
  <si>
    <t>RO-8128</t>
  </si>
  <si>
    <t>Corpo de Bueiro simples celular de concreto moldado em loco, de 2,00 x 3,00 m com altura de aterro de 2,50 a 5,00 m - areia e brita comerciais (Execução, incluindo fornecimento, carga e transporte de todos os materiais, exclui escavação) - (Caderno de Bueiros Celulares RT 01.45)</t>
  </si>
  <si>
    <t>RO-8129</t>
  </si>
  <si>
    <t>Corpo de Bueiro simples celular de concreto moldado em loco, de 2,00 x 3,00 m com altura de aterro de 2,50 a 5,00 m - areia extraída e brita produzida (Execução, incluindo fornecimento, carga e transporte de todos os materiais, exclui escavação) - (Caderno de Bueiros Celulares RT 01.45)</t>
  </si>
  <si>
    <t>RO-8130</t>
  </si>
  <si>
    <t>Corpo de Bueiro simples celular de concreto moldado em loco, de 2,00 x 3,00 m com altura de aterro de 5,00 a 7,50 m - areia e brita comerciais (Execução, incluindo fornecimento, carga e transporte de todos os materiais, exclui escavação) - (Caderno de Bueiros Celulares RT 01.45)</t>
  </si>
  <si>
    <t>RO-8131</t>
  </si>
  <si>
    <t>Corpo de Bueiro simples celular de concreto moldado em loco, de 2,00 x 3,00 m com altura de aterro de 5,00 a 7,50 m - areia extraída e brita produzida (Execução, incluindo fornecimento, carga e transporte de todos os materiais, exclui escavação) - (Caderno de Bueiros Celulares RT 01.45)</t>
  </si>
  <si>
    <t>RO-8132</t>
  </si>
  <si>
    <t>Corpo de Bueiro simples celular de concreto moldado em loco, de 2,50 x 2,50 m com altura de aterro de 0,00 a 1,00 m - areia e brita comerciais (Execução, incluindo fornecimento, carga e transporte de todos os materiais, exclui escavação) - (Caderno de Bueiros Celulares RT 01.45)</t>
  </si>
  <si>
    <t>RO-8138</t>
  </si>
  <si>
    <t>Corpo de Bueiro simples celular de concreto moldado em loco, de 2,50 x 2,50 m com altura de aterro de 0,00 a 1,00 m - areia extraída e brita produzida (Execução, incluindo fornecimento, carga e transporte de todos os materiais, exclui escavação) - (Caderno de Bueiros Celulares RT 01.45)</t>
  </si>
  <si>
    <t>RO-8139</t>
  </si>
  <si>
    <t>Corpo de Bueiro simples celular de concreto moldado em loco, de 2,50 x 2,50 m com altura de aterro de 1,00 a 2,50 m - areia e brita comerciais (Execução, incluindo fornecimento, carga e transporte de todos os materiais, exclui escavação) - (Caderno de Bueiros Celulares RT 01.45)</t>
  </si>
  <si>
    <t>RO-8140</t>
  </si>
  <si>
    <t>Corpo de Bueiro simples celular de concreto moldado em loco, de 2,50 x 2,50 m com altura de aterro de 1,00 a 2,50 m - areia extraída e brita produzida (Execução, incluindo fornecimento, carga e transporte de todos os materiais, exclui escavação) - (Caderno de Bueiros Celulares RT 01.45)</t>
  </si>
  <si>
    <t>RO-8141</t>
  </si>
  <si>
    <t>Corpo de Bueiro simples celular de concreto moldado em loco, de 2,50 x 2,50 m com altura de aterro de 2,50 a 5,00 m - areia e brita comerciais (Execução, incluindo fornecimento, carga e transporte de todos os materiais, exclui escavação) - (Caderno de Bueiros Celulares RT 01.45)</t>
  </si>
  <si>
    <t>RO-8142</t>
  </si>
  <si>
    <t>Corpo de Bueiro simples celular de concreto moldado em loco, de 2,50 x 2,50 m com altura de aterro de 2,50 a 5,00 m - areia extraída e brita produzida (Execução, incluindo fornecimento, carga e transporte de todos os materiais, exclui escavação) - (Caderno de Bueiros Celulares RT 01.45)</t>
  </si>
  <si>
    <t>RO-8143</t>
  </si>
  <si>
    <t>Corpo de Bueiro simples celular de concreto moldado em loco, de 2,50 x 2,50 m com altura de aterro de 5,00 a 7,50 m - areia e brita comerciais (Execução, incluindo fornecimento, carga e transporte de todos os materiais, exclui escavação) - (Caderno de Bueiros Celulares RT 01.45)</t>
  </si>
  <si>
    <t>RO-8144</t>
  </si>
  <si>
    <t>Corpo de Bueiro simples celular de concreto moldado em loco, de 2,50 x 2,50 m com altura de aterro de 5,00 a 7,50 m - areia extraída e brita produzida (Execução, incluindo fornecimento, carga e transporte de todos os materiais, exclui escavação) - (Caderno de Bueiros Celulares RT 01.45)</t>
  </si>
  <si>
    <t>RO-8155</t>
  </si>
  <si>
    <t>Corpo de Bueiro simples celular de concreto moldado em loco, de 2,50 x 3,00 m com altura de aterro de 0,00 a 1,00 m - areia e brita comerciais (Execução, incluindo fornecimento, carga e transporte de todos os materiais, exclui escavação) - (Caderno de Bueiros Celulares RT 01.45)</t>
  </si>
  <si>
    <t>RO-8157</t>
  </si>
  <si>
    <t>Corpo de Bueiro simples celular de concreto moldado em loco, de 2,50 x 3,00 m com altura de aterro de 0,00 a 1,00 m - areia extraída e brita produzida (Execução, incluindo fornecimento, carga e transporte de todos os materiais, exclui escavação) - (Caderno de Bueiros Celulares RT 01.45)</t>
  </si>
  <si>
    <t>RO-8159</t>
  </si>
  <si>
    <t>Corpo de Bueiro simples celular de concreto moldado em loco, de 2,50 x 3,00 m com altura de aterro de 1,00 a 2,50 m - areia e brita comerciais (Execução, incluindo fornecimento, carga e transporte de todos os materiais, exclui escavação) - (Caderno de Bueiros Celulares RT 01.45)</t>
  </si>
  <si>
    <t>RO-8161</t>
  </si>
  <si>
    <t>Corpo de Bueiro simples celular de concreto moldado em loco, de 2,50 x 3,00 m com altura de aterro de 1,00 a 2,50 m - areia extraída e brita produzida (Execução, incluindo fornecimento, carga e transporte de todos os materiais, exclui escavação) - (Caderno de Bueiros Celulares RT 01.45)</t>
  </si>
  <si>
    <t>RO-8162</t>
  </si>
  <si>
    <t>Corpo de Bueiro simples celular de concreto moldado em loco, de 2,50 x 3,00 m com altura de aterro de 2,50 a 5,00 m - areia e brita comerciais (Execução, incluindo fornecimento, carga e transporte de todos os materiais, exclui escavação) - (Caderno de Bueiros Celulares RT 01.45)</t>
  </si>
  <si>
    <t>RO-8163</t>
  </si>
  <si>
    <t>Corpo de Bueiro simples celular de concreto moldado em loco, de 2,50 x 3,00 m com altura de aterro de 2,50 a 5,00 m - areia extraída e brita produzida (Execução, incluindo fornecimento, carga e transporte de todos os materiais, exclui escavação) - (Caderno de Bueiros Celulares RT 01.45)</t>
  </si>
  <si>
    <t>RO-8164</t>
  </si>
  <si>
    <t>Corpo de Bueiro simples celular de concreto moldado em loco, de 2,50 x 3,00 m com altura de aterro de 5,00 a 7,50 m - areia e brita comerciais (Execução, incluindo fornecimento, carga e transporte de todos os materiais, exclui escavação) - (Caderno de Bueiros Celulares RT 01.45)</t>
  </si>
  <si>
    <t>RO-8165</t>
  </si>
  <si>
    <t>Corpo de Bueiro simples celular de concreto moldado em loco, de 2,50 x 3,00 m com altura de aterro de 5,00 a 7,50 m - areia extraída e brita produzida (Execução, incluindo fornecimento, carga e transporte de todos os materiais, exclui escavação) - (Caderno de Bueiros Celulares RT 01.45)</t>
  </si>
  <si>
    <t>RO-8166</t>
  </si>
  <si>
    <t>Corpo de Bueiro simples celular de concreto moldado em loco, de 3,00 x 2,00 m com altura de aterro de 0,00 a 1,00 m - areia e brita comerciais (Execução, incluindo fornecimento, carga e transporte de todos os materiais, exclui escavação) - (Caderno de Bueiros Celulares RT 01.45)</t>
  </si>
  <si>
    <t>RO-8167</t>
  </si>
  <si>
    <t>Corpo de Bueiro simples celular de concreto moldado em loco, de 3,00 x 2,00 m com altura de aterro de 0,00 a 1,00 m - areia extraída e brita produzida (Execução, incluindo fornecimento, carga e transporte de todos os materiais, exclui escavação) - (Caderno de Bueiros Celulares RT 01.45)</t>
  </si>
  <si>
    <t>RO-8168</t>
  </si>
  <si>
    <t>Corpo de Bueiro simples celular de concreto moldado em loco, de 3,00 x 2,00 m com altura de aterro de 1,00 a 2,50 m - areia e brita comerciais (Execução, incluindo fornecimento, carga e transporte de todos os materiais, exclui escavação) - (Caderno de Bueiros Celulares RT 01.45)</t>
  </si>
  <si>
    <t>RO-8169</t>
  </si>
  <si>
    <t>Corpo de Bueiro simples celular de concreto moldado em loco, de 3,00 x 2,00 m com altura de aterro de 1,00 a 2,50 m - areia extraída e brita produzida (Execução, incluindo fornecimento, carga e transporte de todos os materiais, exclui escavação) - (Caderno de Bueiros Celulares RT 01.45)</t>
  </si>
  <si>
    <t>RO-8170</t>
  </si>
  <si>
    <t>Corpo de Bueiro simples celular de concreto moldado em loco, de 3,00 x 2,00 m com altura de aterro de 2,50 a 5,00 m - areia e brita comerciais (Execução, incluindo fornecimento, carga e transporte de todos os materiais, exclui escavação) - (Caderno de Bueiros Celulares RT 01.45)</t>
  </si>
  <si>
    <t>RO-8171</t>
  </si>
  <si>
    <t>Corpo de Bueiro simples celular de concreto moldado em loco, de 3,00 x 2,00 m com altura de aterro de 2,50 a 5,00 m - areia extraída e brita produzida (Execução, incluindo fornecimento, carga e transporte de todos os materiais, exclui escavação) - (Caderno de Bueiros Celulares RT 01.45)</t>
  </si>
  <si>
    <t>RO-8172</t>
  </si>
  <si>
    <t>Corpo de Bueiro simples celular de concreto moldado em loco, de 3,00 x 2,00 m com altura de aterro de 5,00 a 7,50 m - areia e brita comerciais (Execução, incluindo fornecimento, carga e transporte de todos os materiais, exclui escavação) - (Caderno de Bueiros Celulares RT 01.45)</t>
  </si>
  <si>
    <t>RO-8173</t>
  </si>
  <si>
    <t>Corpo de Bueiro simples celular de concreto moldado em loco, de 3,00 x 2,00 m com altura de aterro de 5,00 a 7,50 m - areia extraída e brita produzida (Execução, incluindo fornecimento, carga e transporte de todos os materiais, exclui escavação) - (Caderno de Bueiros Celulares RT 01.45)</t>
  </si>
  <si>
    <t>RO-8174</t>
  </si>
  <si>
    <t>Corpo de Bueiro simples celular de concreto moldado em loco, de 3,00 x 2,50 m com altura de aterro de 0,00 a 1,00 m - areia e brita comerciais (Execução, incluindo fornecimento, carga e transporte de todos os materiais, exclui escavação) - (Caderno de Bueiros Celulares RT 01.45)</t>
  </si>
  <si>
    <t>RO-8175</t>
  </si>
  <si>
    <t>Corpo de Bueiro simples celular de concreto moldado em loco, de 3,00 x 2,50 m com altura de aterro de 0,00 a 1,00 m - areia extraída e brita produzida (Execução, incluindo fornecimento, carga e transporte de todos os materiais, exclui escavação) - (Caderno de Bueiros Celulares RT 01.45)</t>
  </si>
  <si>
    <t>RO-8176</t>
  </si>
  <si>
    <t>Corpo de Bueiro simples celular de concreto moldado em loco, de 3,00 x 2,50 m com altura de aterro de 1,00 a 2,50 m - areia e brita comerciais (Execução, incluindo fornecimento, carga e transporte de todos os materiais, exclui escavação) - (Caderno de Bueiros Celulares RT 01.45)</t>
  </si>
  <si>
    <t>RO-8177</t>
  </si>
  <si>
    <t>Corpo de Bueiro simples celular de concreto moldado em loco, de 3,00 x 2,50 m com altura de aterro de 1,00 a 2,50 m - areia extraída e brita produzida (Execução, incluindo fornecimento, carga e transporte de todos os materiais, exclui escavação) - (Caderno de Bueiros Celulares RT 01.45)</t>
  </si>
  <si>
    <t>RO-8178</t>
  </si>
  <si>
    <t>Corpo de Bueiro simples celular de concreto moldado em loco, de 3,00 x 2,50 m com altura de aterro de 2,50 a 5,00 m - areia e brita comerciais (Execução, incluindo fornecimento, carga e transporte de todos os materiais, exclui escavação) - (Caderno de Bueiros Celulares RT 01.45)</t>
  </si>
  <si>
    <t>RO-8179</t>
  </si>
  <si>
    <t>Corpo de Bueiro simples celular de concreto moldado em loco, de 3,00 x 2,50 m com altura de aterro de 2,50 a 5,00 m - areia extraída e brita produzida (Execução, incluindo fornecimento, carga e transporte de todos os materiais, exclui escavação) - (Caderno de Bueiros Celulares RT 01.45)</t>
  </si>
  <si>
    <t>RO-8180</t>
  </si>
  <si>
    <t>Corpo de Bueiro simples celular de concreto moldado em loco, de 3,00 x 2,50 m com altura de aterro de 5,00 a 7,50 m - areia e brita comerciais (Execução, incluindo fornecimento, carga e transporte de todos os materiais, exclui escavação) - (Caderno de Bueiros Celulares RT 01.45)</t>
  </si>
  <si>
    <t>RO-8181</t>
  </si>
  <si>
    <t>Corpo de Bueiro simples celular de concreto moldado em loco, de 3,00 x 2,50 m com altura de aterro de 5,00 a 7,50 m - areia extraída e brita produzida (Execução, incluindo fornecimento, carga e transporte de todos os materiais, exclui escavação) - (Caderno de Bueiros Celulares RT 01.45)</t>
  </si>
  <si>
    <t>RO-8182</t>
  </si>
  <si>
    <t>Corpo de Bueiro simples celular de concreto moldado em loco, de 3,00 x 3,00 m com altura de aterro de 0,00 a 1,00 m - areia e brita comerciais (Execução, incluindo fornecimento, carga e transporte de todos os materiais, exclui escavação) - (Caderno de Bueiros Celulares RT 01.45)</t>
  </si>
  <si>
    <t>RO-8183</t>
  </si>
  <si>
    <t>Corpo de Bueiro simples celular de concreto moldado em loco, de 3,00 x 3,00 m com altura de aterro de 0,00 a 1,00 m - areia extraída e brita produzida (Execução, incluindo fornecimento, carga e transporte de todos os materiais, exclui escavação) - (Caderno de Bueiros Celulares RT 01.45)</t>
  </si>
  <si>
    <t>RO-8184</t>
  </si>
  <si>
    <t>Corpo de Bueiro simples celular de concreto moldado em loco, de 3,00 x 3,00 m com altura de aterro de 1,00 a 2,50 m - areia e brita comerciais (Execução, incluindo fornecimento, carga e transporte de todos os materiais, exclui escavação) - (Caderno de Bueiros Celulares RT 01.45)</t>
  </si>
  <si>
    <t>RO-8185</t>
  </si>
  <si>
    <t>Corpo de Bueiro simples celular de concreto moldado em loco, de 3,00 x 3,00 m com altura de aterro de 1,00 a 2,50 m - areia extraída e brita produzida (Execução, incluindo fornecimento, carga e transporte de todos os materiais, exclui escavação) - (Caderno de Bueiros Celulares RT 01.45)</t>
  </si>
  <si>
    <t>RO-8186</t>
  </si>
  <si>
    <t>Corpo de Bueiro simples celular de concreto moldado em loco, de 3,00 x 3,00 m com altura de aterro de 2,50 a 5,00 m - areia e brita comerciais (Execução, incluindo fornecimento, carga e transporte de todos os materiais, exclui escavação) - (Caderno de Bueiros Celulares RT 01.45)</t>
  </si>
  <si>
    <t>RO-8187</t>
  </si>
  <si>
    <t>Corpo de Bueiro simples celular de concreto moldado em loco, de 3,00 x 3,00 m com altura de aterro de 2,50 a 5,00 m - areia extraída e brita produzida (Execução, incluindo fornecimento, carga e transporte de todos os materiais, exclui escavação) - (Caderno de Bueiros Celulares RT 01.45)</t>
  </si>
  <si>
    <t>RO-8188</t>
  </si>
  <si>
    <t>Corpo de Bueiro simples celular de concreto moldado em loco, de 3,00 x 3,00 m com altura de aterro de 5,00 a 7,50 m - areia e brita comerciais (Execução, incluindo fornecimento, carga e transporte de todos os materiais, exclui escavação) - (Caderno de Bueiros Celulares RT 01.45)</t>
  </si>
  <si>
    <t>RO-8189</t>
  </si>
  <si>
    <t>Corpo de Bueiro simples celular de concreto moldado em loco, de 3,00 x 3,00 m com altura de aterro de 5,00 a 7,50 m - areia extraída e brita produzida (Execução, incluindo fornecimento, carga e transporte de todos os materiais, exclui escavação) - (Caderno de Bueiros Celulares RT 01.45)</t>
  </si>
  <si>
    <t>RO-8190</t>
  </si>
  <si>
    <t>Corpo de Bueiro simples celular de concreto moldado em loco, de 3,50 x 2,50 m com altura de aterro de 0,00 a 1,00 m - areia e brita comerciais (Execução, incluindo fornecimento, carga e transporte de todos os materiais, exclui escavação) - (Caderno de Bueiros Celulares RT 01.45)</t>
  </si>
  <si>
    <t>RO-8191</t>
  </si>
  <si>
    <t>Corpo de Bueiro simples celular de concreto moldado em loco, de 3,50 x 2,50 m com altura de aterro de 0,00 a 1,00 m - areia extraída e brita produzida (Execução, incluindo fornecimento, carga e transporte de todos os materiais, exclui escavação) - (Caderno de Bueiros Celulares RT 01.45)</t>
  </si>
  <si>
    <t>RO-8192</t>
  </si>
  <si>
    <t>Corpo de Bueiro simples celular de concreto moldado em loco, de 3,50 x 2,50 m com altura de aterro de 1,00 a 2,50 m - areia e brita comerciais (Execução, incluindo fornecimento, carga e transporte de todos os materiais, exclui escavação) - (Caderno de Bueiros Celulares RT 01.45)</t>
  </si>
  <si>
    <t>RO-8193</t>
  </si>
  <si>
    <t>Corpo de Bueiro simples celular de concreto moldado em loco, de 3,50 x 2,50 m com altura de aterro de 1,00 a 2,50 m - areia extraída e brita produzida (Execução, incluindo fornecimento, carga e transporte de todos os materiais, exclui escavação) - (Caderno de Bueiros Celulares RT 01.45)</t>
  </si>
  <si>
    <t>RO-8194</t>
  </si>
  <si>
    <t>Corpo de Bueiro simples celular de concreto moldado em loco, de 3,50 x 2,50 m com altura de aterro de 2,50 a 5,00 m - areia e brita comerciais (Execução, incluindo fornecimento, carga e transporte de todos os materiais, exclui escavação) - (Caderno de Bueiros Celulares RT 01.45)</t>
  </si>
  <si>
    <t>RO-8195</t>
  </si>
  <si>
    <t>Corpo de Bueiro simples celular de concreto moldado em loco, de 3,50 x 2,50 m com altura de aterro de 2,50 a 5,00 m - areia extraída e brita produzida (Execução, incluindo fornecimento, carga e transporte de todos os materiais, exclui escavação) - (Caderno de Bueiros Celulares RT 01.45)</t>
  </si>
  <si>
    <t>RO-8196</t>
  </si>
  <si>
    <t>Corpo de Bueiro simples celular de concreto moldado em loco, de 3,50 x 2,50 m com altura de aterro de 5,00 a 7,50 m - areia e brita comerciais (Execução, incluindo fornecimento, carga e transporte de todos os materiais, exclui escavação) - (Caderno de Bueiros Celulares RT 01.45)</t>
  </si>
  <si>
    <t>RO-8197</t>
  </si>
  <si>
    <t>Corpo de Bueiro simples celular de concreto moldado em loco, de 3,50 x 2,50 m com altura de aterro de 5,00 a 7,50 m - areia extraída e brita produzida (Execução, incluindo fornecimento, carga e transporte de todos os materiais, exclui escavação) - (Caderno de Bueiros Celulares RT 01.45)</t>
  </si>
  <si>
    <t>RO-8198</t>
  </si>
  <si>
    <t>Corpo de Bueiro simples celular de concreto moldado em loco, de 3,50 x 3,00 m com altura de aterro de 0,00 a 1,00 m - areia e brita comerciais (Execução, incluindo fornecimento, carga e transporte de todos os materiais, exclui escavação) - (Caderno de Bueiros Celulares RT 01.45)</t>
  </si>
  <si>
    <t>RO-8199</t>
  </si>
  <si>
    <t>Corpo de Bueiro simples celular de concreto moldado em loco, de 3,50 x 3,00 m com altura de aterro de 0,00 a 1,00 m - areia extraída e brita produzida (Execução, incluindo fornecimento, carga e transporte de todos os materiais, exclui escavação) - (Caderno de Bueiros Celulares RT 01.45)</t>
  </si>
  <si>
    <t>RO-8200</t>
  </si>
  <si>
    <t>Corpo de Bueiro simples celular de concreto moldado em loco, de 3,50 x 3,00 m com altura de aterro de 1,00 a 2,50 m - areia e brita comerciais (Execução, incluindo fornecimento, carga e transporte de todos os materiais, exclui escavação) - (Caderno de Bueiros Celulares RT 01.45)</t>
  </si>
  <si>
    <t>RO-8201</t>
  </si>
  <si>
    <t>Corpo de Bueiro simples celular de concreto moldado em loco, de 3,50 x 3,00 m com altura de aterro de 1,00 a 2,50 m - areia extraída e brita produzida (Execução, incluindo fornecimento, carga e transporte de todos os materiais, exclui escavação) - (Caderno de Bueiros Celulares RT 01.45)</t>
  </si>
  <si>
    <t>RO-8202</t>
  </si>
  <si>
    <t>Corpo de Bueiro simples celular de concreto moldado em loco, de 3,50 x 3,00 m com altura de aterro de 2,50 a 5,00 m - areia e brita comerciais (Execução, incluindo fornecimento, carga e transporte de todos os materiais, exclui escavação) - (Caderno de Bueiros Celulares RT 01.45)</t>
  </si>
  <si>
    <t>RO-8203</t>
  </si>
  <si>
    <t>Corpo de Bueiro simples celular de concreto moldado em loco, de 3,50 x 3,00 m com altura de aterro de 2,50 a 5,00 m - areia extraída e brita produzida (Execução, incluindo fornecimento, carga e transporte de todos os materiais, exclui escavação) - (Caderno de Bueiros Celulares RT 01.45)</t>
  </si>
  <si>
    <t>RO-8204</t>
  </si>
  <si>
    <t>Corpo de Bueiro simples celular de concreto moldado em loco, de 3,50 x 3,00 m com altura de aterro de 5,00 a 7,50 m - areia e brita comerciais (Execução, incluindo fornecimento, carga e transporte de todos os materiais, exclui escavação) - (Caderno de Bueiros Celulares RT 01.45)</t>
  </si>
  <si>
    <t>RO-8206</t>
  </si>
  <si>
    <t>Corpo de Bueiro simples celular de concreto moldado em loco, de 3,50 x 3,00 m com altura de aterro de 5,00 a 7,50 m - areia extraída e brita produzida (Execução, incluindo fornecimento, carga e transporte de todos os materiais, exclui escavação) - (Caderno de Bueiros Celulares RT 01.45)</t>
  </si>
  <si>
    <t>RO-8207</t>
  </si>
  <si>
    <t>Corpo de Bueiro simples celular de concreto moldado em loco, de 3,50 x 3,50 m com altura de aterro de 0,00 a 1,00 m - areia e brita comerciais (Execução, incluindo fornecimento, carga e transporte de todos os materiais, exclui escavação) - (Caderno de Bueiros Celulares RT 01.45)</t>
  </si>
  <si>
    <t>RO-8208</t>
  </si>
  <si>
    <t>Corpo de Bueiro simples celular de concreto moldado em loco, de 3,50 x 3,50 m com altura de aterro de 0,00 a 1,00 m - areia extraída e brita produzida (Execução, incluindo fornecimento, carga e transporte de todos os materiais, exclui escavação) - (Caderno de Bueiros Celulares RT 01.45)</t>
  </si>
  <si>
    <t>RO-8209</t>
  </si>
  <si>
    <t>Corpo de Bueiro simples celular de concreto moldado em loco, de 3,50 x 3,50 m com altura de aterro de 1,00 a 2,50 m - areia e brita comerciais (Execução, incluindo fornecimento, carga e transporte de todos os materiais, exclui escavação) - (Caderno de Bueiros Celulares RT 01.45)</t>
  </si>
  <si>
    <t>RO-8210</t>
  </si>
  <si>
    <t>Corpo de Bueiro simples celular de concreto moldado em loco, de 3,50 x 3,50 m com altura de aterro de 1,00 a 2,50 m - areia extraída e brita produzida (Execução, incluindo fornecimento, carga e transporte de todos os materiais, exclui escavação) - (Caderno de Bueiros Celulares RT 01.45)</t>
  </si>
  <si>
    <t>RO-8211</t>
  </si>
  <si>
    <t>Corpo de Bueiro simples celular de concreto moldado em loco, de 3,50 x 3,50 m com altura de aterro de 2,50 a 5,00 m - areia e brita comerciais (Execução, incluindo fornecimento, carga e transporte de todos os materiais, exclui escavação) - (Caderno de Bueiros Celulares RT 01.45)</t>
  </si>
  <si>
    <t>RO-8212</t>
  </si>
  <si>
    <t>Corpo de Bueiro simples celular de concreto moldado em loco, de 3,50 x 3,50 m com altura de aterro de 2,50 a 5,00 m - areia extraída e brita produzida (Execução, incluindo fornecimento, carga e transporte de todos os materiais, exclui escavação) - (Caderno de Bueiros Celulares RT 01.45)</t>
  </si>
  <si>
    <t>RO-8213</t>
  </si>
  <si>
    <t>Corpo de Bueiro simples celular de concreto moldado em loco, de 3,50 x 3,50 m com altura de aterro de 5,00 a 7,50 m - areia e brita comerciais (Execução, incluindo fornecimento, carga e transporte de todos os materiais, exclui escavação) - (Caderno de Bueiros Celulares RT 01.45)</t>
  </si>
  <si>
    <t>RO-8214</t>
  </si>
  <si>
    <t>Corpo de Bueiro simples celular de concreto moldado em loco, de 3,50 x 3,50 m com altura de aterro de 5,00 a 7,50 m - areia extraída e brita produzida (Execução, incluindo fornecimento, carga e transporte de todos os materiais, exclui escavação) - (Caderno de Bueiros Celulares RT 01.45)</t>
  </si>
  <si>
    <t>RO-8215</t>
  </si>
  <si>
    <t>Corpo de Bueiro simples celular de concreto moldado em loco, de 4,00 x 3,00 m com altura de aterro de 0,00 a 1,00 m - areia e brita comerciais (Execução, incluindo fornecimento, carga e transporte de todos os materiais, exclui escavação) - (Caderno de Bueiros Celulares RT 01.45)</t>
  </si>
  <si>
    <t>RO-8216</t>
  </si>
  <si>
    <t>Corpo de Bueiro simples celular de concreto moldado em loco, de 4,00 x 3,00 m com altura de aterro de 0,00 a 1,00 m - areia extraída e brita produzida (Execução, incluindo fornecimento, carga e transporte de todos os materiais, exclui escavação) - (Caderno de Bueiros Celulares RT 01.45)</t>
  </si>
  <si>
    <t>RO-8217</t>
  </si>
  <si>
    <t>Corpo de Bueiro simples celular de concreto moldado em loco, de 4,00 x 3,00 m com altura de aterro de 1,00 a 2,50 m - areia e brita comerciais (Execução, incluindo fornecimento, carga e transporte de todos os materiais, exclui escavação) - (Caderno de Bueiros Celulares RT 01.45)</t>
  </si>
  <si>
    <t>RO-8218</t>
  </si>
  <si>
    <t>Corpo de Bueiro simples celular de concreto moldado em loco, de 4,00 x 3,00 m com altura de aterro de 1,00 a 2,50 m - areia extraída e brita produzida (Execução, incluindo fornecimento, carga e transporte de todos os materiais, exclui escavação) - (Caderno de Bueiros Celulares RT 01.45)</t>
  </si>
  <si>
    <t>RO-8219</t>
  </si>
  <si>
    <t>Corpo de Bueiro simples celular de concreto moldado em loco, de 4,00 x 3,00 m com altura de aterro de 2,50 a 5,00 m - areia e brita comerciais (Execução, incluindo fornecimento, carga e transporte de todos os materiais, exclui escavação) - (Caderno de Bueiros Celulares RT 01.45)</t>
  </si>
  <si>
    <t>RO-8220</t>
  </si>
  <si>
    <t>Corpo de Bueiro simples celular de concreto moldado em loco, de 4,00 x 3,00 m com altura de aterro de 2,50 a 5,00 m - areia extraída e brita produzida (Execução, incluindo fornecimento, carga e transporte de todos os materiais, exclui escavação) - (Caderno de Bueiros Celulares RT 01.45)</t>
  </si>
  <si>
    <t>RO-8221</t>
  </si>
  <si>
    <t>Corpo de Bueiro simples celular de concreto moldado em loco, de 4,00 x 3,00 m com altura de aterro de 5,00 a 7,50 m - areia e brita comerciais (Execução, incluindo fornecimento, carga e transporte de todos os materiais, exclui escavação) - (Caderno de Bueiros Celulares RT 01.45)</t>
  </si>
  <si>
    <t>RO-8222</t>
  </si>
  <si>
    <t>Corpo de Bueiro simples celular de concreto moldado em loco, de 4,00 x 3,00 m com altura de aterro de 5,00 a 7,50 m - areia extraída e brita produzida (Execução, incluindo fornecimento, carga e transporte de todos os materiais, exclui escavação) - (Caderno de Bueiros Celulares RT 01.45)</t>
  </si>
  <si>
    <t>RO-8223</t>
  </si>
  <si>
    <t>Corpo de Bueiro simples celular de concreto moldado em loco, de 4,00 x 4,00 m com altura de aterro de 0,00 a 1,00 m - areia e brita comerciais (Execução, incluindo fornecimento, carga e transporte de todos os materiais, exclui escavação) - (Caderno de Bueiros Celulares RT 01.45)</t>
  </si>
  <si>
    <t>RO-8224</t>
  </si>
  <si>
    <t>Corpo de Bueiro simples celular de concreto moldado em loco, de 4,00 x 4,00 m com altura de aterro de 0,00 a 1,00 m - areia extraída e brita produzida (Execução, incluindo fornecimento, carga e transporte de todos os materiais, exclui escavação) - (Caderno de Bueiros Celulares RT 01.45)</t>
  </si>
  <si>
    <t>RO-8225</t>
  </si>
  <si>
    <t>Corpo de Bueiro simples celular de concreto moldado em loco, de 4,00 x 4,00 m com altura de aterro de 1,00 a 2,50 m - areia e brita comerciais (Execução, incluindo fornecimento, carga e transporte de todos os materiais, exclui escavação) - (Caderno de Bueiros Celulares RT 01.45)</t>
  </si>
  <si>
    <t>RO-8226</t>
  </si>
  <si>
    <t>Corpo de Bueiro simples celular de concreto moldado em loco, de 4,00 x 4,00 m com altura de aterro de 1,00 a 2,50 m - areia extraída e brita produzida (Execução, incluindo fornecimento, carga e transporte de todos os materiais, exclui escavação) - (Caderno de Bueiros Celulares RT 01.45)</t>
  </si>
  <si>
    <t>RO-8227</t>
  </si>
  <si>
    <t>Corpo de Bueiro simples celular de concreto moldado em loco, de 4,00 x 4,00 m com altura de aterro de 2,50 a 5,00 m - areia e brita comerciais (Execução, incluindo fornecimento, carga e transporte de todos os materiais, exclui escavação) - (Caderno de Bueiros Celulares RT 01.45)</t>
  </si>
  <si>
    <t>RO-8228</t>
  </si>
  <si>
    <t>Corpo de Bueiro simples celular de concreto moldado em loco, de 4,00 x 4,00 m com altura de aterro de 2,50 a 5,00 m - areia extraída e brita produzida (Execução, incluindo fornecimento, carga e transporte de todos os materiais, exclui escavação) - (Caderno de Bueiros Celulares RT 01.45)</t>
  </si>
  <si>
    <t>RO-8229</t>
  </si>
  <si>
    <t>Corpo de Bueiro simples celular de concreto moldado em loco, de 4,00 x 4,00 m com altura de aterro de 5,00 a 7,50 m - areia e brita comerciais (Execução, incluindo fornecimento, carga e transporte de todos os materiais, exclui escavação) - (Caderno de Bueiros Celulares RT 01.45)</t>
  </si>
  <si>
    <t>RO-8230</t>
  </si>
  <si>
    <t>Corpo de Bueiro simples celular de concreto moldado em loco, de 4,00 x 4,00 m com altura de aterro de 5,00 a 7,50 m - areia extraída e brita produzida (Execução, incluindo fornecimento, carga e transporte de todos os materiais, exclui escavação) - (Caderno de Bueiros Celulares RT 01.45)</t>
  </si>
  <si>
    <t>RO-00627</t>
  </si>
  <si>
    <t>Corpo de Bueiro Simples Tubular de Concreto D = 0,60 m PA1 - areia e brita comerciais (Execução, incluindo fornecimento, carga e transporte de todos os materiais, exclui escavação) - (Caderno de Drenagem RT 01.47.d)</t>
  </si>
  <si>
    <t>RO-00626</t>
  </si>
  <si>
    <t>Corpo de Bueiro Simples Tubular de Concreto D = 0,60 m PA1 - areia extraída e brita produzida (Execução, incluindo fornecimento, carga e transporte de todos os materiais, exclui escavação) - (Caderno de Drenagem RT 01.47.d)</t>
  </si>
  <si>
    <t>RO-00637</t>
  </si>
  <si>
    <t>Corpo de Bueiro Simples Tubular de Concreto D = 0,60 m PA2 - areia e brita comerciais (Execução, incluindo fornecimento, carga e transporte de todos os materiais, exclui escavação) - (Caderno de Drenagem RT 01.47.d)</t>
  </si>
  <si>
    <t>RO-00636</t>
  </si>
  <si>
    <t>Corpo de Bueiro Simples Tubular de Concreto D = 0,60 m PA2 - areia extraída e brita produzida (Execução, incluindo fornecimento, carga e transporte de todos os materiais, exclui escavação) - (Caderno de Drenagem RT 01.47.d)</t>
  </si>
  <si>
    <t>RO-00647</t>
  </si>
  <si>
    <t>Corpo de Bueiro Simples Tubular de Concreto D = 0,60 m PA3 - areia e brita comerciais (Execução, incluindo fornecimento, carga e transporte de todos os materiais, exclui escavação) - (Caderno de Drenagem RT 01.47.d)</t>
  </si>
  <si>
    <t>RO-00646</t>
  </si>
  <si>
    <t>Corpo de Bueiro Simples Tubular de Concreto D = 0,60 m PA3 - areia extraída e brita produzida (Execução, incluindo fornecimento, carga e transporte de todos os materiais, exclui escavação) - (Caderno de Drenagem RT 01.47.d)</t>
  </si>
  <si>
    <t>RO-00629</t>
  </si>
  <si>
    <t>Corpo de Bueiro Simples Tubular de Concreto D = 0,80 m PA1 - areia e brita comerciais (Execução, incluindo fornecimento, carga e transporte de todos os materiais, exclui escavação) - (Caderno de Drenagem RT 01.47.d)</t>
  </si>
  <si>
    <t>RO-00628</t>
  </si>
  <si>
    <t>Corpo de Bueiro Simples Tubular de Concreto D = 0,80 m PA1 - areia extraída e brita produzida (Execução, incluindo fornecimento, carga e transporte de todos os materiais, exclui escavação) - (Caderno de Drenagem RT 01.47.d)</t>
  </si>
  <si>
    <t>RO-00639</t>
  </si>
  <si>
    <t>Corpo de Bueiro Simples Tubular de Concreto D = 0,80 m PA2 - areia e brita comerciais (Execução, incluindo fornecimento, carga e transporte de todos os materiais, exclui escavação) - (Caderno de Drenagem RT 01.47.d)</t>
  </si>
  <si>
    <t>RO-00638</t>
  </si>
  <si>
    <t>Corpo de Bueiro Simples Tubular de Concreto D = 0,80 m PA2 - areia extraída e brita produzida (Execução, incluindo fornecimento, carga e transporte de todos os materiais, exclui escavação) - (Caderno de Drenagem RT 01.47.d)</t>
  </si>
  <si>
    <t>RO-00649</t>
  </si>
  <si>
    <t>Corpo de Bueiro Simples Tubular de Concreto D = 0,80 m PA3 - areia e brita comerciais (Execução, incluindo fornecimento, carga e transporte de todos os materiais, exclui escavação) - (Caderno de Drenagem RT 01.47.d)</t>
  </si>
  <si>
    <t>RO-00648</t>
  </si>
  <si>
    <t>Corpo de Bueiro Simples Tubular de Concreto D = 0,80 m PA3 - areia extraída e brita produzida (Execução, incluindo fornecimento, carga e transporte de todos os materiais, exclui escavação) - (Caderno de Drenagem RT 01.47.d)</t>
  </si>
  <si>
    <t>RO-00631</t>
  </si>
  <si>
    <t>Corpo de Bueiro Simples Tubular de Concreto D = 1,00 m PA1 - areia e brita comerciais (Execução, incluindo fornecimento, carga e transporte de todos os materiais, exclui escavação) - (Caderno de Drenagem RT 01.47.d)</t>
  </si>
  <si>
    <t>RO-00630</t>
  </si>
  <si>
    <t>Corpo de Bueiro Simples Tubular de Concreto D = 1,00 m PA1 - areia extraída e brita produzida (Execução, incluindo fornecimento, carga e transporte de todos os materiais, exclui escavação) - (Caderno de Drenagem RT 01.47.d)</t>
  </si>
  <si>
    <t>RO-00641</t>
  </si>
  <si>
    <t>Corpo de Bueiro Simples Tubular de Concreto D = 1,00 m PA2 - areia e brita comerciais (Execução, incluindo fornecimento, carga e transporte de todos os materiais, exclui escavação) - (Caderno de Drenagem RT 01.47.d)</t>
  </si>
  <si>
    <t>RO-00640</t>
  </si>
  <si>
    <t>Corpo de Bueiro Simples Tubular de Concreto D = 1,00 m PA2 - areia extraída e brita produzida (Execução, incluindo fornecimento, carga e transporte de todos os materiais, exclui escavação) - (Caderno de Drenagem RT 01.47.d)</t>
  </si>
  <si>
    <t>RO-00651</t>
  </si>
  <si>
    <t>Corpo de Bueiro Simples Tubular de Concreto D = 1,00 m PA3 - areia e brita comerciais (Execução, incluindo fornecimento, carga e transporte de todos os materiais, exclui escavação) - (Caderno de Drenagem RT 01.47.d)</t>
  </si>
  <si>
    <t>RO-00650</t>
  </si>
  <si>
    <t>Corpo de Bueiro Simples Tubular de Concreto D = 1,00 m PA3 - areia extraída e brita produzida (Execução, incluindo fornecimento, carga e transporte de todos os materiais, exclui escavação) - (Caderno de Drenagem RT 01.47.d)</t>
  </si>
  <si>
    <t>RO-00633</t>
  </si>
  <si>
    <t>Corpo de Bueiro Simples Tubular de Concreto D = 1,20 m PA1 - areia e brita comerciais (Execução, incluindo fornecimento, carga e transporte de todos os materiais, exclui escavação) - (Caderno de Drenagem RT 01.47.d)</t>
  </si>
  <si>
    <t>RO-00632</t>
  </si>
  <si>
    <t>Corpo de Bueiro Simples Tubular de Concreto D = 1,20 m PA1 - areia extraída e brita produzida (Execução, incluindo fornecimento, carga e transporte de todos os materiais, exclui escavação) - (Caderno de Drenagem RT 01.47.d)</t>
  </si>
  <si>
    <t>RO-00643</t>
  </si>
  <si>
    <t>Corpo de Bueiro Simples Tubular de Concreto D = 1,20 m PA2 - areia e brita comerciais (Execução, incluindo fornecimento, carga e transporte de todos os materiais, exclui escavação) - (Caderno de Drenagem RT 01.47.d)</t>
  </si>
  <si>
    <t>RO-00642</t>
  </si>
  <si>
    <t>Corpo de Bueiro Simples Tubular de Concreto D = 1,20 m PA2 - areia extraída e brita produzida (Execução, incluindo fornecimento, carga e transporte de todos os materiais, exclui escavação) - (Caderno de Drenagem RT 01.47.d)</t>
  </si>
  <si>
    <t>RO-00653</t>
  </si>
  <si>
    <t>Corpo de Bueiro Simples Tubular de Concreto D = 1,20 m PA3 - areia e brita comerciais (Execução, incluindo fornecimento, carga e transporte de todos os materiais, exclui escavação) - (Caderno de Drenagem RT 01.47.d)</t>
  </si>
  <si>
    <t>RO-00652</t>
  </si>
  <si>
    <t>Corpo de Bueiro Simples Tubular de Concreto D = 1,20 m PA3 - areia extraída e brita produzida (Execução, incluindo fornecimento, carga e transporte de todos os materiais, exclui escavação) - (Caderno de Drenagem RT 01.47.d)</t>
  </si>
  <si>
    <t>RO-00635</t>
  </si>
  <si>
    <t>Corpo de Bueiro Simples Tubular de Concreto D = 1,50 m PA1 - areia e brita comerciais (Execução, incluindo fornecimento, carga e transporte de todos os materiais, exclui escavação) - (Caderno de Drenagem RT 01.47.d)</t>
  </si>
  <si>
    <t>RO-00634</t>
  </si>
  <si>
    <t>Corpo de Bueiro Simples Tubular de Concreto D = 1,50 m PA1 - areia extraída e brita produzida (Execução, incluindo fornecimento, carga e transporte de todos os materiais, exclui escavação) - (Caderno de Drenagem RT 01.47.d)</t>
  </si>
  <si>
    <t>RO-00645</t>
  </si>
  <si>
    <t>Corpo de Bueiro Simples Tubular de Concreto D = 1,50 m PA2 - areia e brita comerciais (Execução, incluindo fornecimento, carga e transporte de todos os materiais, exclui escavação) - (Caderno de Drenagem RT 01.47.d)</t>
  </si>
  <si>
    <t>RO-00644</t>
  </si>
  <si>
    <t>Corpo de Bueiro Simples Tubular de Concreto D = 1,50 m PA2 - areia extraída e brita produzida (Execução, incluindo fornecimento, carga e transporte de todos os materiais, exclui escavação) - (Caderno de Drenagem RT 01.47.d)</t>
  </si>
  <si>
    <t>RO-00655</t>
  </si>
  <si>
    <t>Corpo de Bueiro Simples Tubular de Concreto D = 1,50 m PA3 - areia e brita comerciais (Execução, incluindo fornecimento, carga e transporte de todos os materiais, exclui escavação) - (Caderno de Drenagem RT 01.47.d)</t>
  </si>
  <si>
    <t>RO-00654</t>
  </si>
  <si>
    <t>Corpo de Bueiro Simples Tubular de Concreto D = 1,50 m PA3 - areia extraída e brita produzida (Execução, incluindo fornecimento, carga e transporte de todos os materiais, exclui escavação) - (Caderno de Drenagem RT 01.47.d)</t>
  </si>
  <si>
    <t>RO-8590</t>
  </si>
  <si>
    <t>Corpo de Bueiro triplo celular de concreto moldado em loco, de 2,00 x 2,00 m com altura de aterro de 0,00 a 1,00 m - areia e brita comerciais (Execução, incluindo fornecimento, carga e transporte de todos os materiais, exclui escavação) - (Caderno de Bueiros Celulares RT 01.45)</t>
  </si>
  <si>
    <t>RO-8591</t>
  </si>
  <si>
    <t>Corpo de Bueiro triplo celular de concreto moldado em loco, de 2,00 x 2,00 m com altura de aterro de 0,00 a 1,00 m - areia extraída e brita produzida (Execução, incluindo fornecimento, carga e transporte de todos os materiais, exclui escavação) - (Caderno de Bueiros Celulares RT 01.45)</t>
  </si>
  <si>
    <t>RO-8592</t>
  </si>
  <si>
    <t>Corpo de Bueiro triplo celular de concreto moldado em loco, de 2,00 x 2,00 m com altura de aterro de 1,00 a 2,50 m - areia e brita comerciais (Execução, incluindo fornecimento, carga e transporte de todos os materiais, exclui escavação) - (Caderno de Bueiros Celulares RT 01.45)</t>
  </si>
  <si>
    <t>RO-8593</t>
  </si>
  <si>
    <t>Corpo de Bueiro triplo celular de concreto moldado em loco, de 2,00 x 2,00 m com altura de aterro de 1,00 a 2,50 m - areia extraída e brita produzida (Execução, incluindo fornecimento, carga e transporte de todos os materiais, exclui escavação) - (Caderno de Bueiros Celulares RT 01.45)</t>
  </si>
  <si>
    <t>RO-8594</t>
  </si>
  <si>
    <t>Corpo de Bueiro triplo celular de concreto moldado em loco, de 2,00 x 2,00 m com altura de aterro de 2,50 a 5,00 m - areia e brita comerciais (Execução, incluindo fornecimento, carga e transporte de todos os materiais, exclui escavação) - (Caderno de Bueiros Celulares RT 01.45)</t>
  </si>
  <si>
    <t>RO-8595</t>
  </si>
  <si>
    <t>Corpo de Bueiro triplo celular de concreto moldado em loco, de 2,00 x 2,00 m com altura de aterro de 2,50 a 5,00 m - areia extraída e brita produzida (Execução, incluindo fornecimento, carga e transporte de todos os materiais, exclui escavação) - (Caderno de Bueiros Celulares RT 01.45)</t>
  </si>
  <si>
    <t>RO-8596</t>
  </si>
  <si>
    <t>Corpo de Bueiro triplo celular de concreto moldado em loco, de 2,00 x 2,00 m com altura de aterro de 5,00 a 7,50 m - areia e brita comerciais (Execução, incluindo fornecimento, carga e transporte de todos os materiais, exclui escavação) - (Caderno de Bueiros Celulares RT 01.45)</t>
  </si>
  <si>
    <t>RO-8597</t>
  </si>
  <si>
    <t>Corpo de Bueiro triplo celular de concreto moldado em loco, de 2,00 x 2,00 m com altura de aterro de 5,00 a 7,50 m - areia extraída e brita produzida (Execução, incluindo fornecimento, carga e transporte de todos os materiais, exclui escavação) - (Caderno de Bueiros Celulares RT 01.45)</t>
  </si>
  <si>
    <t>RO-8598</t>
  </si>
  <si>
    <t>Corpo de Bueiro triplo celular de concreto moldado em loco, de 3,00 x 2,00 m com altura de aterro de 0,00 a 1,00 m - areia e brita comerciais (Execução, incluindo fornecimento, carga e transporte de todos os materiais, exclui escavação) - (Caderno de Bueiros Celulares RT 01.45)</t>
  </si>
  <si>
    <t>RO-8599</t>
  </si>
  <si>
    <t>Corpo de Bueiro triplo celular de concreto moldado em loco, de 3,00 x 2,00 m com altura de aterro de 0,00 a 1,00 m - areia extraída e brita produzida (Execução, incluindo fornecimento, carga e transporte de todos os materiais, exclui escavação) - (Caderno de Bueiros Celulares RT 01.45)</t>
  </si>
  <si>
    <t>RO-8600</t>
  </si>
  <si>
    <t>Corpo de Bueiro triplo celular de concreto moldado em loco, de 3,00 x 2,00 m com altura de aterro de 1,00 a 2,50 m - areia e brita comerciais (Execução, incluindo fornecimento, carga e transporte de todos os materiais, exclui escavação) - (Caderno de Bueiros Celulares RT 01.45)</t>
  </si>
  <si>
    <t>RO-8601</t>
  </si>
  <si>
    <t>Corpo de Bueiro triplo celular de concreto moldado em loco, de 3,00 x 2,00 m com altura de aterro de 1,00 a 2,50 m - areia extraída e brita produzida (Execução, incluindo fornecimento, carga e transporte de todos os materiais, exclui escavação) - (Caderno de Bueiros Celulares RT 01.45)</t>
  </si>
  <si>
    <t>RO-8602</t>
  </si>
  <si>
    <t>Corpo de Bueiro triplo celular de concreto moldado em loco, de 3,00 x 2,00 m com altura de aterro de 2,50 a 5,00 m - areia e brita comerciais (Execução, incluindo fornecimento, carga e transporte de todos os materiais, exclui escavação) - (Caderno de Bueiros Celulares RT 01.45)</t>
  </si>
  <si>
    <t>RO-8603</t>
  </si>
  <si>
    <t>Corpo de Bueiro triplo celular de concreto moldado em loco, de 3,00 x 2,00 m com altura de aterro de 2,50 a 5,00 m - areia extraída e brita produzida (Execução, incluindo fornecimento, carga e transporte de todos os materiais, exclui escavação) - (Caderno de Bueiros Celulares RT 01.45)</t>
  </si>
  <si>
    <t>RO-8604</t>
  </si>
  <si>
    <t>Corpo de Bueiro triplo celular de concreto moldado em loco, de 3,00 x 2,00 m com altura de aterro de 5,00 a 7,50 m - areia e brita comerciais (Execução, incluindo fornecimento, carga e transporte de todos os materiais, exclui escavação) - (Caderno de Bueiros Celulares RT 01.45)</t>
  </si>
  <si>
    <t>RO-8605</t>
  </si>
  <si>
    <t>Corpo de Bueiro triplo celular de concreto moldado em loco, de 3,00 x 2,00 m com altura de aterro de 5,00 a 7,50 m - areia extraída e brita produzida (Execução, incluindo fornecimento, carga e transporte de todos os materiais, exclui escavação) - (Caderno de Bueiros Celulares RT 01.45)</t>
  </si>
  <si>
    <t>RO-8606</t>
  </si>
  <si>
    <t>Corpo de Bueiro triplo celular de concreto moldado em loco, de 3,00 x 3,00 m com altura de aterro de 0,00 a 1,00 m - areia e brita comerciais (Execução, incluindo fornecimento, carga e transporte de todos os materiais, exclui escavação) - (Caderno de Bueiros Celulares RT 01.45)</t>
  </si>
  <si>
    <t>RO-8607</t>
  </si>
  <si>
    <t>Corpo de Bueiro triplo celular de concreto moldado em loco, de 3,00 x 3,00 m com altura de aterro de 0,00 a 1,00 m - areia extraída e brita produzida (Execução, incluindo fornecimento, carga e transporte de todos os materiais, exclui escavação) - (Caderno de Bueiros Celulares RT 01.45)</t>
  </si>
  <si>
    <t>RO-8608</t>
  </si>
  <si>
    <t>Corpo de Bueiro triplo celular de concreto moldado em loco, de 3,00 x 3,00 m com altura de aterro de 1,00 a 2,50 m - areia e brita comerciais (Execução, incluindo fornecimento, carga e transporte de todos os materiais, exclui escavação) - (Caderno de Bueiros Celulares RT 01.45)</t>
  </si>
  <si>
    <t>RO-8609</t>
  </si>
  <si>
    <t>Corpo de Bueiro triplo celular de concreto moldado em loco, de 3,00 x 3,00 m com altura de aterro de 1,00 a 2,50 m - areia extraída e brita produzida (Execução, incluindo fornecimento, carga e transporte de todos os materiais, exclui escavação) - (Caderno de Bueiros Celulares RT 01.45)</t>
  </si>
  <si>
    <t>RO-8610</t>
  </si>
  <si>
    <t>Corpo de Bueiro triplo celular de concreto moldado em loco, de 3,00 x 3,00 m com altura de aterro de 2,50 a 5,00 m - areia e brita comerciais (Execução, incluindo fornecimento, carga e transporte de todos os materiais, exclui escavação) - (Caderno de Bueiros Celulares RT 01.45)</t>
  </si>
  <si>
    <t>RO-8611</t>
  </si>
  <si>
    <t>Corpo de Bueiro triplo celular de concreto moldado em loco, de 3,00 x 3,00 m com altura de aterro de 2,50 a 5,00 m - areia extraída e brita produzida (Execução, incluindo fornecimento, carga e transporte de todos os materiais, exclui escavação) - (Caderno de Bueiros Celulares RT 01.45)</t>
  </si>
  <si>
    <t>RO-8612</t>
  </si>
  <si>
    <t>Corpo de Bueiro triplo celular de concreto moldado em loco, de 3,00 x 3,00 m com altura de aterro de 5,00 a 7,50 m - areia e brita comerciais (Execução, incluindo fornecimento, carga e transporte de todos os materiais, exclui escavação) - (Caderno de Bueiros Celulares RT 01.45)</t>
  </si>
  <si>
    <t>RO-8613</t>
  </si>
  <si>
    <t>Corpo de Bueiro triplo celular de concreto moldado em loco, de 3,00 x 3,00 m com altura de aterro de 5,00 a 7,50 m - areia extraída e brita produzida (Execução, incluindo fornecimento, carga e transporte de todos os materiais, exclui escavação) - (Caderno de Bueiros Celulares RT 01.45)</t>
  </si>
  <si>
    <t>RO-8614</t>
  </si>
  <si>
    <t>Corpo de Bueiro triplo celular de concreto moldado em loco, de 3,50 x 3,00 m com altura de aterro de 0,00 a 1,00 m - areia e brita comerciais (Execução, incluindo fornecimento, carga e transporte de todos os materiais, exclui escavação) - (Caderno de Bueiros Celulares RT 01.45)</t>
  </si>
  <si>
    <t>RO-8615</t>
  </si>
  <si>
    <t>Corpo de Bueiro triplo celular de concreto moldado em loco, de 3,50 x 3,00 m com altura de aterro de 0,00 a 1,00 m - areia extraída e brita produzida (Execução, incluindo fornecimento, carga e transporte de todos os materiais, exclui escavação) - (Caderno de Bueiros Celulares RT 01.45)</t>
  </si>
  <si>
    <t>RO-8616</t>
  </si>
  <si>
    <t>Corpo de Bueiro triplo celular de concreto moldado em loco, de 3,50 x 3,00 m com altura de aterro de 1,00 a 2,50 m - areia e brita comerciais (Execução, incluindo fornecimento, carga e transporte de todos os materiais, exclui escavação) - (Caderno de Bueiros Celulares RT 01.45)</t>
  </si>
  <si>
    <t>RO-8618</t>
  </si>
  <si>
    <t>Corpo de Bueiro triplo celular de concreto moldado em loco, de 3,50 x 3,00 m com altura de aterro de 1,00 a 2,50 m - areia extraída e brita produzida (Execução, incluindo fornecimento, carga e transporte de todos os materiais, exclui escavação) - (Caderno de Bueiros Celulares RT 01.45)</t>
  </si>
  <si>
    <t>RO-8619</t>
  </si>
  <si>
    <t>Corpo de Bueiro triplo celular de concreto moldado em loco, de 3,50 x 3,00 m com altura de aterro de 2,50 a 5,00 m - areia e brita comerciais (Execução, incluindo fornecimento, carga e transporte de todos os materiais, exclui escavação) - (Caderno de Bueiros Celulares RT 01.45)</t>
  </si>
  <si>
    <t>RO-8620</t>
  </si>
  <si>
    <t>Corpo de Bueiro triplo celular de concreto moldado em loco, de 3,50 x 3,00 m com altura de aterro de 2,50 a 5,00 m - areia extraída e brita produzida (Execução, incluindo fornecimento, carga e transporte de todos os materiais, exclui escavação) - (Caderno de Bueiros Celulares RT 01.45)</t>
  </si>
  <si>
    <t>RO-8621</t>
  </si>
  <si>
    <t>Corpo de Bueiro triplo celular de concreto moldado em loco, de 3,50 x 3,00 m com altura de aterro de 5,00 a 7,50 m - areia e brita comerciais (Execução, incluindo fornecimento, carga e transporte de todos os materiais, exclui escavação) - (Caderno de Bueiros Celulares RT 01.45)</t>
  </si>
  <si>
    <t>RO-8622</t>
  </si>
  <si>
    <t>Corpo de Bueiro triplo celular de concreto moldado em loco, de 3,50 x 3,00 m com altura de aterro de 5,00 a 7,50 m - areia extraída e brita produzida (Execução, incluindo fornecimento, carga e transporte de todos os materiais, exclui escavação) - (Caderno de Bueiros Celulares RT 01.45)</t>
  </si>
  <si>
    <t>RO-00739</t>
  </si>
  <si>
    <t>Corpo de Bueiro Triplo Tubular de Concreto D = 1,00 m PA1 - areia e brita comerciais (Execução, incluindo fornecimento, carga e transporte de todos os materiais, exclui escavação) - (Caderno de Drenagem RT 01.47.d)</t>
  </si>
  <si>
    <t>RO-00738</t>
  </si>
  <si>
    <t>Corpo de Bueiro Triplo Tubular de Concreto D = 1,00 m PA1 - areia extraída e brita produzida (Execução, incluindo fornecimento, carga e transporte de todos os materiais, exclui escavação) - (Caderno de Drenagem RT 01.47.d)</t>
  </si>
  <si>
    <t>RO-00741</t>
  </si>
  <si>
    <t>Corpo de Bueiro Triplo Tubular de Concreto D = 1,00 m PA2 - areia e brita comerciais (Execução, incluindo fornecimento, carga e transporte de todos os materiais, exclui escavação) - (Caderno de Drenagem RT 01.47.d)</t>
  </si>
  <si>
    <t>RO-00740</t>
  </si>
  <si>
    <t>Corpo de Bueiro Triplo Tubular de Concreto D = 1,00 m PA2 - areia extraída e brita produzida (Execução, incluindo fornecimento, carga e transporte de todos os materiais, exclui escavação) - (Caderno de Drenagem RT 01.47.d)</t>
  </si>
  <si>
    <t>RO-00743</t>
  </si>
  <si>
    <t>Corpo de Bueiro Triplo Tubular de Concreto D = 1,00 m PA3 - areia e brita comerciais (Execução, incluindo fornecimento, carga e transporte de todos os materiais, exclui escavação) - (Caderno de Drenagem RT 01.47.d)</t>
  </si>
  <si>
    <t>RO-00742</t>
  </si>
  <si>
    <t>Corpo de Bueiro Triplo Tubular de Concreto D = 1,00 m PA3 - areia extraída e brita produzida (Execução, incluindo fornecimento, carga e transporte de todos os materiais, exclui escavação) - (Caderno de Drenagem RT 01.47.d)</t>
  </si>
  <si>
    <t>RO-00745</t>
  </si>
  <si>
    <t>Corpo de Bueiro Triplo Tubular de Concreto D = 1,20 m PA1 - areia e brita comerciais (Execução, incluindo fornecimento, carga e transporte de todos os materiais, exclui escavação) - (Caderno de Drenagem RT 01.47.d)</t>
  </si>
  <si>
    <t>RO-00744</t>
  </si>
  <si>
    <t>Corpo de Bueiro Triplo Tubular de Concreto D = 1,20 m PA1 - areia extraída e brita produzida (Execução, incluindo fornecimento, carga e transporte de todos os materiais, exclui escavação) - (Caderno de Drenagem RT 01.47.d)</t>
  </si>
  <si>
    <t>RO-00747</t>
  </si>
  <si>
    <t>Corpo de Bueiro Triplo Tubular de Concreto D = 1,20 m PA2 - areia e brita comerciais (Execução, incluindo fornecimento, carga e transporte de todos os materiais, exclui escavação) - (Caderno de Drenagem RT 01.47.d)</t>
  </si>
  <si>
    <t>RO-00746</t>
  </si>
  <si>
    <t>Corpo de Bueiro Triplo Tubular de Concreto D = 1,20 m PA2 - areia extraída e brita produzida (Execução, incluindo fornecimento, carga e transporte de todos os materiais, exclui escavação) - (Caderno de Drenagem RT 01.47.d)</t>
  </si>
  <si>
    <t>RO-00749</t>
  </si>
  <si>
    <t>Corpo de Bueiro Triplo Tubular de Concreto D = 1,20 m PA3 - areia e brita comerciais (Execução, incluindo fornecimento, carga e transporte de todos os materiais, exclui escavação) - (Caderno de Drenagem RT 01.47.d)</t>
  </si>
  <si>
    <t>RO-00748</t>
  </si>
  <si>
    <t>Corpo de Bueiro Triplo Tubular de Concreto D = 1,20 m PA3 - areia extraída e brita produzida (Execução, incluindo fornecimento, carga e transporte de todos os materiais, exclui escavação) - (Caderno de Drenagem RT 01.47.d)</t>
  </si>
  <si>
    <t>RO-00751</t>
  </si>
  <si>
    <t>Corpo de Bueiro Triplo Tubular de Concreto D = 1,50 m PA1 - areia e brita comerciais (Execução, incluindo fornecimento, carga e transporte de todos os materiais, exclui escavação) - (Caderno de Drenagem RT 01.47.d)</t>
  </si>
  <si>
    <t>RO-00750</t>
  </si>
  <si>
    <t>Corpo de Bueiro Triplo Tubular de Concreto D = 1,50 m PA1 - areia extraída e brita produzida (Execução, incluindo fornecimento, carga e transporte de todos os materiais, exclui escavação) - (Caderno de Drenagem RT 01.47.d)</t>
  </si>
  <si>
    <t>RO-00753</t>
  </si>
  <si>
    <t>Corpo de Bueiro Triplo Tubular de Concreto D = 1,50 m PA2 - areia e brita comerciais (Execução, incluindo fornecimento, carga e transporte de todos os materiais, exclui escavação) - (Caderno de Drenagem RT 01.47.d)</t>
  </si>
  <si>
    <t>RO-00752</t>
  </si>
  <si>
    <t>Corpo de Bueiro Triplo Tubular de Concreto D = 1,50 m PA2 - areia extraída e brita produzida (Execução, incluindo fornecimento, carga e transporte de todos os materiais, exclui escavação) - (Caderno de Drenagem RT 01.47.d)</t>
  </si>
  <si>
    <t>RO-00755</t>
  </si>
  <si>
    <t>Corpo de Bueiro Triplo Tubular de Concreto D = 1,50 m PA3 - areia e brita comerciais (Execução, incluindo fornecimento, carga e transporte de todos os materiais, exclui escavação) - (Caderno de Drenagem RT 01.47.d)</t>
  </si>
  <si>
    <t>RO-00754</t>
  </si>
  <si>
    <t>Corpo de Bueiro Triplo Tubular de Concreto D = 1,50 m PA3 - areia extraída e brita produzida (Execução, incluindo fornecimento, carga e transporte de todos os materiais, exclui escavação) - (Caderno de Drenagem RT 01.47.d)</t>
  </si>
  <si>
    <t>RO-00790</t>
  </si>
  <si>
    <t>Dentes para bueiros duplos D = 1,00 m - areia e brita comerciais (Execução, incluindo fornecimento, carga e transporte de todos os materiais, exclui escavação) - (Caderno de Drenagem RT 01.47.d)</t>
  </si>
  <si>
    <t>RO-00791</t>
  </si>
  <si>
    <t>Dentes para bueiros duplos D = 1,00 m - areia extraída e brita produzida (Execução, incluindo fornecimento, carga e transporte de todos os materiais, exclui escavação) - (Caderno de Drenagem RT 01.47.d)</t>
  </si>
  <si>
    <t>RO-00792</t>
  </si>
  <si>
    <t>Dentes para bueiros duplos D = 1,20 m - areia e brita comerciais (Execução, incluindo fornecimento, carga e transporte de todos os materiais, exclui escavação) - (Caderno de Drenagem RT 01.47.d)</t>
  </si>
  <si>
    <t>RO-00793</t>
  </si>
  <si>
    <t>Dentes para bueiros duplos D = 1,20 m - areia extraída e brita produzida (Execução, incluindo fornecimento, carga e transporte de todos os materiais, exclui escavação) - (Caderno de Drenagem RT 01.47.d)</t>
  </si>
  <si>
    <t>RO-00794</t>
  </si>
  <si>
    <t>Dentes para bueiros duplos D = 1,50 m - areia e brita comerciais (Execução, incluindo fornecimento, carga e transporte de todos os materiais, exclui escavação) - (Caderno de Drenagem RT 01.47.d)</t>
  </si>
  <si>
    <t>RO-00795</t>
  </si>
  <si>
    <t>Dentes para bueiros duplos D = 1,50 m - areia extraída e brita produzida (Execução, incluindo fornecimento, carga e transporte de todos os materiais, exclui escavação) - (Caderno de Drenagem RT 01.47.d)</t>
  </si>
  <si>
    <t>RO-00780</t>
  </si>
  <si>
    <t>Dentes para bueiros simples D = 0,60 m - areia e brita comerciais (Execução, incluindo fornecimento, carga e transporte de todos os materiais, exclui escavação) - (Caderno de Drenagem RT 01.47.d)</t>
  </si>
  <si>
    <t>RO-00781</t>
  </si>
  <si>
    <t>Dentes para bueiros simples D = 0,60 m - areia extraída e brita produzida (Execução, incluindo fornecimento, carga e transporte de todos os materiais, exclui escavação) - (Caderno de Drenagem RT 01.47.d)</t>
  </si>
  <si>
    <t>RO-00782</t>
  </si>
  <si>
    <t>Dentes para bueiros simples D = 0,80 m - areia e brita comerciais (Execução, incluindo fornecimento, carga e transporte de todos os materiais, exclui escavação) - (Caderno de Drenagem RT 01.47.d)</t>
  </si>
  <si>
    <t>RO-00783</t>
  </si>
  <si>
    <t>Dentes para bueiros simples D = 0,80 m - areia extraída e brita produzida (Execução, incluindo fornecimento, carga e transporte de todos os materiais, exclui escavação) - (Caderno de Drenagem RT 01.47.d)</t>
  </si>
  <si>
    <t>RO-00784</t>
  </si>
  <si>
    <t>Dentes para bueiros simples D = 1,00 m - areia e brita comerciais (Execução, incluindo fornecimento, carga e transporte de todos os materiais, exclui escavação) - (Caderno de Drenagem RT 01.47.d)</t>
  </si>
  <si>
    <t>RO-00785</t>
  </si>
  <si>
    <t>Dentes para bueiros simples D = 1,00 m - areia extraída e brita produzida (Execução, incluindo fornecimento, carga e transporte de todos os materiais, exclui escavação) - (Caderno de Drenagem RT 01.47.d)</t>
  </si>
  <si>
    <t>RO-00786</t>
  </si>
  <si>
    <t>Dentes para bueiros simples D = 1,20 m - areia e brita comerciais (Execução, incluindo fornecimento, carga e transporte de todos os materiais, exclui escavação) - (Caderno de Drenagem RT 01.47.d)</t>
  </si>
  <si>
    <t>RO-00787</t>
  </si>
  <si>
    <t>Dentes para bueiros simples D = 1,20 m - areia extraída e brita produzida (Execução, incluindo fornecimento, carga e transporte de todos os materiais, exclui escavação) - (Caderno de Drenagem RT 01.47.d)</t>
  </si>
  <si>
    <t>RO-00788</t>
  </si>
  <si>
    <t>Dentes para bueiros simples D = 1,50 m - areia e brita comerciais (Execução, incluindo fornecimento, carga e transporte de todos os materiais, exclui escavação) - (Caderno de Drenagem RT 01.47.d)</t>
  </si>
  <si>
    <t>RO-00789</t>
  </si>
  <si>
    <t>Dentes para bueiros simples D = 1,50 m - areia extraída e brita produzida (Execução, incluindo fornecimento, carga e transporte de todos os materiais, exclui escavação) - (Caderno de Drenagem RT 01.47.d)</t>
  </si>
  <si>
    <t>RO-00796</t>
  </si>
  <si>
    <t>Dentes para bueiros triplos D = 1,00 m - areia e brita comerciais (Execução, incluindo fornecimento, carga e transporte de todos os materiais, exclui escavação) - (Caderno de Drenagem RT 01.47.d)</t>
  </si>
  <si>
    <t>RO-00797</t>
  </si>
  <si>
    <t>Dentes para bueiros triplos D = 1,00 m - areia extraída e brita produzida (Execução, incluindo fornecimento, carga e transporte de todos os materiais, exclui escavação) - (Caderno de Drenagem RT 01.47.d)</t>
  </si>
  <si>
    <t>RO-00798</t>
  </si>
  <si>
    <t>Dentes para bueiros triplos D = 1,20 m - areia e brita comerciais (Execução, incluindo fornecimento, carga e transporte de todos os materiais, exclui escavação) - (Caderno de Drenagem RT 01.47.d)</t>
  </si>
  <si>
    <t>RO-00799</t>
  </si>
  <si>
    <t>Dentes para bueiros triplos D = 1,20 m - areia extraída e brita produzida (Execução, incluindo fornecimento, carga e transporte de todos os materiais, exclui escavação) - (Caderno de Drenagem RT 01.47.d)</t>
  </si>
  <si>
    <t>RO-00800</t>
  </si>
  <si>
    <t>Dentes para bueiros triplos D = 1,50 m - areia e brita comerciais (Execução, incluindo fornecimento, carga e transporte de todos os materiais, exclui escavação) - (Caderno de Drenagem RT 01.47.d)</t>
  </si>
  <si>
    <t>RO-00801</t>
  </si>
  <si>
    <t>Dentes para bueiros triplos D = 1,50 m - areia extraída e brita produzida (Execução, incluindo fornecimento, carga e transporte de todos os materiais, exclui escavação) - (Caderno de Drenagem RT 01.47.d)</t>
  </si>
  <si>
    <t>Pavimentação</t>
  </si>
  <si>
    <t>RO-00326</t>
  </si>
  <si>
    <t>Base com mistura em usina de solo melhorado com 3% de cimento, com material de jazida - Compactado na energia modificada (Execução, incluído escavação e carga do material de jazida, fornecimento e carga do cimento, exclui os transportes até a usina e pista)</t>
  </si>
  <si>
    <t>RO-00321</t>
  </si>
  <si>
    <t>Base com mistura na pista de solo melhorado com 3% de cimento, com material de jazida - Compactado na energia modificada (Execução, incluído escavação e carga do material de jazida, fornecimento e carga do cimento, exclui o transporte)</t>
  </si>
  <si>
    <t>RO-00320</t>
  </si>
  <si>
    <t>Base com mistura na pista de solo-cal com 7% de cal, com material de jazida - Compactado na energia intermediária (Execução, incluído escavação e carga do material de jazida, fornecimento e carga da cal, exclui o transporte)</t>
  </si>
  <si>
    <t>RO-00332</t>
  </si>
  <si>
    <t>Base, com mistura na pista e executada com recicladora, de solo melhorado com 3% de cimento, com material de jazida - Compactado na energia modificada (Execução, incluído escavação e carga do material de jazida, fornecimento e carga do cimento, exclui o transporte)</t>
  </si>
  <si>
    <t>RO-00318</t>
  </si>
  <si>
    <t>Base de solo estabilizado granulometricamente sem mistura com material de jazida - Compactado na energia modificada (Execução, incluído escavação e carga do material de jazida, exclui o transporte)</t>
  </si>
  <si>
    <t>RO-00328</t>
  </si>
  <si>
    <t>Base estabilizada granulometricamente com mistura em usina de solo areia (50% - 50%), com material de jazida e areia comercial - Compactado na energia modificada (Execução, incluído escavação e carga do material de jazida, fornecimento e carga da areia, exclui os transportes até a usina e pista)</t>
  </si>
  <si>
    <t>RO-00327</t>
  </si>
  <si>
    <t>Base estabilizada granulometricamente com mistura em usina de solo areia (50% - 50%), com material de jazida e areia extraída - Compactado na energia modificada (Execução, incluído escavação e carga do material de jazida, fornecimento e carga da areia, exclui os transportes até a usina e pista)</t>
  </si>
  <si>
    <t>RO-00330</t>
  </si>
  <si>
    <t>Base estabilizada granulometricamente com mistura em usina de solo brita (30% - 70%), com material de jazida e brita comercial - Compactado na energia modificada (Execução, incluído escavação e carga do material de jazida, fornecimento e carga da brita, exclui os transportes até a usina e pista)</t>
  </si>
  <si>
    <t>RO-00329</t>
  </si>
  <si>
    <t>Base estabilizada granulometricamente com mistura em usina de solo brita (30% - 70%), com material de jazida e brita produzida - Compactado na energia modificada (Execução, incluído escavação e carga do material de jazida, fornecimento e carga da brita, exclui os transportes até a usina e pista)</t>
  </si>
  <si>
    <t>RO-00323</t>
  </si>
  <si>
    <t>Base estabilizada granulometricamente com mistura na pista de solo areia (50% - 50%), com material de jazida e areia comercial - Compactado na energia modificada (Execução, incluído escavação e carga do material de jazida, fornecimento e carga da areia, exclui o transporte)</t>
  </si>
  <si>
    <t>RO-00322</t>
  </si>
  <si>
    <t>Base estabilizada granulometricamente com mistura na pista de solo areia (50% - 50%), com material de jazida e areia extraída - Compactado na energia modificada (Execução, incluído escavação e carga do material de jazida, fornecimento e carga da areia, exclui o transporte)</t>
  </si>
  <si>
    <t>RO-00325</t>
  </si>
  <si>
    <t>Base estabilizada granulometricamente com mistura na pista de solo brita (30% - 70%), com material de jazida e brita comercial - Compactado na energia modificada (Execução, incluído escavação e carga do material de jazida, fornecimento e carga da brita, exclui o transporte)</t>
  </si>
  <si>
    <t>RO-00324</t>
  </si>
  <si>
    <t>Base estabilizada granulometricamente com mistura na pista de solo brita (30% - 70%), com material de jazida e brita produzida - Compactado na energia modificada (Execução, incluído escavação e carga do material de jazida, fornecimento e carga da brita, exclui o transporte)</t>
  </si>
  <si>
    <t>RO-00319</t>
  </si>
  <si>
    <t>Base estabilizada granulometricamente com mistura na pista de solos, com material de jazida - Compactado na energia modificada (Execução, incluído escavação e carga do material de jazida, exclui o transporte)</t>
  </si>
  <si>
    <t>RO-00331</t>
  </si>
  <si>
    <t>Base estabilizada granulometricamente executada com recicladora com mistura de solos, com material de jazida - Compactado na energia modificada (Execução, incluído escavação e carga do material de jazida, exclui o transporte)</t>
  </si>
  <si>
    <t>RO-00333</t>
  </si>
  <si>
    <t>Base estabilizada granulometricamente executada com recicladora com mistura solo areia (50% - 50%), com material de jazida e areia comercial - Compactado na energia modificada (Execução, incluído escavação e carga do material de jazida, fornecimento e carga da areia, exclui o transporte)</t>
  </si>
  <si>
    <t>RO-00334</t>
  </si>
  <si>
    <t>Base estabilizada granulometricamente executada com recicladora com mistura solo brita (30% - 70%), com material de jazida e brita comercial - Compactado na energia modificada (Execução, incluído escavação e carga do material de jazida, fornecimento e carga da brita, exclui o transporte)</t>
  </si>
  <si>
    <t>RO-00352</t>
  </si>
  <si>
    <t>Base ou sub-base com mistura em usina de solo-cimento com 7% de cimento, com material de jazida - Compactado na energia normal (Execução, incluído escavação e carga do material de jazida, fornecimento e carga do cimento, exclui o transporte)</t>
  </si>
  <si>
    <t>RO-00335</t>
  </si>
  <si>
    <t>Base ou sub-base com mistura na pista de solo-cimento com 7% de cimento, com material de jazida - Compactado na energia normal (Execução, incluído escavação e carga do material de jazida, fornecimento e carga do cimento, exclui o transporte)</t>
  </si>
  <si>
    <t>RO-00357</t>
  </si>
  <si>
    <t>Base ou sub-base, com mistura na pista e executa com recicladora, de solo-cimento com 7% de cimento, com material de jazida - Compactado na energia normal (Execução, incluído escavação e carga do material de jazida, fornecimento e carga do cimento, exclui o transporte)</t>
  </si>
  <si>
    <t>RO-00345</t>
  </si>
  <si>
    <t>Base ou sub-base de brita graduada simples com brita comercial - Compactado na energia modificada (Execução, incluído fornecimento e carga da brita, exclui o transporte)</t>
  </si>
  <si>
    <t>RO-00344</t>
  </si>
  <si>
    <t>Base ou sub-base de brita graduada simples com brita produzida - Compactado na energia modificada (Execução, incluído fornecimento e carga da brita, exclui o transporte)</t>
  </si>
  <si>
    <t>RO-00347</t>
  </si>
  <si>
    <t>Base ou sub-base de brita graduada simples executada com vibroacabadora - brita comercial - Compactado na energia modificada (Execução, incluído fornecimento e carga da brita, exclui o transporte)</t>
  </si>
  <si>
    <t>RO-00346</t>
  </si>
  <si>
    <t>Base ou sub-base de brita graduada simples executada com vibroacabadora - brita produzida - Compactado na energia modificada (Execução, incluído fornecimento e carga da brita, exclui o transporte)</t>
  </si>
  <si>
    <t>RO-00349</t>
  </si>
  <si>
    <t>Base ou sub-base de brita graduada tratada com cimento com brita comercial - Compactado na energia modificada(Execução, incluído  fornecimento e carga do cimento e da brita, exclui o transporte)</t>
  </si>
  <si>
    <t>RO-00348</t>
  </si>
  <si>
    <t>Base ou sub-base de brita graduada tratada com cimento com brita produzida - Compactado na energia modificada (Execução, incluído  fornecimento e carga do cimento e da brita, exclui o transporte)</t>
  </si>
  <si>
    <t>RO-00351</t>
  </si>
  <si>
    <t>Base ou sub-base de brita graduada tratada com cimento executada com vibroacabadora - brita comercial - Compactado na energia modificada (Execução, incluído  fornecimento e carga do cimento e da brita, exclui o transporte)</t>
  </si>
  <si>
    <t>RO-00350</t>
  </si>
  <si>
    <t>Base ou sub-base de brita graduada tratada com cimento executada com vibroacabadora - brita produzida - Compactado na energia modificada (Execução, incluído  fornecimento e carga do cimento e da brita, exclui o transporte)</t>
  </si>
  <si>
    <t>RO-00343</t>
  </si>
  <si>
    <t>Base ou sub-base de macadame hidráulico com brita comercial (Execução, incluído fornecimento e carga da brita, exclui o transporte)</t>
  </si>
  <si>
    <t>RO-00342</t>
  </si>
  <si>
    <t>Base ou sub-base de macadame hidráulico com brita produzida (Execução, incluído fornecimento e carga da brita, exclui o transporte)</t>
  </si>
  <si>
    <t>RO-00341</t>
  </si>
  <si>
    <t>Base ou sub-base de macadame seco com brita comercial (Execução, incluído fornecimento e carga da brita, exclui o transporte)</t>
  </si>
  <si>
    <t>RO-00340</t>
  </si>
  <si>
    <t>Base ou sub-base de macadame seco com brita produzida (Execução, incluído fornecimento e carga da brita, exclui o transporte)</t>
  </si>
  <si>
    <t>RO-00356</t>
  </si>
  <si>
    <t>Base ou sub-base estabilizada granulometricamente com mistura em usina de solo brita (29,10% - 67,90%) com 3% de cimento, com material de jazida e brita comercial - Compactado na energia intermediária (Execução, incluído escavação e carga do material de jazida, fornecimento e carga do cimento e da brita, exclui o transporte)</t>
  </si>
  <si>
    <t>RO-00355</t>
  </si>
  <si>
    <t>Base ou sub-base estabilizada granulometricamente com mistura em usina de solo brita (29,10% - 67,90%) com 3% de cimento, com material de jazida e brita produzida - Compactado na energia intermediária (Execução, incluído escavação e carga do material de jazida, fornecimento e carga do cimento e da brita, exclui o transporte)</t>
  </si>
  <si>
    <t>RO-00353</t>
  </si>
  <si>
    <t>Base ou sub-base estabilizada granulometricamente com mistura em usina de solo escória de aciaria (50%-50%), com material de jazida - Compactado na energia intermediária (Execução, incluído escavação e carga do material de jazida, fornecimento e carga da escoria, exclui o transporte)</t>
  </si>
  <si>
    <t>RO-00354</t>
  </si>
  <si>
    <t>Base ou sub-base estabilizada granulometricamente com mistura em usina de solo escória de aciaria (50%-50%), com material de jazida - Compactado na energia intermodificada (Execução, incluído escavação e carga do material de jazida, fornecimento e carga da escoria, exclui o transporte)</t>
  </si>
  <si>
    <t>RO-00337</t>
  </si>
  <si>
    <t>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t>
  </si>
  <si>
    <t>RO-00336</t>
  </si>
  <si>
    <t>Base ou sub-base estabilizada granulometricamente com mistura na pista de solo bica corrida (30% - 70%), com material de jazida e bica corrida produzida - Compactado na energia modificada (Execução, incluindo escavação e carga do material de jazida, fornecimento e carga da bica corrida, exclui o transporte)</t>
  </si>
  <si>
    <t>RO-00338</t>
  </si>
  <si>
    <t>Base ou sub-base estabilizada granulometricamente com mistura na pista de solo escória de aciaria (50%-50%), com material de jazida - Compactado na energia intermediária (Execução, incluído escavação e carga do material de jazida, fornecimento e carga da escoria, exclui o transporte)</t>
  </si>
  <si>
    <t>RO-00339</t>
  </si>
  <si>
    <t>Base ou sub-base estabilizada granulometricamente com mistura na pista de solo escória de aciaria (50%-50%), com material de jazida - Compactado na energia intermodificada (Execução, incluído escavação e carga do material de jazida, fornecimento e carga da escoria, exclui o transporte)</t>
  </si>
  <si>
    <t>RO-00359</t>
  </si>
  <si>
    <t>Base ou sub-base estabilizada granulometricamente, com mistura na pista e executada com recicladora, de solo bica corrida (30% - 70%), com material de jazida e bica corrida comercial - Compactado na energia modificada (Execução, incluído escavação e carga do material de jazida, fornecimento e carga da bica corrida, exclui o transporte)</t>
  </si>
  <si>
    <t>RO-00358</t>
  </si>
  <si>
    <t>Base ou sub-base estabilizada granulometricamente, com mistura na pista e executada com recicladora, de solo escória de aciaria (50%-50%), com material de jazida - Compactado na energia intermediária (Execução, incluído escavação e carga do material de jazida, fornecimento e carga da escoria, exclui o transporte)</t>
  </si>
  <si>
    <t>RO-00360</t>
  </si>
  <si>
    <t>Base ou sub-base estabilizada química e granulometricamente, com mistura na pista e executada com recicladora, de solo brita (29,10% - 67,90%) com 3% de cimento, com material de jazida e brita comercial - Compactado na energia intermediária (Execução, incluído escavação e carga do material de jazida, fornecimento e carga da brita e do cimento, exclui o transporte)</t>
  </si>
  <si>
    <t>RO-00460</t>
  </si>
  <si>
    <t>Concreto asfáltico usinado em usina de asfalto gravimétrica 120t/h - faixa A - areia e brita comerciais (Execução, incluindo o fornecimento e a carga da areia, brita e massa, exclui o transporte da areia, brita e massa e o fornecimento e transporte do material betuminoso)</t>
  </si>
  <si>
    <t>RO-00459</t>
  </si>
  <si>
    <t>Concreto asfáltico usinado em usina de asfalto gravimétrica 120t/h - faixa A - areia extraída e brita produzida (Execução, incluindo o fornecimento e a carga da areia, brita e massa, exclui o transporte da areia, brita e massa e o fornecimento e transporte do material betuminoso)</t>
  </si>
  <si>
    <t>RO-00462</t>
  </si>
  <si>
    <t>Concreto asfáltico usinado em usina de asfalto gravimétrica 120t/h - faixa B - areia e brita comerciais (Execução, incluindo o fornecimento e a carga da areia, brita e massa, exclui o transporte da areia, brita e massa e o fornecimento e transporte do material betuminoso)</t>
  </si>
  <si>
    <t>RO-00461</t>
  </si>
  <si>
    <t>Concreto asfáltico usinado em usina de asfalto gravimétrica 120t/h - faixa B - areia extraída e brita produzida (Execução, incluindo o fornecimento e a carga da areia, brita e massa, exclui o transporte da areia, brita e massa e o fornecimento e transporte do material betuminoso)</t>
  </si>
  <si>
    <t>RO-00464</t>
  </si>
  <si>
    <t>Concreto asfáltico usinado em usina de asfalto gravimétrica 120t/h - faixa C - areia e brita comerciais (Execução, incluindo o fornecimento e a carga da areia, brita e massa, exclui o transporte da areia, brita e massa e o fornecimento e transporte do material betuminoso)</t>
  </si>
  <si>
    <t>RO-00463</t>
  </si>
  <si>
    <t>Concreto asfáltico usinado em usina de asfalto gravimétrica 120t/h - faixa C - areia extraída e brita produzida (Execução, incluindo o fornecimento e a carga da areia, brita e massa, exclui o transporte da areia, brita e massa e o fornecimento e transporte do material betuminoso)</t>
  </si>
  <si>
    <t>RO-00466</t>
  </si>
  <si>
    <t>Concreto asfáltico usinado em usina de asfalto gravimétrica 120t/h com asfalto polímero - faixa A - areia e brita comerciais (Execução, incluindo o fornecimento e a carga da areia, brita e massa, exclui o transporte da areia, brita e massa e o fornecimento e transporte do material betuminoso)</t>
  </si>
  <si>
    <t>RO-00465</t>
  </si>
  <si>
    <t>Concreto asfáltico usinado em usina de asfalto gravimétrica 120t/h com asfalto polímero - faixa A - areia extraída e brita produzida (Execução, incluindo o fornecimento e a carga da areia, brita e massa, exclui o transporte da areia, brita e massa e o fornecimento e transporte do material betuminoso)</t>
  </si>
  <si>
    <t>RO-00468</t>
  </si>
  <si>
    <t>Concreto asfáltico usinado em usina de asfalto gravimétrica 120t/h com asfalto polímero - faixa B - areia e brita comerciais (Execução, incluindo o fornecimento e a carga da areia, brita e massa, exclui o transporte da areia, brita e massa e o fornecimento e transporte do material betuminoso)</t>
  </si>
  <si>
    <t>RO-00467</t>
  </si>
  <si>
    <t>Concreto asfáltico usinado em usina de asfalto gravimétrica 120t/h com asfalto polímero - faixa B - areia extraída e brita produzida (Execução, incluindo o fornecimento e a carga da areia, brita e massa, exclui o transporte da areia, brita e massa e o fornecimento e transporte do material betuminoso)</t>
  </si>
  <si>
    <t>RO-00470</t>
  </si>
  <si>
    <t>Concreto asfáltico usinado em usina de asfalto gravimétrica 120t/h com asfalto polímero - faixa C - areia e brita comerciais (Execução, incluindo o fornecimento e a carga da areia, brita e massa, exclui o transporte da areia, brita e massa e o fornecimento e transporte do material betuminoso)</t>
  </si>
  <si>
    <t>RO-00469</t>
  </si>
  <si>
    <t>Concreto asfáltico usinado em usina de asfalto gravimétrica 120t/h com asfalto polímero - faixa C - areia extraída e brita produzida (Execução, incluindo o fornecimento e a carga da areia, brita e massa, exclui o transporte da areia, brita e massa e o fornecimento e transporte do material betuminoso)</t>
  </si>
  <si>
    <t>RO-00472</t>
  </si>
  <si>
    <t>Concreto asfáltico usinado em usina de asfalto gravimétrica 120t/h com borracha - faixa A - brita comercial (Execução, incluindo o fornecimento e a carga da brita e massa, exclui o transporte da brita e massa e o fornecimento e transporte do material betuminoso)</t>
  </si>
  <si>
    <t>RO-00471</t>
  </si>
  <si>
    <t>Concreto asfáltico usinado em usina de asfalto gravimétrica 120t/h com borracha - faixa A - brita produzida (Execução, incluindo o fornecimento e a carga da brita e massa, exclui o transporte da brita e massa e o fornecimento e transporte do material betuminoso)</t>
  </si>
  <si>
    <t>RO-00474</t>
  </si>
  <si>
    <t>Concreto asfáltico usinado em usina de asfalto gravimétrica 120t/h com borracha - faixa B - brita comercial (Execução, incluindo o fornecimento e a carga da brita e massa, exclui o transporte da  brita e massa e o fornecimento e transporte do material betuminoso)</t>
  </si>
  <si>
    <t>RO-00473</t>
  </si>
  <si>
    <t>Concreto asfáltico usinado em usina de asfalto gravimétrica 120t/h com borracha - faixa B - brita produzida (Execução, incluindo o fornecimento e a carga da brita e massa, exclui o transporte da  brita e massa e o fornecimento e transporte do material betuminoso)</t>
  </si>
  <si>
    <t>RO-00476</t>
  </si>
  <si>
    <t>Concreto asfáltico usinado em usina de asfalto gravimétrica 120t/h com borracha - faixa C - brita comercial (Execução, incluindo o fornecimento e a carga da brita e massa, exclui o transporte da  brita e massa e o fornecimento e transporte do material betuminoso)</t>
  </si>
  <si>
    <t>RO-00475</t>
  </si>
  <si>
    <t>Concreto asfáltico usinado em usina de asfalto gravimétrica 120t/h com borracha - faixa C - brita produzida (Execução, incluindo o fornecimento e a carga da brita e massa, exclui o transporte da  brita e massa e o fornecimento e transporte do material betuminoso)</t>
  </si>
  <si>
    <t>RO-00478</t>
  </si>
  <si>
    <t>Concreto asfáltico usinado em usina de asfalto gravimétrica 120t/h com borracha (Gap Graded) - brita comercial (Execução, incluindo o fornecimento e carga da brita e massa, exclui o transporte da brita e massa e o fornecimento e transporte do material betuminoso até a obra)</t>
  </si>
  <si>
    <t>RO-00477</t>
  </si>
  <si>
    <t>Concreto asfáltico usinado em usina de asfalto gravimétrica 120t/h com borracha (Gap Graded) - brita produzida (Execução, incluindo o fornecimento e carga da brita e massa, exclui o transporte da brita e massa e o fornecimento e transporte do material betuminoso até a obra)</t>
  </si>
  <si>
    <t>RO-00273</t>
  </si>
  <si>
    <t>Execução de revestimento primário com material de jazida - Compactado na energia intermediária (Execução, incluído escavação e carga do material de jazida, exclui o transporte)</t>
  </si>
  <si>
    <t>RO-00274</t>
  </si>
  <si>
    <t>Fresagem contínua de revestimento asfáltico - espessura de 2,0 cm (Execução, incluído a carga do material do material fresado, exclui o transporte do material fresado)</t>
  </si>
  <si>
    <t>RO-00275</t>
  </si>
  <si>
    <t>Fresagem contínua de revestimento asfáltico - espessura de 3,0 cm (Execução, incluído a carga do material do material fresado, exclui o transporte do material fresado)</t>
  </si>
  <si>
    <t>RO-00276</t>
  </si>
  <si>
    <t>Fresagem contínua de revestimento asfáltico - espessura de 4,0 cm (Execução, incluído a carga do material do material fresado, exclui o transporte do material fresado)</t>
  </si>
  <si>
    <t>RO-00277</t>
  </si>
  <si>
    <t>Fresagem contínua de revestimento asfáltico - espessura de 5,0 cm (Execução, incluído a carga do material do material fresado, exclui o transporte do material fresado)</t>
  </si>
  <si>
    <t>RO-00278</t>
  </si>
  <si>
    <t>Fresagem descontínua de revestimento asfáltico - espessura de 2,0 cm (Execução, incluído a carga do material do material fresado, exclui o transporte do material fresado)</t>
  </si>
  <si>
    <t>RO-00279</t>
  </si>
  <si>
    <t>Fresagem descontínua de revestimento asfáltico - espessura de 3,0 cm (Execução, incluído a carga do material do material fresado, exclui o transporte do material fresado)</t>
  </si>
  <si>
    <t>RO-00280</t>
  </si>
  <si>
    <t>Fresagem descontínua de revestimento asfáltico - espessura de 4,0 cm (Execução, incluído a carga do material do material fresado, exclui o transporte do material fresado)</t>
  </si>
  <si>
    <t>RO-00281</t>
  </si>
  <si>
    <t>Fresagem descontínua de revestimento asfáltico - espessura de 5,0 cm (Execução, incluído a carga do material do material fresado, exclui o transporte do material fresado)</t>
  </si>
  <si>
    <t>RO-00387</t>
  </si>
  <si>
    <t>Imprimação com asfalto diluído (Execução, exclui fornecimento e transporte do material betuminoso até a obra)</t>
  </si>
  <si>
    <t>RO-00388</t>
  </si>
  <si>
    <t>Imprimação com emulsão asfáltica (Execução, exclui fornecimento e transporte do material betuminoso até a obra)</t>
  </si>
  <si>
    <t>RO-00392</t>
  </si>
  <si>
    <t>Lama asfáltica com espessura de 0,3 cm - faixa I - areia e brita comerciais (Execução, incluindo o fornecimento e carga da areia e da brita, exclui o transporte da areia e brita e o fornecimento e transporte do material betuminoso até a obra)</t>
  </si>
  <si>
    <t>RO-00391</t>
  </si>
  <si>
    <t>Lama asfáltica com espessura de 0,3 cm - faixa I - areia extraída e brita produzida (Execução, incluindo o fornecimento e carga da areia e da brita, exclui o transporte da areia e brita e o fornecimento e transporte do material betuminoso até a obra)</t>
  </si>
  <si>
    <t>RO-00394</t>
  </si>
  <si>
    <t>Lama asfáltica com espessura de 0,6 cm - faixa II - areia e brita comerciais (Execução, incluindo o fornecimento e carga da areia e da brita, exclui o transporte da areia e brita e o fornecimento e transporte do material betuminoso até a obra)</t>
  </si>
  <si>
    <t>RO-00393</t>
  </si>
  <si>
    <t>Lama asfáltica com espessura de 0,6 cm - faixa II - areia extraída e brita produzida (Execução, incluindo o fornecimento e carga da areia e da brita, exclui o transporte da areia e brita e o fornecimento e transporte do material betuminoso até a obra)</t>
  </si>
  <si>
    <t>RO-00396</t>
  </si>
  <si>
    <t>Lama asfáltica com espessura de 0,9 cm - faixa III - areia e brita comerciais (Execução, incluindo o fornecimento e carga da areia e da brita, exclui o transporte da areia e brita e o fornecimento e transporte do material betuminoso até a obra)</t>
  </si>
  <si>
    <t>RO-00395</t>
  </si>
  <si>
    <t>Lama asfáltica com espessura de 0,9 cm - faixa III - areia extraída e brita produzida (Execução, incluindo o fornecimento e carga da areia e da brita, exclui o transporte da areia e brita e o fornecimento e transporte do material betuminoso até a obra)</t>
  </si>
  <si>
    <t>RO-00398</t>
  </si>
  <si>
    <t>Lama asfáltica com espessura de 1,2 cm - faixa IV - areia e brita comerciais (Execução, incluindo o fornecimento e carga da areia e da brita, exclui o transporte da areia e brita e o fornecimento e transporte do material betuminoso até a obra)</t>
  </si>
  <si>
    <t>RO-00397</t>
  </si>
  <si>
    <t>Lama asfáltica com espessura de 1,2 cm - faixa IV - areia extraída e brita produzida (Execução, incluindo o fornecimento e carga da areia e da brita, exclui o transporte da areia e brita e o fornecimento e transporte do material betuminoso até a obra)</t>
  </si>
  <si>
    <t>RO-00375</t>
  </si>
  <si>
    <t>Macadame betuminoso por penetração - faixa A - brita comercial (Execução, incluído o fornecimento e carga da brita, exclui o transporte da brita e fornecimento e transporte do material betuminoso)</t>
  </si>
  <si>
    <t>RO-00374</t>
  </si>
  <si>
    <t>Macadame betuminoso por penetração - faixa A - brita produzida (Execução, incluído o fornecimento e carga da brita, exclui o transporte da brita e fornecimento e transporte do material betuminoso)</t>
  </si>
  <si>
    <t>RO-00377</t>
  </si>
  <si>
    <t>Macadame betuminoso por penetração - faixa B - brita comercial (Execução, incluído o fornecimento e carga da brita, exclui o transporte da brita e fornecimento e transporte do material betuminoso)</t>
  </si>
  <si>
    <t>RO-00376</t>
  </si>
  <si>
    <t>Macadame betuminoso por penetração - faixa B - brita produzida (Execução, incluído o fornecimento e carga da brita, exclui o transporte da brita e fornecimento e transporte do material betuminoso)</t>
  </si>
  <si>
    <t>RO-00379</t>
  </si>
  <si>
    <t>Macadame betuminoso por penetração - faixa C - brita comercial (Execução, incluído o fornecimento e carga da brita, exclui o transporte da brita e fornecimento e transporte do material betuminoso)</t>
  </si>
  <si>
    <t>RO-00378</t>
  </si>
  <si>
    <t>Macadame betuminoso por penetração - faixa C - brita produzida (Execução, incluído o fornecimento e carga da brita, exclui o transporte da brita e fornecimento e transporte do material betuminoso)</t>
  </si>
  <si>
    <t>RO-00381</t>
  </si>
  <si>
    <t>Macadame betuminoso por penetração - faixa D - brita comercial (Execução, incluído o fornecimento e carga da brita, exclui o transporte da brita e fornecimento e transporte do material betuminoso)</t>
  </si>
  <si>
    <t>RO-00380</t>
  </si>
  <si>
    <t>Macadame betuminoso por penetração - faixa D - brita produzida (Execução, incluído o fornecimento e carga da brita, exclui o transporte da brita e fornecimento e transporte do material betuminoso)</t>
  </si>
  <si>
    <t>RO-00383</t>
  </si>
  <si>
    <t>Macadame betuminoso por penetração com asfalto com polímero - faixa A - brita comercial (Execução, incluído o fornecimento e carga da brita, exclui o transporte da brita e fornecimento e transporte do material betuminoso)</t>
  </si>
  <si>
    <t>RO-00382</t>
  </si>
  <si>
    <t>Macadame betuminoso por penetração com asfalto com polímero - faixa A - brita produzida (Execução, incluído o fornecimento e carga da brita, exclui o transporte da brita e fornecimento e transporte do material betuminoso)</t>
  </si>
  <si>
    <t>RO-00384</t>
  </si>
  <si>
    <t>Manta sintética para recapeamento asfáltico com geotêxtil RT - 09 (Execução, incluindo fornecimento e transporte dos materiais)</t>
  </si>
  <si>
    <t>RO-00402</t>
  </si>
  <si>
    <t>Microrrevestimento a frio com emulsão modificada com polímero de 0,8 cm - brita comercial (Execução, incluindo o fornecimento e carga da brita, exclui o transporte da brita e o fornecimento e transporte do material betuminoso até a obra)</t>
  </si>
  <si>
    <t>RO-00401</t>
  </si>
  <si>
    <t>Microrrevestimento a frio com emulsão modificada com polímero de 0,8 cm - brita produzida (Execução, incluindo o fornecimento e carga da brita, exclui o transporte da brita e o fornecimento e transporte do material betuminoso até a obra)</t>
  </si>
  <si>
    <t>RO-00406</t>
  </si>
  <si>
    <t>Microrrevestimento a frio com emulsão modificada com polímero de 1,5 cm - brita comercial (Execução, incluindo o fornecimento e carga da brita, exclui o transporte da brita e o fornecimento e transporte do material betuminoso até a obra)</t>
  </si>
  <si>
    <t>RO-00405</t>
  </si>
  <si>
    <t>Microrrevestimento a frio com emulsão modificada com polímero de 1,5 cm - brita produzida (Execução, incluindo o fornecimento e carga da brita, exclui o transporte da brita e o fornecimento e transporte do material betuminoso até a obra)</t>
  </si>
  <si>
    <t>RO-00410</t>
  </si>
  <si>
    <t>Microrrevestimento a frio com emulsão modificada com polímero de 2,0 cm - brita comercial (Execução, incluindo o fornecimento e carga da brita, exclui o transporte da brita e o fornecimento e transporte do material betuminoso até a obra)</t>
  </si>
  <si>
    <t>RO-00409</t>
  </si>
  <si>
    <t>Microrrevestimento a frio com emulsão modificada com polímero de 2,0 cm - brita produzida (Execução, incluindo o fornecimento e carga da brita, exclui o transporte da brita e o fornecimento e transporte do material betuminoso até a obra)</t>
  </si>
  <si>
    <t>RO-00390</t>
  </si>
  <si>
    <t>Pintura de ligação - emulsão com polímero (Execução, exclui fornecimento e transporte do material betuminoso até a obra)</t>
  </si>
  <si>
    <t>RO-00389</t>
  </si>
  <si>
    <t>Pintura de ligação (Execução, exclui fornecimento e transporte do material betuminoso até a obra)</t>
  </si>
  <si>
    <t>RO-00444</t>
  </si>
  <si>
    <t>Pré-misturado a frio - faixa A - areia e brita comerciais (Execução, incluindo o fornecimento e carga da areia e da brita, exclui o transporte da areia e da brita e o fornecimento e transporte do material betuminoso até a obra)</t>
  </si>
  <si>
    <t>RO-00443</t>
  </si>
  <si>
    <t>Pré-misturado a frio - faixa A - areia extraída e brita produzida (Execução, incluindo o fornecimento e carga da areia e da brita, exclui o transporte da areia e da brita e o fornecimento e transporte do material betuminoso até a obra)</t>
  </si>
  <si>
    <t>RO-00446</t>
  </si>
  <si>
    <t>Pré-misturado a frio - faixa B - areia e brita comerciais (Execução, incluindo o fornecimento e carga da areia e da brita, exclui o transporte da areia e da brita e o fornecimento e transporte do material betuminoso até a obra)</t>
  </si>
  <si>
    <t>RO-00445</t>
  </si>
  <si>
    <t>Pré-misturado a frio - faixa B - areia extraída e brita produzida (Execução, incluindo o fornecimento e carga da areia e da brita, exclui o transporte da areia e da brita e o fornecimento e transporte do material betuminoso até a obra)</t>
  </si>
  <si>
    <t>RO-00448</t>
  </si>
  <si>
    <t>Pré-misturado a frio - faixa C - areia e brita comerciais (Execução, incluindo o fornecimento e carga da areia e da brita, exclui o transporte da areia e da brita e o fornecimento e transporte do material betuminoso até a obra)</t>
  </si>
  <si>
    <t>RO-00447</t>
  </si>
  <si>
    <t>Pré-misturado a frio - faixa C - areia extraída e brita produzida (Execução, incluindo o fornecimento e carga da areia e da brita, exclui o transporte da areia e da brita e o fornecimento e transporte do material betuminoso até a obra)</t>
  </si>
  <si>
    <t>RO-00450</t>
  </si>
  <si>
    <t>Pré-misturado a frio - faixa D - areia e brita comerciais (Execução, incluindo o fornecimento e carga da areia e da brita, exclui o transporte da areia e da brita e o fornecimento e transporte do material betuminoso até a obra)</t>
  </si>
  <si>
    <t>RO-00449</t>
  </si>
  <si>
    <t>Pré-misturado a frio - faixa D - areia extraída e brita produzida (Execução, incluindo o fornecimento e carga da areia e da brita, exclui o transporte da areia e da brita e o fornecimento e transporte do material betuminoso até a obra)</t>
  </si>
  <si>
    <t>RO-00452</t>
  </si>
  <si>
    <t>Pré-misturado a frio com emulsão asfáltica com polímero - faixa A - areia e brita comerciais (Execução, incluindo o fornecimento e carga da areia e da brita, exclui o transporte da areia e da brita e o fornecimento e transporte do material betuminoso até a obra)</t>
  </si>
  <si>
    <t>RO-00451</t>
  </si>
  <si>
    <t>Pré-misturado a frio com emulsão asfáltica com polímero - faixa A - areia extraída e brita produzida (Execução, incluindo o fornecimento e carga da areia e da brita, exclui o transporte da areia e da brita e o fornecimento e transporte do material betuminoso até a obra)</t>
  </si>
  <si>
    <t>RO-00454</t>
  </si>
  <si>
    <t>Pré-misturado a frio com emulsão asfáltica com polímero - faixa B - areia e brita comerciais (Execução, incluindo o fornecimento e carga da areia e da brita, exclui o transporte da areia e da brita e o fornecimento e transporte do material betuminoso até a obra)</t>
  </si>
  <si>
    <t>RO-00453</t>
  </si>
  <si>
    <t>Pré-misturado a frio com emulsão asfáltica com polímero - faixa B - areia extraída e brita produzida (Execução, incluindo o fornecimento e carga da areia e da brita, exclui o transporte da areia e da brita e o fornecimento e transporte do material betuminoso até a obra)</t>
  </si>
  <si>
    <t>RO-00456</t>
  </si>
  <si>
    <t>Pré-misturado a frio com emulsão asfáltica com polímero - faixa C - areia e brita comerciais (Execução, incluindo o fornecimento e carga da areia e da brita, exclui o transporte da areia e da brita e o fornecimento e transporte do material betuminoso até a obra)</t>
  </si>
  <si>
    <t>RO-00455</t>
  </si>
  <si>
    <t>Pré-misturado a frio com emulsão asfáltica com polímero - faixa C - areia extraída e brita produzida (Execução, incluindo o fornecimento e carga da areia e da brita, exclui o transporte da areia e da brita e o fornecimento e transporte do material betuminoso até a obra)</t>
  </si>
  <si>
    <t>RO-00458</t>
  </si>
  <si>
    <t>Pré-misturado a frio com emulsão asfáltica com polímero - faixa D - areia e brita comerciais (Execução, incluindo o fornecimento e carga da areia e da brita, exclui o transporte da areia e da brita e o fornecimento e transporte do material betuminoso até a obra)</t>
  </si>
  <si>
    <t>RO-00457</t>
  </si>
  <si>
    <t>Pré-misturado a frio com emulsão asfáltica com polímero - faixa D - areia extraída e brita produzida (Execução, incluindo o fornecimento e carga da areia e da brita, exclui o transporte da areia e da brita e o fornecimento e transporte do material betuminoso até a obra)</t>
  </si>
  <si>
    <t>RO-00364</t>
  </si>
  <si>
    <t>Reciclagem com adição de 25% de brita comercial e incorporação do revestimento asfáltico à base - compactado na energia modificada (Execução, incluído fornecimento e carga da brita, exclui o transporte)</t>
  </si>
  <si>
    <t>RO-00366</t>
  </si>
  <si>
    <t>Reciclagem com adição de 25% de brita comercial, 3% de cimento e incorporação do revestimento asfáltico à base - compactado na energia modificada (Execução, incluído fornecimento e carga da brita e do cimento, exclui o transporte)</t>
  </si>
  <si>
    <t>RO-00363</t>
  </si>
  <si>
    <t>Reciclagem com adição de 25% de brita produzida e incorporação do revestimento asfáltico à base - compactado na energia modificada (Execução, incluído fornecimento e carga da brita, exclui o transporte)</t>
  </si>
  <si>
    <t>RO-00365</t>
  </si>
  <si>
    <t>Reciclagem com adição de 25% de brita produzida, 3% de cimento e incorporação do revestimento asfáltico à base - compactado na energia modificada (Execução, incluído fornecimento e carga da brita e do cimento, exclui o transporte)</t>
  </si>
  <si>
    <t>RO-00362</t>
  </si>
  <si>
    <t>Reciclagem com adição de 3% cimento e incorporação do revestimento asfáltico à base - compactado na energia modificada (Execução, incluído fornecimento e carga do cimento, exclui o transporte)</t>
  </si>
  <si>
    <t>RO-00361</t>
  </si>
  <si>
    <t>Reciclagem simples com incorporação do revestimento asfáltico à base - compactado na energia modificada</t>
  </si>
  <si>
    <t>RO-00372</t>
  </si>
  <si>
    <t>Reestabilização de camada de base com adição de 30% de material fresado retirado da pista (Execução, incluído a carga do material fresado da pista, exclui a fresagem e o transporte)</t>
  </si>
  <si>
    <t>RO-00367</t>
  </si>
  <si>
    <t>Reestabilização de camada de base sem adição de material</t>
  </si>
  <si>
    <t>RO-00369</t>
  </si>
  <si>
    <t>Reestabilização, executada com recicladora, de camada de base com adição de 3% de cimento (Execução, incluído fornecimento e carga do cimento, exclui o transporte)</t>
  </si>
  <si>
    <t>RO-00371</t>
  </si>
  <si>
    <t>Reestabilização, executada com recicladora, de camada de base com adição de 30% de brita comercial (Execução, incluído fornecimento e carga da brita, exclui o transporte)</t>
  </si>
  <si>
    <t>RO-00370</t>
  </si>
  <si>
    <t>Reestabilização, executada com recicladora, de camada de base com adição de 30% de brita produzida (Execução, incluído fornecimento e carga da brita, exclui o transporte)</t>
  </si>
  <si>
    <t>RO-00368</t>
  </si>
  <si>
    <t>Reestabilização, executada com recicladora, de camada de base com adição de 30% de material de jazida (Execução, incluído escavação e carga do material de jazida, exclui o transporte)</t>
  </si>
  <si>
    <t>RO-00373</t>
  </si>
  <si>
    <t>Reestabilização, executada com recicladora, de camada de base com adição de 30% de material fresado retirado da pista (Execução, incluído a carga do material fresado da pista, exclui a fresagem e o transporte)</t>
  </si>
  <si>
    <t>RO-00270</t>
  </si>
  <si>
    <t>Reforço do subleito com material de jazida - Compactado na energia intermediária (Execução, incluído escavação e carga do material de jazida, exclui o transporte)</t>
  </si>
  <si>
    <t>RO-00269</t>
  </si>
  <si>
    <t>Regularização do subleito - Compactado na energia intermediária</t>
  </si>
  <si>
    <t>RO-00268</t>
  </si>
  <si>
    <t>Regularização do subleito - Compactado na energia internormal</t>
  </si>
  <si>
    <t>RO-00267</t>
  </si>
  <si>
    <t>Regularização do subleito - Compactado na energia normal</t>
  </si>
  <si>
    <t>RO-00296</t>
  </si>
  <si>
    <t>Sub-base com mistura em usina de solo melhorado com 3% de cimento, com material de jazida - Compactado na energia intermediária (Execução, incluído escavação e carga do material de jazida, fornecimento e carga do cimento, exclui os transportes até a usina e pista)</t>
  </si>
  <si>
    <t>RO-00297</t>
  </si>
  <si>
    <t>Sub-base com mistura em usina de solo melhorado com 3% de cimento, com material de jazida - Compactado na energia intermodificada (Execução, incluído escavação e carga do material de jazida, fornecimento e carga do cimento, exclui os transportes até a usina e pista)</t>
  </si>
  <si>
    <t>RO-00288</t>
  </si>
  <si>
    <t>Sub-base com mistura na pista de solo melhorado com 3% de cimento, com material de jazida - Compactado na energia intermediária (Execução, incluído escavação e carga do material de jazida, fornecimento e carga do cimento, exclui o transporte)</t>
  </si>
  <si>
    <t>RO-00289</t>
  </si>
  <si>
    <t>Sub-base com mistura na pista de solo melhorado com 3% de cimento, com material de jazida - Compactado na energia intermodificada (Execução, incluído escavação e carga do material de jazida, fornecimento e carga do cimento, exclui o transporte)</t>
  </si>
  <si>
    <t>RO-00287</t>
  </si>
  <si>
    <t>Sub-base com mistura na pista de solo-cal com 7% de cal, com material de jazida - Compactado na energia normal (Execução, incluído escavação e carga do material de jazida, fornecimento e carga da cal, exclui o transporte)</t>
  </si>
  <si>
    <t>RO-00313</t>
  </si>
  <si>
    <t>Sub-base com mistura na pista e executada com recicladora, de solo melhorado com 3% de cimento, com material de jazida - Compactado na energia intermediária (Execução, incluído escavação e carga do material de jazida, fornecimento e carga do cimento, exclui o transporte)</t>
  </si>
  <si>
    <t>RO-00305</t>
  </si>
  <si>
    <t>Sub-base de brita graduada tratada com cimento com brita comercial - Compactado na energia intermediária (Execução, incluído fornecimento e carga da brita, fornecimento e carga do cimento, exclui os transportes até a usina e pista)</t>
  </si>
  <si>
    <t>RO-00306</t>
  </si>
  <si>
    <t>Sub-base de brita graduada tratada com cimento com brita comercial - Compactado na energia intermodificada (Execução, incluído fornecimento e carga da brita, fornecimento e carga do cimento, exclui os transportes até a usina e pista)</t>
  </si>
  <si>
    <t>RO-00304</t>
  </si>
  <si>
    <t>Sub-base de brita graduada tratada com cimento com brita produzida - Compactado na energia intermediária (Execução, incluído fornecimento e carga da brita, fornecimento e carga do cimento, exclui os transportes até a usina e pista)</t>
  </si>
  <si>
    <t>RO-00307</t>
  </si>
  <si>
    <t>Sub-base de brita graduada tratada com cimento com brita produzida - Compactado na energia intermodificada (Execução, incluído fornecimento e carga da brita, fornecimento e carga do cimento, exclui os transportes até a usina e pista)</t>
  </si>
  <si>
    <t>RO-00308</t>
  </si>
  <si>
    <t>Sub-base de brita graduada tratada com cimento executada com vibroacabadora - brita comercial - Compactado na energia intermediária (Execução, incluído fornecimento e carga da brita, fornecimento e carga do cimento, exclui os transportes até a usina e pista)</t>
  </si>
  <si>
    <t>RO-00310</t>
  </si>
  <si>
    <t>Sub-base de brita graduada tratada com cimento executada com vibroacabadora - brita comercial - Compactado na energia Intermodificada (Execução, incluído fornecimento e carga da brita, fornecimento e carga do cimento, exclui os transportes até a usina e pista)</t>
  </si>
  <si>
    <t>RO-00309</t>
  </si>
  <si>
    <t>Sub-base de brita graduada tratada com cimento executada com vibroacabadora - brita produzida - Compactado na energia intermediária (Execução, incluído fornecimento e carga da brita, fornecimento e carga do cimento, exclui os transportes até a usina e pista)</t>
  </si>
  <si>
    <t>RO-00311</t>
  </si>
  <si>
    <t>Sub-base de brita graduada tratada com cimento executada com vibroacabadora - brita produzida - Compactado na energia Intermodificada (Execução, incluído fornecimento e carga da brita, fornecimento e carga do cimento, exclui os transportes até a usina e pista)</t>
  </si>
  <si>
    <t>RO-00317</t>
  </si>
  <si>
    <t>Sub-base de concreto usinada em central de concreto de 150 m3/h e compactada com rolo - brita comercial (Execução, incluindo o fornecimento e carga do cimento, brita e do concreto, exclui o transporte do cimento, brita e concreto)</t>
  </si>
  <si>
    <t>RO-00316</t>
  </si>
  <si>
    <t>Sub-base de concreto usinada em central de concreto de 150 m3/h e compactada com rolo - brita produzida (Execução, incluindo o fornecimento e carga do cimento, brita e do concreto, exclui o transporte do cimento, brita e concreto)</t>
  </si>
  <si>
    <t>RO-00283</t>
  </si>
  <si>
    <t>Sub-base de solo estabilizado granulometricamente sem mistura com material de jazida - Compactado na energia intermediária (Execução, incluído escavação e carga do material de jazida, exclui o transporte)</t>
  </si>
  <si>
    <t>RO-00284</t>
  </si>
  <si>
    <t>Sub-base de solo estabilizado granulometricamente sem mistura com material de jazida - Compactado na energia intermodificada (Execução, incluído escavação e carga do material de jazida, exclui o transporte)</t>
  </si>
  <si>
    <t>RO-00299</t>
  </si>
  <si>
    <t>Sub-base estabilizada granulometricamente com mistura em usina de solo areia (50% - 50%), com material de jazida e areia comercial - Compactado na energia intermediária (Execução, incluído escavação e carga do material de jazida, fornecimento e carga da areia, exclui os transportes até a usina e pista)</t>
  </si>
  <si>
    <t>RO-00298</t>
  </si>
  <si>
    <t>Sub-base estabilizada granulometricamente com mistura em usina de solo areia (50% - 50%), com material de jazida e areia extraída - Compactado na energia intermediária (Execução, incluído escavação e carga do material de jazida, fornecimento e carga da areia, exclui os transportes até a usina e pista)</t>
  </si>
  <si>
    <t>RO-00301</t>
  </si>
  <si>
    <t>Sub-base estabilizada granulometricamente com mistura em usina de solo brita (30% - 70%), com material de jazida e brita comercial - Compactado na energia intermediária (Execução, incluído escavação e carga do material de jazida, fornecimento e carga da brita, exclui os transportes até a usina e pista)</t>
  </si>
  <si>
    <t>RO-00302</t>
  </si>
  <si>
    <t>Sub-base estabilizada granulometricamente com mistura em usina de solo brita (30% - 70%), com material de jazida e brita comercial - Compactado na energia intermodificada (Execução, incluído escavação e carga do material de jazida, fornecimento e carga da brita, exclui os transportes até a usina e pista)</t>
  </si>
  <si>
    <t>RO-00300</t>
  </si>
  <si>
    <t>Sub-base estabilizada granulometricamente com mistura em usina de solo brita (30% - 70%), com material de jazida e brita produzida - Compactado na energia intermediária (Execução, incluído escavação e carga do material de jazida, fornecimento e carga da brita, exclui os transportes até a usina e pista)</t>
  </si>
  <si>
    <t>RO-00303</t>
  </si>
  <si>
    <t>Sub-base estabilizada granulometricamente com mistura em usina de solo brita (30% - 70%) com material de jazida e brita produzida - Compactado na energia intermodificada (Execução, incluído escavação e carga do material de jazida, fornecimento e carga da brita, exclui os transportes até a usina e pista)</t>
  </si>
  <si>
    <t>RO-00291</t>
  </si>
  <si>
    <t>Sub-base estabilizada granulometricamente com mistura na pista de solo areia (50% - 50%), com material de jazida e areia comercial - Compactado na energia intermediária (Execução, incluído escavação e carga do material de jazida, fornecimento e carga da areia, exclui o transporte)</t>
  </si>
  <si>
    <t>RO-00290</t>
  </si>
  <si>
    <t>Sub-base estabilizada granulometricamente com mistura na pista de solo areia (50% - 50%), com material de jazida e areia extraída - Compactado na energia intermediária (Execução, incluído escavação e carga do material de jazida, fornecimento e carga da areia, exclui o transporte)</t>
  </si>
  <si>
    <t>RO-00293</t>
  </si>
  <si>
    <t>Sub-base estabilizada granulometricamente com mistura na pista de solo brita (30% - 70%), com material de jazida e brita comercial - Compactado na energia intermediária (Execução, incluído escavação e carga do material de jazida, fornecimento e carga da brita, exclui o transporte)</t>
  </si>
  <si>
    <t>RO-00295</t>
  </si>
  <si>
    <t>Sub-base estabilizada granulometricamente com mistura na pista de solo brita (30% - 70%), com material de jazida e brita comercial - Compactado na energia intermodificada (Execução, incluído escavação e carga do material de jazida, fornecimento e carga da brita, exclui o transporte)</t>
  </si>
  <si>
    <t>RO-00292</t>
  </si>
  <si>
    <t>Sub-base estabilizada granulometricamente com mistura na pista de solo brita (30% - 70%), com material de jazida e brita produzida - Compactado na energia intermediária (Execução, incluído escavação e carga do material de jazida, fornecimento e carga da brita, exclui o transporte)</t>
  </si>
  <si>
    <t>RO-00294</t>
  </si>
  <si>
    <t>Sub-base estabilizada granulometricamente com mistura na pista de solo brita (30% - 70%), com material de jazida e brita produzida - Compactado na energia intermodificada (Execução, incluído escavação e carga do material de jazida, fornecimento e carga da brita, exclui o transporte)</t>
  </si>
  <si>
    <t>RO-00285</t>
  </si>
  <si>
    <t>Sub-base estabilizada granulometricamente com mistura na pista de solos, com material de jazida - Compactado na energia intermediária (Execução, incluído escavação e carga dos materiais de jazida, exclui o transporte)</t>
  </si>
  <si>
    <t>RO-00286</t>
  </si>
  <si>
    <t>Sub-base estabilizada granulometricamente com mistura na pista de solos, com material de jazida - Compactado na energia intermodificada (Execução, incluído escavação e carga dos materiais de jazida, exclui o transporte)</t>
  </si>
  <si>
    <t>RO-00312</t>
  </si>
  <si>
    <t>Sub-base estabilizada granulometricamente, executada com recicladora, com mistura de solos, com material de jazida - Compactado na energia intermediária (Execução, incluído escavação e carga do material de jazida, exclui o transporte)</t>
  </si>
  <si>
    <t>RO-00314</t>
  </si>
  <si>
    <t>Sub-base estabilizada granulometricamente, executada com recicladora, com mistura solo areia (50% - 50%), com material de jazida e areia comercial - Compactado na energia intermediária (Execução, incluído escavação e carga do material de jazida, fornecimento e carga da areia, exclui o transporte)</t>
  </si>
  <si>
    <t>RO-00315</t>
  </si>
  <si>
    <t>Sub-base estabilizada granulometricamente, executada com recicladora, com mistura solo brita (30% - 70%), com material de jazida e brita comercial - Compactado na energia intermediária (Execução, incluído escavação e carga do material de jazida, fornecimento e carga da areia, exclui o transporte)</t>
  </si>
  <si>
    <t>RO-00272</t>
  </si>
  <si>
    <t>Subleito de solo melhorado com 3% de cal e mistura na pista com material de jazida - Compactado na energia normal (Execução, incluindo escavação e carga do material de jazida e o fornecimento e carga da cal, exclui o transporte)</t>
  </si>
  <si>
    <t>RO-00271</t>
  </si>
  <si>
    <t>Subleito melhorado com adição de 3% de cal - Compactado na energia normal (Execução, incluindo o fornecimento e carga da cal, exclui o transporte)</t>
  </si>
  <si>
    <t>RO-00504</t>
  </si>
  <si>
    <t>Transporte de areia extraída ou comercial até a pista com caminhão basculante de 12 m3 em piso com revestimento primário</t>
  </si>
  <si>
    <t>RO-00505</t>
  </si>
  <si>
    <t>Transporte de areia extraída ou comercial até a pista com caminhão basculante de 12 m3 em piso de leito natural</t>
  </si>
  <si>
    <t>RO-00503</t>
  </si>
  <si>
    <t>Transporte de areia extraída ou comercial até a pista com caminhão basculante de 12 m3 em piso pavimentado</t>
  </si>
  <si>
    <t>RO-00507</t>
  </si>
  <si>
    <t>Transporte de areia extraida ou comercial até a usina de solos com caminhão basculante de 12 m3 em piso com revestimento primário</t>
  </si>
  <si>
    <t>RO-00508</t>
  </si>
  <si>
    <t>Transporte de areia extraida ou comercial até a usina de solos com caminhão basculante de 12 m3 em piso de leito natural</t>
  </si>
  <si>
    <t>RO-00506</t>
  </si>
  <si>
    <t>Transporte de areia extraida ou comercial até a usina de solos com caminhão basculante de 12 m3 em piso pavimentado</t>
  </si>
  <si>
    <t>RO-00534</t>
  </si>
  <si>
    <t>Transporte de areia extraída ou comercial para execução de lama asfáltica com caminhão basculante de 12 m3 em piso com revestimento primário</t>
  </si>
  <si>
    <t>RO-00535</t>
  </si>
  <si>
    <t>Transporte de areia extraída ou comercial para execução de lama asfáltica com caminhão basculante de 12 m3 em piso de leito natural</t>
  </si>
  <si>
    <t>RO-00533</t>
  </si>
  <si>
    <t>Transporte de areia extraída ou comercial para execução de lama asfáltica com caminhão basculante de 12 m3 em piso pavimentado</t>
  </si>
  <si>
    <t>RO-7709</t>
  </si>
  <si>
    <t>Transporte de areia extraída ou comercial para execução de tratamento antipó com caminhão basculante de 12 m3 em piso com revestimento primário</t>
  </si>
  <si>
    <t>RO-7710</t>
  </si>
  <si>
    <t>Transporte de areia extraída ou comercial para execução de tratamento antipó com caminhão basculante de 12 m3 em piso de leito natural</t>
  </si>
  <si>
    <t>RO-7708</t>
  </si>
  <si>
    <t>Transporte de areia extraída ou comercial para execução de tratamento antipó com caminhão basculante de 12 m3 em piso pavimentado</t>
  </si>
  <si>
    <t>RO-7721</t>
  </si>
  <si>
    <t>Transporte de areia extraída ou comercial para usinagem de concreto asfáltico com caminhão basculante de 12 m3 em piso com revestimento primário</t>
  </si>
  <si>
    <t>RO-7722</t>
  </si>
  <si>
    <t>Transporte de areia extraída ou comercial para usinagem de concreto asfáltico com caminhão basculante de 12 m3 em piso de leito natural</t>
  </si>
  <si>
    <t>RO-7720</t>
  </si>
  <si>
    <t>Transporte de areia extraída ou comercial para usinagem de concreto asfáltico com caminhão basculante de 12 m3 em piso pavimentado</t>
  </si>
  <si>
    <t>RO-7712</t>
  </si>
  <si>
    <t>Transporte de areia extraída ou comercial para usinagem de pré-misturado a frio com caminhão basculante de 12 m3 em piso com revestimento primário</t>
  </si>
  <si>
    <t>RO-7713</t>
  </si>
  <si>
    <t>Transporte de areia extraída ou comercial para usinagem de pré-misturado a frio com caminhão basculante de 12 m3 em piso de leito natural</t>
  </si>
  <si>
    <t>RO-7711</t>
  </si>
  <si>
    <t>Transporte de areia extraída ou comercial para usinagem de pré-misturado a frio com caminhão basculante de 12 m3 em piso pavimentado</t>
  </si>
  <si>
    <t>RO-7730</t>
  </si>
  <si>
    <t>Transporte de areia extraída ou comercial para usinagem em central de concreto com caminhão basculante de 12 m3 em piso com revestimento primário</t>
  </si>
  <si>
    <t>RO-7731</t>
  </si>
  <si>
    <t>Transporte de areia extraída ou comercial para usinagem em central de concreto com caminhão basculante de 12 m3 em piso de leito natural</t>
  </si>
  <si>
    <t>RO-7729</t>
  </si>
  <si>
    <t>Transporte de areia extraída ou comercial para usinagem em central de concreto com caminhão basculante de 12 m3 em piso pavimentado</t>
  </si>
  <si>
    <t>RO-00516</t>
  </si>
  <si>
    <t>Transporte de bica corrida produzida ou comercial até a pista com caminhão basculante de 12 m3 em piso com revestimento primário</t>
  </si>
  <si>
    <t>RO-00517</t>
  </si>
  <si>
    <t>Transporte de bica corrida produzida ou comercial até a pista com caminhão basculante de 12 m3 em piso de leito natural</t>
  </si>
  <si>
    <t>RO-00515</t>
  </si>
  <si>
    <t>Transporte de bica corrida produzida ou comercial até a pista com caminhão basculante de 12 m3 em piso pavimentado</t>
  </si>
  <si>
    <t>RO-00519</t>
  </si>
  <si>
    <t>Transporte de bica corrida produzida ou comercial até a usina de solos com caminhão basculante de 12 m3 em piso com revestimento primário</t>
  </si>
  <si>
    <t>RO-00520</t>
  </si>
  <si>
    <t>Transporte de bica corrida produzida ou comercial até a usina de solos com caminhão basculante de 12 m3 em piso de leito natural</t>
  </si>
  <si>
    <t>RO-00518</t>
  </si>
  <si>
    <t>Transporte de bica corrida produzida ou comercial até a usina de solos com caminhão basculante de 12 m3 em piso pavimentado</t>
  </si>
  <si>
    <t>RO-00510</t>
  </si>
  <si>
    <t>Transporte de brita produzida ou comercial até a pista com caminhão basculante de 12 m3 em piso com revestimento primário</t>
  </si>
  <si>
    <t>RO-00511</t>
  </si>
  <si>
    <t>Transporte de brita produzida ou comercial até a pista com caminhão basculante de 12 m3 em piso de leito natural</t>
  </si>
  <si>
    <t>RO-00509</t>
  </si>
  <si>
    <t>Transporte de brita produzida ou comercial até a pista com caminhão basculante de 12 m3 em piso pavimentado</t>
  </si>
  <si>
    <t>RO-00513</t>
  </si>
  <si>
    <t>Transporte de brita produzida ou comercial até a usina de solos com caminhão basculante de 12 m3 em piso com revestimento primário</t>
  </si>
  <si>
    <t>RO-00514</t>
  </si>
  <si>
    <t>Transporte de brita produzida ou comercial até a usina de solos com caminhão basculante de 12 m3 em piso de leito natural</t>
  </si>
  <si>
    <t>RO-00512</t>
  </si>
  <si>
    <t>Transporte de brita produzida ou comercial até a usina de solos com caminhão basculante de 12 m3 em piso pavimentado</t>
  </si>
  <si>
    <t>RO-00537</t>
  </si>
  <si>
    <t>Transporte de brita produzida ou comercial para execução de lama asfáltica com caminhão basculante de 12 m3 em piso com revestimento primário</t>
  </si>
  <si>
    <t>RO-00538</t>
  </si>
  <si>
    <t>Transporte de brita produzida ou comercial para execução de lama asfáltica com caminhão basculante de 12 m3 em piso de leito natural</t>
  </si>
  <si>
    <t>RO-00536</t>
  </si>
  <si>
    <t>Transporte de brita produzida ou comercial para execução de lama asfáltica com caminhão basculante de 12 m3 em piso pavimentado</t>
  </si>
  <si>
    <t>RO-7703</t>
  </si>
  <si>
    <t>Transporte de brita produzida ou comercial para execução de microrrevestimento a frio com caminhão basculante de 12 m3 em piso com revestimento primário</t>
  </si>
  <si>
    <t>RO-7704</t>
  </si>
  <si>
    <t>Transporte de brita produzida ou comercial para execução de microrrevestimento a frio com caminhão basculante de 12 m3 em piso de leito natural</t>
  </si>
  <si>
    <t>RO-7702</t>
  </si>
  <si>
    <t>Transporte de brita produzida ou comercial para execução de microrrevestimento a frio com caminhão basculante de 12 m3 em piso pavimentado</t>
  </si>
  <si>
    <t>RO-7706</t>
  </si>
  <si>
    <t>Transporte de brita produzida ou comercial para execução de tratamento superficial com caminhão basculante de 12 m3 em piso com revestimento primário</t>
  </si>
  <si>
    <t>RO-7707</t>
  </si>
  <si>
    <t>Transporte de brita produzida ou comercial para execução de tratamento superficial com caminhão basculante de 12 m3 em piso de leito natural</t>
  </si>
  <si>
    <t>RO-7705</t>
  </si>
  <si>
    <t>Transporte de brita produzida ou comercial para execução de tratamento superficial com caminhão basculante de 12 m3 em piso pavimentado</t>
  </si>
  <si>
    <t>RO-7724</t>
  </si>
  <si>
    <t>Transporte de brita produzida ou comercial para usinagem de concreto asfáltico com caminhão basculante de 12 m3 em piso com revestimento primário</t>
  </si>
  <si>
    <t>RO-7725</t>
  </si>
  <si>
    <t>Transporte de brita produzida ou comercial para usinagem de concreto asfáltico com caminhão basculante de 12 m3 em piso de leito natural</t>
  </si>
  <si>
    <t>RO-7723</t>
  </si>
  <si>
    <t>Transporte de brita produzida ou comercial para usinagem de concreto asfáltico com caminhão basculante de 12 m3 em piso pavimentado</t>
  </si>
  <si>
    <t>RO-7715</t>
  </si>
  <si>
    <t>Transporte de brita produzida ou comercial para usinagem de pré-misturado a frio com caminhão basculante de 12 m3 em piso com revestimento primário</t>
  </si>
  <si>
    <t>RO-7716</t>
  </si>
  <si>
    <t>Transporte de brita produzida ou comercial para usinagem de pré-misturado a frio com caminhão basculante de 12 m3 em piso de leito natural</t>
  </si>
  <si>
    <t>RO-7714</t>
  </si>
  <si>
    <t>Transporte de brita produzida ou comercial para usinagem de pré-misturado a frio com caminhão basculante de 12 m3 em piso pavimentado</t>
  </si>
  <si>
    <t>RO-7733</t>
  </si>
  <si>
    <t>Transporte de brita produzida ou comercial para usinagem em central de concreto com caminhão basculante de 12 m3 em piso com revestimento primário</t>
  </si>
  <si>
    <t>RO-7734</t>
  </si>
  <si>
    <t>Transporte de brita produzida ou comercial para usinagem em central de concreto com caminhão basculante de 12 m3 em piso de leito natural</t>
  </si>
  <si>
    <t>RO-7732</t>
  </si>
  <si>
    <t>Transporte de brita produzida ou comercial para usinagem em central de concreto com caminhão basculante de 12 m3 em piso pavimentado</t>
  </si>
  <si>
    <t>RO-7736</t>
  </si>
  <si>
    <t>Transporte de cimento em saco até a pista com caminhão carroceria de 15 t em piso com revestimento primário</t>
  </si>
  <si>
    <t>RO-7737</t>
  </si>
  <si>
    <t>Transporte de cimento em saco até a pista com caminhão carroceria de 15 t em piso de leito natural</t>
  </si>
  <si>
    <t>RO-7735</t>
  </si>
  <si>
    <t>Transporte de cimento em saco até a pista com caminhão carroceria de 15 t em piso pavimentado</t>
  </si>
  <si>
    <t>RO-7739</t>
  </si>
  <si>
    <t>Transporte de cimento ou cal a granel até o canteiro, usina de asfalto ou solos com caminhão tipo silo de 30 m3 em piso com revestimento primário</t>
  </si>
  <si>
    <t>RO-7740</t>
  </si>
  <si>
    <t>Transporte de cimento ou cal a granel até o canteiro, usina de asfalto ou solos com caminhão tipo silo de 30 m3 em piso de leito natural</t>
  </si>
  <si>
    <t>RO-7738</t>
  </si>
  <si>
    <t>Transporte de cimento ou cal a granel até o canteiro, usina de asfalto ou solos com caminhão tipo silo de 30 m3 em piso pavimentado</t>
  </si>
  <si>
    <t>RO-7727</t>
  </si>
  <si>
    <t>Transporte de concreto asfáltico da usina até a pista  com caminhão basculante de 12 m3 em piso com revestimento primário</t>
  </si>
  <si>
    <t>RO-7728</t>
  </si>
  <si>
    <t>Transporte de concreto asfáltico da usina até a pista  com caminhão basculante de 12 m3 em piso de leito natural</t>
  </si>
  <si>
    <t>RO-7726</t>
  </si>
  <si>
    <t>Transporte de concreto asfáltico da usina até a pista  com caminhão basculante de 12 m3 em piso pavimentado</t>
  </si>
  <si>
    <t>RO-7742</t>
  </si>
  <si>
    <t>Transporte de concreto da central de concreto até a pista com caminhão basculante de 7 m3 em piso com revestimento primário</t>
  </si>
  <si>
    <t>RO-7743</t>
  </si>
  <si>
    <t>Transporte de concreto da central de concreto até a pista com caminhão basculante de 7 m3 em piso de leito natural</t>
  </si>
  <si>
    <t>RO-7741</t>
  </si>
  <si>
    <t>Transporte de concreto da central de concreto até a pista com caminhão basculante de 7 m3 em piso pavimentado</t>
  </si>
  <si>
    <t>RO-7745</t>
  </si>
  <si>
    <t>Transporte de concreto da central de concreto até a pista com caminhão betoneira de 8 m3 em piso com revestimento primário</t>
  </si>
  <si>
    <t>RO-7746</t>
  </si>
  <si>
    <t>Transporte de concreto da central de concreto até a pista com caminhão betoneira de 8 m3 em piso de leito natural</t>
  </si>
  <si>
    <t>RO-7744</t>
  </si>
  <si>
    <t>Transporte de concreto da central de concreto até a pista com caminhão betoneira de 8 m3 em piso pavimentado</t>
  </si>
  <si>
    <t>RO-00522</t>
  </si>
  <si>
    <t>Transporte de escória de aciaria até a pista com caminhão basculante de 12 m3 em piso com revestimento primário</t>
  </si>
  <si>
    <t>RO-00523</t>
  </si>
  <si>
    <t>Transporte de escória de aciaria até a pista com caminhão basculante de 12 m3 em piso de leito natural</t>
  </si>
  <si>
    <t>RO-00521</t>
  </si>
  <si>
    <t>Transporte de escória de aciaria até a pista com caminhão basculante de 12 m3 em piso pavimentado</t>
  </si>
  <si>
    <t>RO-00525</t>
  </si>
  <si>
    <t>Transporte de escória de aciaria até a usina de solos com caminhão basculante de 12 m3 em piso com revestimento primário</t>
  </si>
  <si>
    <t>RO-00526</t>
  </si>
  <si>
    <t>Transporte de escória de aciaria até a usina de solos com caminhão basculante de 12 m3 em piso de leito natural</t>
  </si>
  <si>
    <t>RO-00524</t>
  </si>
  <si>
    <t>Transporte de escória de aciaria até a usina de solos com caminhão basculante de 12 m3 em piso pavimentado</t>
  </si>
  <si>
    <t>RO-7748</t>
  </si>
  <si>
    <t>Transporte de fíler para lama asfáltica ou microrrevestimento a frio com caminhão carroceria de 9 t em piso com revestimento primário</t>
  </si>
  <si>
    <t>RO-7749</t>
  </si>
  <si>
    <t>Transporte de fíler para lama asfáltica ou microrrevestimento a frio com caminhão carroceria de 9 t em piso de leito natural</t>
  </si>
  <si>
    <t>RO-7747</t>
  </si>
  <si>
    <t>Transporte de fíler para lama asfáltica ou microrrevestimento a frio com caminhão carroceria de 9 t em piso pavimentado</t>
  </si>
  <si>
    <t>RO-00498</t>
  </si>
  <si>
    <t>Transporte de material de jazida até a pista com caminhão basculante de 12 m3 em piso com revestimento primário</t>
  </si>
  <si>
    <t>RO-00499</t>
  </si>
  <si>
    <t>Transporte de material de jazida até a pista com caminhão basculante de 12 m3 em piso de leito natural</t>
  </si>
  <si>
    <t>RO-00497</t>
  </si>
  <si>
    <t>Transporte de material de jazida até a pista com caminhão basculante de 12 m3 em piso pavimentado</t>
  </si>
  <si>
    <t>RO-00501</t>
  </si>
  <si>
    <t>Transporte de material de jazida até a usina de solos com caminhão basculante de 12 m3 em piso com revestimento primário</t>
  </si>
  <si>
    <t>RO-00502</t>
  </si>
  <si>
    <t>Transporte de material de jazida até a usina de solos com caminhão basculante de 12 m3 em piso de leito natural</t>
  </si>
  <si>
    <t>RO-00500</t>
  </si>
  <si>
    <t>Transporte de material de jazida até a usina de solos com caminhão basculante de 12 m3 em piso pavimentado</t>
  </si>
  <si>
    <t>RO-00495</t>
  </si>
  <si>
    <t>Transporte de material fresado até a pista com caminhão basculante de 12 m3 em piso com revestimento primário</t>
  </si>
  <si>
    <t>RO-00496</t>
  </si>
  <si>
    <t>Transporte de material fresado até a pista com caminhão basculante de 12 m3 em piso de leito natural</t>
  </si>
  <si>
    <t>RO-00494</t>
  </si>
  <si>
    <t>Transporte de material fresado até a pista com caminhão basculante de 12 m3 em piso pavimentado</t>
  </si>
  <si>
    <t>RO-00492</t>
  </si>
  <si>
    <t>Transporte de material fresado até o depósito com caminhão basculante de 12 m3 em piso com revestimento primário</t>
  </si>
  <si>
    <t>RO-00493</t>
  </si>
  <si>
    <t>Transporte de material fresado até o depósito com caminhão basculante de 12 m3 em piso de leito natural</t>
  </si>
  <si>
    <t>RO-00491</t>
  </si>
  <si>
    <t>Transporte de material fresado até o depósito com caminhão basculante de 12 m3 em piso pavimentado</t>
  </si>
  <si>
    <t>RO-00531</t>
  </si>
  <si>
    <t>Transporte de mistura executada em usina de solos até a pista com caminhão basculante de 12 m3 em piso com revestimento primário</t>
  </si>
  <si>
    <t>RO-00532</t>
  </si>
  <si>
    <t>Transporte de mistura executada em usina de solos até a pista com caminhão basculante de 12 m3 em piso de leito natural</t>
  </si>
  <si>
    <t>RO-00530</t>
  </si>
  <si>
    <t>Transporte de mistura executada em usina de solos até a pista com caminhão basculante de 12 m3 em piso pavimentado</t>
  </si>
  <si>
    <t>RO-00528</t>
  </si>
  <si>
    <t>Transporte de pedra ou rachão produzida ou comercial até a pista com caminhão basculante de 12 m3 em piso com revestimento primário</t>
  </si>
  <si>
    <t>RO-00529</t>
  </si>
  <si>
    <t>Transporte de pedra ou rachão produzida ou comercial até a pista com caminhão basculante de 12 m3 em piso de leito natural</t>
  </si>
  <si>
    <t>RO-00527</t>
  </si>
  <si>
    <t>Transporte de pedra ou rachão produzida ou comercial até a pista com caminhão basculante de 12 m3 em piso pavimentado</t>
  </si>
  <si>
    <t>RO-7718</t>
  </si>
  <si>
    <t>Transporte de pré-misturado a frio da usina até a pista  com caminhão basculante de 12 m3 em piso com revestimento primário</t>
  </si>
  <si>
    <t>RO-7719</t>
  </si>
  <si>
    <t>Transporte de pré-misturado a frio da usina até a pista  com caminhão basculante de 12 m3 em piso de leito natural</t>
  </si>
  <si>
    <t>RO-7717</t>
  </si>
  <si>
    <t>Transporte de pré-misturado a frio da usina até a pista  com caminhão basculante de 12 m3 em piso pavimentado</t>
  </si>
  <si>
    <t>RO-00442</t>
  </si>
  <si>
    <t>Tratamento antipó - areia comercial (Execução, incluindo o fornecimento e carga da areia, exclui o transporte da areia)</t>
  </si>
  <si>
    <t>RO-00441</t>
  </si>
  <si>
    <t>Tratamento antipó - areia extraída (Execução, incluindo o fornecimento e carga da areia, exclui o transporte da areia)</t>
  </si>
  <si>
    <t>RO-00428</t>
  </si>
  <si>
    <t>Tratamento superficial duplo com banho diluído - brita comercial (Execução, incluindo o fornecimento e carga da brita, exclui o transporte da brita e o fornecimento e transporte do material betuminoso até a obra)</t>
  </si>
  <si>
    <t>RO-00427</t>
  </si>
  <si>
    <t>Tratamento superficial duplo com banho diluído - brita produzida (Execução, incluindo o fornecimento e carga da brita, exclui o transporte da brita e o fornecimento e transporte do material betuminoso até a obra)</t>
  </si>
  <si>
    <t>RO-00430</t>
  </si>
  <si>
    <t>Tratamento superficial duplo com banho diluído com emulsão com polímero - brita comercial (Execução, incluindo o fornecimento e carga da brita, exclui o transporte da brita e o fornecimento e transporte do material betuminoso até a obra)</t>
  </si>
  <si>
    <t>RO-00429</t>
  </si>
  <si>
    <t>Tratamento superficial duplo com banho diluído com emulsão com polímero - brita produzida (Execução, incluindo o fornecimento e carga da brita, exclui o transporte da brita e o fornecimento e transporte do material betuminoso até a obra)</t>
  </si>
  <si>
    <t>RO-00424</t>
  </si>
  <si>
    <t>Tratamento superficial duplo com emulsão - brita comercial (Execução, incluindo o fornecimento e carga da brita, exclui o transporte da brita e o fornecimento e transporte do material betuminoso até a obra)</t>
  </si>
  <si>
    <t>RO-00423</t>
  </si>
  <si>
    <t>Tratamento superficial duplo com emulsão - brita produzida (Execução, incluindo o fornecimento e carga da brita, exclui o transporte da brita e o fornecimento e transporte do material betuminoso até a obra)</t>
  </si>
  <si>
    <t>RO-00426</t>
  </si>
  <si>
    <t>Tratamento superficial duplo com emulsão com polímero - brita comercial (Execução, incluindo o fornecimento e carga da brita, exclui o transporte da brita e o fornecimento e transporte do material betuminoso até a obra)</t>
  </si>
  <si>
    <t>RO-00425</t>
  </si>
  <si>
    <t>Tratamento superficial duplo com emulsão com polímero - brita produzida (Execução, incluindo o fornecimento e carga da brita, exclui o transporte da brita e o fornecimento e transporte do material betuminoso até a obra)</t>
  </si>
  <si>
    <t>RO-00418</t>
  </si>
  <si>
    <t>Tratamento superficial simples com banho diluído - brita comercial (Execução, incluindo o fornecimento e carga da brita, exclui o transporte da brita e o fornecimento e transporte do material betuminoso até a obra)</t>
  </si>
  <si>
    <t>RO-00417</t>
  </si>
  <si>
    <t>Tratamento superficial simples com banho diluído - brita produzida (Execução, incluindo o fornecimento e carga da brita, exclui o transporte da brita e o fornecimento e transporte do material betuminoso até a obra)</t>
  </si>
  <si>
    <t>RO-00420</t>
  </si>
  <si>
    <t>Tratamento superficial simples com banho diluído com emulsão com polímero - brita comercial (Execução, incluindo o fornecimento e carga da brita, exclui o transporte da brita e o fornecimento e transporte do material betuminoso até a obra)</t>
  </si>
  <si>
    <t>RO-00419</t>
  </si>
  <si>
    <t>Tratamento superficial simples com banho diluído com emulsão com polímero - brita produzida (Execução, incluindo o fornecimento e carga da brita, exclui o transporte da brita e o fornecimento e transporte do material betuminoso até a obra)</t>
  </si>
  <si>
    <t>RO-00414</t>
  </si>
  <si>
    <t>Tratamento superficial simples com emulsão - brita comercial (Execução, incluindo o fornecimento e carga da brita, exclui o transporte da brita e o fornecimento e transporte do material betuminoso até a obra)</t>
  </si>
  <si>
    <t>RO-00413</t>
  </si>
  <si>
    <t>Tratamento superficial simples com emulsão - brita produzida (Execução, incluindo o fornecimento e carga da brita, exclui o transporte da brita e o fornecimento e transporte do material betuminoso até a obra)</t>
  </si>
  <si>
    <t>RO-00416</t>
  </si>
  <si>
    <t>Tratamento superficial simples com emulsão com polímero - brita comercial (Execução, incluindo o fornecimento e carga da brita, exclui o transporte da brita e o fornecimento e transporte do material betuminoso até a obra)</t>
  </si>
  <si>
    <t>RO-00415</t>
  </si>
  <si>
    <t>Tratamento superficial simples com emulsão com polímero - brita produzida (Execução, incluindo o fornecimento e carga da brita, exclui o transporte da brita e o fornecimento e transporte do material betuminoso até a obra)</t>
  </si>
  <si>
    <t>RO-00438</t>
  </si>
  <si>
    <t>Tratamento superficial triplo com banho diluído - brita comercial (Execução, incluindo o fornecimento e carga da brita, exclui o transporte da brita e o fornecimento e transporte do material betuminoso até a obra)</t>
  </si>
  <si>
    <t>RO-00437</t>
  </si>
  <si>
    <t>Tratamento superficial triplo com banho diluído - brita produzida (Execução, incluindo o fornecimento e carga da brita, exclui o transporte da brita e o fornecimento e transporte do material betuminoso até a obra)</t>
  </si>
  <si>
    <t>RO-00440</t>
  </si>
  <si>
    <t>Tratamento superficial triplo com banho diluído com emulsão com polímero - brita comercial (Execução, incluindo o fornecimento e carga da brita, exclui o transporte da brita e o fornecimento e transporte do material betuminoso até a obra)</t>
  </si>
  <si>
    <t>RO-00439</t>
  </si>
  <si>
    <t>Tratamento superficial triplo com banho diluído com emulsão com polímero - brita produzida (Execução, incluindo o fornecimento e carga da brita, exclui o transporte da brita e o fornecimento e transporte do material betuminoso até a obra)</t>
  </si>
  <si>
    <t>RO-00434</t>
  </si>
  <si>
    <t>Tratamento superficial triplo com emulsão - brita comercial (Execução, incluindo o fornecimento e carga da brita, exclui o transporte da brita e o fornecimento e transporte do material betuminoso até a obra)</t>
  </si>
  <si>
    <t>RO-00433</t>
  </si>
  <si>
    <t>Tratamento superficial triplo com emulsão - brita produzida (Execução, incluindo o fornecimento e carga da brita, exclui o transporte da brita e o fornecimento e transporte do material betuminoso até a obra)</t>
  </si>
  <si>
    <t>RO-00436</t>
  </si>
  <si>
    <t>Tratamento superficial triplo com emulsão com polímero - brita comercial (Execução, incluindo o fornecimento e carga da brita, exclui o transporte da brita e o fornecimento e transporte do material betuminoso até a obra)</t>
  </si>
  <si>
    <t>RO-00435</t>
  </si>
  <si>
    <t>Tratamento superficial triplo com emulsão com polímero - brita produzida (Execução, incluindo o fornecimento e carga da brita, exclui o transporte da brita e o fornecimento e transporte do material betuminoso até a obra)</t>
  </si>
  <si>
    <t>RO-00385</t>
  </si>
  <si>
    <t>Varredura da superfície para execução de revestimento asfáltico</t>
  </si>
  <si>
    <t>Pavimento de Concreto</t>
  </si>
  <si>
    <t>RO-00489</t>
  </si>
  <si>
    <t>Cura com pintura asfáltica para camadas granulares executadas ou recicladas com adição de cimento (Execução, incluindo fornecimento e transporte dos materiais)</t>
  </si>
  <si>
    <t>RO-00490</t>
  </si>
  <si>
    <t>Cura com pintura asfáltica para pavimento de concreto compactado com rolo (Execução, incluindo fornecimento e transporte dos materiais)</t>
  </si>
  <si>
    <t>RO-00483</t>
  </si>
  <si>
    <t>Pavimento de concreto com equipamento de pequeno porte - areia e brita comerciais (Execução, incluindo o fornecimento e carga do cimento da areia e da brita, exclui o transporte do cimento da areia e da brita)</t>
  </si>
  <si>
    <t>RO-00484</t>
  </si>
  <si>
    <t>Pavimento de concreto com equipamento de pequeno porte - areia extraída e brita produzida (Execução, incluindo o fornecimento e carga do cimento da areia e da brita, exclui o transporte do cimento da areia e da brita)</t>
  </si>
  <si>
    <t>RO-00480</t>
  </si>
  <si>
    <t>Pavimento de concreto usinado em central de concreto de 150 m3/h e aplicado com equipamento fôrma-trilho - areia e brita comerciais (Execução, incluindo o fornecimento e carga do cimeno, areia, brita e do concreto, exclui o transporte do cimento. areia, brita e concreto)</t>
  </si>
  <si>
    <t>RO-00479</t>
  </si>
  <si>
    <t>Pavimento de concreto usinado em central de concreto de 150 m3/h e aplicado com equipamento fôrma-trilho - areia extraída e brita produzida (Execução, incluindo o fornecimento e carga do cimeno, areia, brita e do concreto, exclui o transporte do cimento. areia, brita e concreto)</t>
  </si>
  <si>
    <t>RO-00482</t>
  </si>
  <si>
    <t>Pavimento de concreto usinado em central de concreto de 150 m3/h e aplicado com fôrmas deslizantes - areia e brita comerciais (Execução, incluindo o fornecimento e carga do cimeno, areia, brita e do concreto, exclui o transporte do cimento. areia, brita e concreto)</t>
  </si>
  <si>
    <t>RO-00481</t>
  </si>
  <si>
    <t>Pavimento de concreto usinado em central de concreto de 150 m3/h e aplicado com fôrmas deslizantes - areia extraída e brita produzida (Execução, incluindo o fornecimento e carga do cimeno, areia, brita e do concreto, exclui o transporte do cimento. areia, brita e concreto)</t>
  </si>
  <si>
    <t>RO-00486</t>
  </si>
  <si>
    <t>Pavimento de concreto usinado em central de concreto de 150 m3/h e compactado com rolo - brita comercial (Execução, incluindo o fornecimento e carga do cimeno, brita e do concreto, exclui o transporte do cimento, brita e concreto)</t>
  </si>
  <si>
    <t>RO-00485</t>
  </si>
  <si>
    <t>Pavimento de concreto usinado em central de concreto de 150 m3/h e compactado com rolo - brita produzida (Execução, incluindo o fornecimento e carga do cimento, brita e do concreto, exclui o transporte do cimento, brita e concreto)</t>
  </si>
  <si>
    <t>RO-00488</t>
  </si>
  <si>
    <t>Serragem de juntas em pavimento de concreto, limpeza e enchimento com selante a frio(Execução, incluindo fornecimento e transporte dos materiais)</t>
  </si>
  <si>
    <t>Sinalização Horizontal</t>
  </si>
  <si>
    <t>RO-19879</t>
  </si>
  <si>
    <t>Aplicação de demarcação de contraste na cor preta em pavimento de concreto com sistema a frio para recebimento de pintura de setas e zebrados (Incluindo fornecimento e transporte de todos os materiais)</t>
  </si>
  <si>
    <t>RO-19878</t>
  </si>
  <si>
    <t>Aplicação de demarcação de contraste na cor preta em pavimento de concreto com sistema a quente para recebimento de pintura de setas e zebrados (Incluindo fornecimento e transporte de todos os materiais)</t>
  </si>
  <si>
    <t>RO-19877</t>
  </si>
  <si>
    <t>Aplicação de demarcação de contraste na cor preta em pavimento de concreto para recebimento de pintura de faixa a frio (Incluindo fornecimento e transporte de todos os materiais)</t>
  </si>
  <si>
    <t>RO-19876</t>
  </si>
  <si>
    <t>Aplicação de demarcação de contraste na cor preta em pavimento de concreto para recebimento de pintura de faixa a quente (Incluindo fornecimento e transporte de todos os materiais)</t>
  </si>
  <si>
    <t>RO-19875</t>
  </si>
  <si>
    <t>Aplicação de primer promotor de aderência em pavimento de concreto com sistema a frio para recebimento de pintura de setas e zebrados (Incluindo fornecimento e transporte de todos os materiais)</t>
  </si>
  <si>
    <t>RO-19874</t>
  </si>
  <si>
    <t>Aplicação de primer promotor de aderência em pavimento de concreto com sistema a quente para recebimento de pintura de setas e zebrados (Incluindo fornecimento e transporte de todos os materiais)</t>
  </si>
  <si>
    <t>RO-19868</t>
  </si>
  <si>
    <t>Aplicação de primer promotor de aderência em pavimento de concreto para recebimento de pintura de faixa com sistema a frio (Incluindo fornecimento e transporte de todos os materiais)</t>
  </si>
  <si>
    <t>RO-19867</t>
  </si>
  <si>
    <t>Aplicação de primer promotor de aderência em pavimento de concreto para recebimento de pintura de faixa com sistema a quente (Incluindo fornecimento e transporte de todos os materiais)</t>
  </si>
  <si>
    <t>RO-19836</t>
  </si>
  <si>
    <t>Laminado elastoplástico para sinalização horizontal - espessura de 1,50 mm - fornecimento e implantação (Incluindo fornecimento e transporte de todos os materiais)</t>
  </si>
  <si>
    <t>RO-19858</t>
  </si>
  <si>
    <t>Manutenção/recomposição de sinalização - pintura de faixa com tinta acrílica - espessura úmida de 0,40 mm (Incluindo fornecimento e transporte de todos os materiais)</t>
  </si>
  <si>
    <t>RO-19859</t>
  </si>
  <si>
    <t>Manutenção/recomposição de sinalização - pintura de faixa com tinta acrílica - espessura úmida de 0,60 mm (Incluindo fornecimento e transporte de todos os materiais)</t>
  </si>
  <si>
    <t>RO-19860</t>
  </si>
  <si>
    <t>Manutenção/recomposição de sinalização - pintura de faixa com tinta acrílica emulsionada em água - espessura úmida de 0,30 mm (Incluindo fornecimento e transporte de todos os materiais)</t>
  </si>
  <si>
    <t>RO-19861</t>
  </si>
  <si>
    <t>Manutenção/recomposição de sinalização - pintura de faixa com tinta acrílica emulsionada em água - espessura úmida de 0,50 mm (Incluindo fornecimento e transporte de todos os materiais)</t>
  </si>
  <si>
    <t>RO-19862</t>
  </si>
  <si>
    <t>Pintura de faixa com plástico a frio bicomponente à base de resinas metacrílicas por dispersão (estrutura)  (Incluindo fornecimento e transporte de todos os materiais)</t>
  </si>
  <si>
    <t>RO-19863</t>
  </si>
  <si>
    <t>Pintura de faixa com plástico a frio bicomponente à base de resinas metacrílicas por extrusão (alto relevo)  (Incluindo fornecimento e transporte de todos os materiais)</t>
  </si>
  <si>
    <t>RO-19864</t>
  </si>
  <si>
    <t>Pintura de faixa com plástico a frio bicomponente à base de resinas metacrílicas por extrusão (plano) - espessura de 1,50 mm (Incluindo fornecimento e transporte de todos os materiais)</t>
  </si>
  <si>
    <t>RO-19865</t>
  </si>
  <si>
    <t>Pintura de faixa com plástico a frio bicomponente à base de resinas metacrílicas por extrusão (plano) - espessura de 3,00 mm (Incluindo fornecimento e transporte de todos os materiais)</t>
  </si>
  <si>
    <t>RO-19866</t>
  </si>
  <si>
    <t>Pintura de faixa com plástico a frio tricomponente à base de resinas metacrílicas por aspersão - espessura de 0,60 mm (Incluindo fornecimento e transporte de todos os materiais)</t>
  </si>
  <si>
    <t>RO-19837</t>
  </si>
  <si>
    <t>Pintura de faixa com termoplástico em alto relevo tipo I por extrusão - relevo duplo com base (Incluindo fornecimento e transporte de todos os materiais)</t>
  </si>
  <si>
    <t>RO-19838</t>
  </si>
  <si>
    <t>Pintura de faixa com termoplástico em alto relevo tipo II por extrusão - relevo simples ranhurado com base (Incluindo fornecimento e transporte de todos os materiais)</t>
  </si>
  <si>
    <t>RO-19839</t>
  </si>
  <si>
    <t>Pintura de faixa com termoplástico em alto relevo tipo III por extrusão - relevo simples com base (Incluindo fornecimento e transporte de todos os materiais)</t>
  </si>
  <si>
    <t>RO-19840</t>
  </si>
  <si>
    <t>Pintura de faixa com termoplástico em alto relevo tipo IV por extrusão - relevo simples sem base (Incluindo fornecimento e transporte de todos os materiais)</t>
  </si>
  <si>
    <t>RO-19841</t>
  </si>
  <si>
    <t>Pintura de faixa com termoplástico em alto relevo tipo V por extrusão - relevo multipontos sem base (gotas) (Incluindo fornecimento e transporte de todos os materiais)</t>
  </si>
  <si>
    <t>RO-19842</t>
  </si>
  <si>
    <t>Pintura de faixa com termoplástico em alto relevo tipo VI por extrusão - relevo multipontos sem base (calotas) (Incluindo fornecimento e transporte de todos os materiais)</t>
  </si>
  <si>
    <t>RO-19843</t>
  </si>
  <si>
    <t>Pintura de faixa com termoplástico por aspersão - espessura de 1,50 mm (Incluindo fornecimento e transporte de todos os materiais)</t>
  </si>
  <si>
    <t>RO-19844</t>
  </si>
  <si>
    <t>Pintura de faixa com tinta acrílica - espessura úmida de 0,40 mm (Incluindo fornecimento e transporte de todos os materiais)</t>
  </si>
  <si>
    <t>RO-19845</t>
  </si>
  <si>
    <t>Pintura de faixa com tinta acrílica - espessura úmida de 0,60 mm (Incluindo fornecimento e transporte de todos os materiais)</t>
  </si>
  <si>
    <t>RO-19846</t>
  </si>
  <si>
    <t>Pintura de faixa com tinta acrílica emulsionada em água - espessura úmida de 0,30 mm (Incluindo fornecimento e transporte de todos os materiais)</t>
  </si>
  <si>
    <t>RO-19847</t>
  </si>
  <si>
    <t>Pintura de faixa com tinta acrílica emulsionada em água - espessura úmida de 0,50 mm (Incluindo fornecimento e transporte de todos os materiais)</t>
  </si>
  <si>
    <t>RO-19848</t>
  </si>
  <si>
    <t>Pintura de setas e zebrados com termoplástico por aspersão - espessura de 1,50 mm (Incluindo fornecimento e transporte de todos os materiais)</t>
  </si>
  <si>
    <t>RO-19849</t>
  </si>
  <si>
    <t xml:space="preserve">Pintura de setas e zebrados com termoplástico por extrusão - espessura de 3,00 mm (Incluindo fornecimento e transporte de todos os materiais)
</t>
  </si>
  <si>
    <t>RO-19852</t>
  </si>
  <si>
    <t>Pintura de setas e zebrados com tinta acrílica - espessura úmida de 0,40 mm (Incluindo fornecimento e transporte de todos os materiais)</t>
  </si>
  <si>
    <t>RO-19855</t>
  </si>
  <si>
    <t>Pintura de setas e zebrados com tinta acrílica - espessura úmida de 0,60 mm (Incluindo fornecimento e transporte de todos os materiais)</t>
  </si>
  <si>
    <t>RO-19856</t>
  </si>
  <si>
    <t>Pintura de setas e zebrados com tinta acrílica emulsionada em água - espessura úmida de 0,30 mm (Incluindo fornecimento e transporte de todos os materiais)</t>
  </si>
  <si>
    <t>RO-19857</t>
  </si>
  <si>
    <t>Pintura de setas e zebrados com tinta acrílica emulsionada em água - espessura úmida de 0,50 mm (Incluindo fornecimento e transporte de todos os materiais)</t>
  </si>
  <si>
    <t>RO-19869</t>
  </si>
  <si>
    <t>Remoção de sinalização horizontal com maçarico (Incluindo fornecimento e transporte de todos os materiais)</t>
  </si>
  <si>
    <t>RO-19870</t>
  </si>
  <si>
    <t>Remoção de sinalização horizontal por fresagem</t>
  </si>
  <si>
    <t>RO-19871</t>
  </si>
  <si>
    <t>Remoção de sinalização horizontal tipo pintura acrílica por jateamento abrasivo úmido com vidro - utilização de 3 vezes (Incluindo fornecimento e transporte de todos os materiais)</t>
  </si>
  <si>
    <t>RO-19872</t>
  </si>
  <si>
    <t>Termoplástico pré-formado para sinalização horizontal - espessura de 2,00 mm - fornecimento e implantação (Incluindo fornecimento e transporte de todos os materiais)</t>
  </si>
  <si>
    <t>Conservação</t>
  </si>
  <si>
    <t>RO-00539</t>
  </si>
  <si>
    <t>Armação em aço CA-25 - fornecimento, preparo e colocação</t>
  </si>
  <si>
    <t>RO-00540</t>
  </si>
  <si>
    <t>Armação em aço CA-50 - fornecimento, preparo e colocação</t>
  </si>
  <si>
    <t>RO-00541</t>
  </si>
  <si>
    <t>Armação em aço CA-60 - fornecimento, preparo e colocação</t>
  </si>
  <si>
    <t>RO-9516</t>
  </si>
  <si>
    <t>Corte de tubos de aço galvanizado com espessura de até 3,75 mm com esmerilhadeira elétrica manual</t>
  </si>
  <si>
    <t>Obras de Arte Especiais</t>
  </si>
  <si>
    <t>RO-00617</t>
  </si>
  <si>
    <t>Adensamento de concreto por vibrador de imersão</t>
  </si>
  <si>
    <t>RO-00555</t>
  </si>
  <si>
    <t>Argamassa autoadensável confeccionada em misturador e lançamento manual para reparos e grauteamento (Execução, incluindo fornecimento e carga dos materiais, exclui transporte)</t>
  </si>
  <si>
    <t>RO-00548</t>
  </si>
  <si>
    <t>Argamassa confeccionada em betoneira e lançamento manual de cimento, cal hidratada e areia 1:0,5:3,5 - areia comercial (Execução, incluindo fornecimento de todos os materiais e a carga da areia e da cal, exclui transporte da areia e da cal)</t>
  </si>
  <si>
    <t>RO-00549</t>
  </si>
  <si>
    <t>Argamassa confeccionada em betoneira e lançamento manual de cimento, cal hidratada e areia 1:0,5:3,5 - areia extraída (Execução, incluindo fornecimento de todos os materiais e a carga da areia e da cal, exclui transporte da areia e da cal)</t>
  </si>
  <si>
    <t>RO-00546</t>
  </si>
  <si>
    <t>Argamassa confeccionada em betoneira e lançamento manual de cimento e areia 1:3 - areia comercial (Execução, incluindo fornecimento de todos os materiais e a carga da areia, exclui transporte da areia)</t>
  </si>
  <si>
    <t>RO-00547</t>
  </si>
  <si>
    <t>Argamassa confeccionada em betoneira e lançamento manual de cimento e areia 1:3 - areia extraída (Execução, incluindo fornecimento de todos os materiais e a carga da areia, exclui transporte da areia)</t>
  </si>
  <si>
    <t>RO-00552</t>
  </si>
  <si>
    <t>Argamassa confeccionada em betoneira e lançamento manual de cimento e areia 1:3 com 1,25% de silicato de alumínio - areia comercial (Execução, incluindo fornecimento de todos os materiais e a carga da areia, exclui transporte da areia)</t>
  </si>
  <si>
    <t>RO-00553</t>
  </si>
  <si>
    <t>Argamassa confeccionada em betoneira e lançamento manual de cimento e areia 1:3 com 1,25% de silicato de alumínio - areia extraída (Execução, incluindo fornecimento de todos os materiais e a carga da areia, exclui transporte da areia)</t>
  </si>
  <si>
    <t>RO-00550</t>
  </si>
  <si>
    <t>Argamassa confeccionada em betoneira e lançamento manual de cimento e areia 1:3 com 8% de microssílica - areia comercial (Execução, incluindo fornecimento de todos os materiais e a carga da areia, exclui transporte da areia)</t>
  </si>
  <si>
    <t>RO-00551</t>
  </si>
  <si>
    <t>Argamassa confeccionada em betoneira e lançamento manual de cimento e areia 1:3 com 8% de microssílica - areia extraída (Execução, incluindo fornecimento de todos os materiais e a carga da areia, exclui transporte da areia)</t>
  </si>
  <si>
    <t>RO-00554</t>
  </si>
  <si>
    <t>Argamassa confeccionada em misturador e lançamento manual para reparos e grauteamento (Execução, incluindo fornecimento e carga dos materiais, exclui transporte)</t>
  </si>
  <si>
    <t>RO-00542</t>
  </si>
  <si>
    <t>Armação em aço CA-50 para Obras de Arte Especiais - fornecimento, preparo e colocação</t>
  </si>
  <si>
    <t>RO-00543</t>
  </si>
  <si>
    <t>Chumbador tipo espera em aço A36 para fixação de estrutura metálica em concreto - fornecimento e instalação</t>
  </si>
  <si>
    <t>RO-00591</t>
  </si>
  <si>
    <t>Concreto autoadensável com silicato de alumínio confeccionado em central dosadora de 30 m3/h com fck = 25 Mpa - areia e brita comerciais (Execução, incluindo fornecimento de todos os materiais e a carga da areia e brita, exclui o lançamento do concreto e o transporte da areia e da brita)</t>
  </si>
  <si>
    <t>RO-00592</t>
  </si>
  <si>
    <t>Concreto autoadensável com silicato de alumínio confeccionado em central dosadora de 30 m3/h com fck = 25 Mpa - areia extraída e brita produzida (Execução, incluindo fornecimento de todos os materiais e a carga da areia e brita, exclui o lançamento do concreto e o transporte da areia e da brita)</t>
  </si>
  <si>
    <t>RO-00559</t>
  </si>
  <si>
    <t>Concreto ciclópico confeccionado em betoneira e lançamento manual com fck = 15 Mpa - areia, brita e pedra de mão comerciais (Execução, incluindo fornecimento de todos os materiais e a carga da areia, brita e pedra de mão, exclui transporte da areia, da brita e da pedra de mão)</t>
  </si>
  <si>
    <t>RO-00560</t>
  </si>
  <si>
    <t>Concreto ciclópico confeccionado em betoneira e lançamento manual com fck = 15 Mpa - areia extraída, brita e pedra de mão produzidas (Execução, incluindo fornecimento de todos os materiais e a carga da areia, brita e pedra de mão, exclui transporte da areia, da brita e da pedra de mão)</t>
  </si>
  <si>
    <t>RO-00561</t>
  </si>
  <si>
    <t>Concreto ciclópico confeccionado em betoneira e lançamento manual com fck = 20 MPa - areia, brita e pedra de mão comerciais (Execução, incluindo fornecimento de todos os materiais e a carga da areia, brita e pedra de mão, exclui transporte da areia, da brita e da pedra de mão)</t>
  </si>
  <si>
    <t>RO-00562</t>
  </si>
  <si>
    <t>Concreto ciclópico confeccionado em betoneira e lançamento manual com fck = 20 Mpa - areia extraída, brita e pedra de mão produzidas (Execução, incluindo fornecimento de todos os materiais e a carga da areia, brita e pedra de mão, exclui transporte da areia, da brita e da pedra de mão)</t>
  </si>
  <si>
    <t>RO-00587</t>
  </si>
  <si>
    <t>Concreto com 10% de microssílica confeccionado em central dosadora de 30 m3/h com fck = 45 Mpa - areia e brita comerciais (Execução, incluindo fornecimento de todos os materiais e a carga da areia e brita, exclui o lançamento do concreto e o transporte da areia e da brita)</t>
  </si>
  <si>
    <t>RO-00588</t>
  </si>
  <si>
    <t>Concreto com 10% de microssílica confeccionado em central dosadora de 30 m3/h com fck = 45 Mpa - areia extraída e brita produzida (Execução, incluindo fornecimento de todos os materiais e a carga da areia e brita, exclui o lançamento do concreto e o transporte da areia e da brita)</t>
  </si>
  <si>
    <t>RO-00585</t>
  </si>
  <si>
    <t>Concreto com 8% de microssílica confeccionado em central dosadora de 30 m3/h com fck = 40 Mpa - areia e brita comerciais (Execução, incluindo fornecimento de todos os materiais e a carga da areia e brita, exclui o lançamento do concreto e o transporte da areia e da brita)</t>
  </si>
  <si>
    <t>RO-00586</t>
  </si>
  <si>
    <t>Concreto com 8% de microssílica confeccionado em central dosadora de 30 m3/h com fck = 40 Mpa - areia extraída e brita produzida (Execução, incluindo fornecimento de todos os materiais e a carga da areia e brita, exclui o lançamento do concreto e o transporte da areia e da brita)</t>
  </si>
  <si>
    <t>RO-00563</t>
  </si>
  <si>
    <t>Concreto confeccionado em betoneira e lançamento manual com fck = 15 MPa - areia e brita comerciais (Execução, incluindo fornecimento de todos os materiais e a carga da areia e brita, exclui transporte da areia e da brita)</t>
  </si>
  <si>
    <t>RO-00564</t>
  </si>
  <si>
    <t>Concreto confeccionado em betoneira e lançamento manual com fck = 15 MPa - areia extraída e brita produzida (Execução, incluindo fornecimento de todos os materiais e a carga da areia e brita, exclui transporte da areia e da brita)</t>
  </si>
  <si>
    <t>RO-00565</t>
  </si>
  <si>
    <t>Concreto confeccionado em betoneira e lançamento manual com fck = 20 MPa - areia e brita comerciais (Execução, incluindo fornecimento de todos os materiais e a carga da areia e brita, exclui transporte da areia e da brita)</t>
  </si>
  <si>
    <t>RO-00566</t>
  </si>
  <si>
    <t>Concreto confeccionado em betoneira e lançamento manual com fck = 20 MPa - areia extraída e brita produzida (Execução, incluindo fornecimento de todos os materiais e a carga da areia e brita, exclui transporte da areia e da brita)</t>
  </si>
  <si>
    <t>RO-00567</t>
  </si>
  <si>
    <t>Concreto confeccionado em betoneira e lançamento manual com fck = 25 MPa - areia e brita comerciais (Execução, incluindo fornecimento de todos os materiais e a carga da areia e brita, exclui transporte da areia e da brita)</t>
  </si>
  <si>
    <t>RO-00568</t>
  </si>
  <si>
    <t>Concreto confeccionado em betoneira e lançamento manual com fck = 25 MPa - areia extraída e brita produzida (Execução, incluindo fornecimento de todos os materiais e a carga da areia e brita, exclui transporte da areia e da brita)</t>
  </si>
  <si>
    <t>RO-00569</t>
  </si>
  <si>
    <t>Concreto confeccionado em betoneira e lançamento manual com fck = 30 MPa - areia e brita comerciais (Execução, incluindo fornecimento de todos os materiais e a carga da areia e brita, exclui transporte da areia e da brita)</t>
  </si>
  <si>
    <t>RO-00570</t>
  </si>
  <si>
    <t>Concreto confeccionado em betoneira e lançamento manual com fck = 30 MPa - areia extraída e brita produzida (Execução, incluindo fornecimento de todos os materiais e a carga da areia e brita, exclui transporte da areia e da brita)</t>
  </si>
  <si>
    <t>RO-00571</t>
  </si>
  <si>
    <t>Concreto confeccionado em central dosadora de 30 m3/h com fck = 20 MPa - areia e brita comerciais (Execução, incluindo fornecimento de todos os materiais e a carga da areia e brita, exclui o lançamento do concreto e o transporte da areia e da brita)</t>
  </si>
  <si>
    <t>RO-00572</t>
  </si>
  <si>
    <t>Concreto confeccionado em central dosadora de 30 m3/h com fck = 20 MPa - areia extraída e brita produzida (Execução, incluindo fornecimento de todos os materiais e a carga da areia e brita, exclui o lançamento do concreto e o transporte da areia e da brita)</t>
  </si>
  <si>
    <t>RO-00573</t>
  </si>
  <si>
    <t>Concreto confeccionado em central dosadora de 30 m3/h com fck = 25 MPa - areia e brita comerciais (Execução, incluindo fornecimento de todos os materiais e a carga da areia e brita, exclui o lançamento do concreto e o transporte da areia e da brita)</t>
  </si>
  <si>
    <t>RO-00574</t>
  </si>
  <si>
    <t>Concreto confeccionado em central dosadora de 30 m3/h com fck = 25 MPa - areia extraída e brita produzida (Execução, incluindo fornecimento de todos os materiais e a carga da areia e brita, exclui o lançamento do concreto e o transporte da areia e da brita)</t>
  </si>
  <si>
    <t>RO-00575</t>
  </si>
  <si>
    <t>Concreto confeccionado em central dosadora de 30 m3/h com fck = 30 MPa - areia e brita comerciais (Execução, incluindo fornecimento de todos os materiais e a carga da areia e brita, exclui o lançamento do concreto e o transporte da areia e da brita)</t>
  </si>
  <si>
    <t>RO-00576</t>
  </si>
  <si>
    <t>Concreto confeccionado em central dosadora de 30 m3/h com fck = 30 MPa - areia extraída e brita produzida (Execução, incluindo fornecimento de todos os materiais e a carga da areia e brita, exclui o lançamento do concreto e o transporte da areia e da brita)</t>
  </si>
  <si>
    <t>RO-00593</t>
  </si>
  <si>
    <t>Concreto confeccionado em central dosadora de 30 m3/h com fctm,k = 4,5 MPa - areia e brita comerciais (Execução, incluindo fornecimento de todos os materiais e a carga da areia e brita, exclui o lançamento do concreto e o transporte da areia e da brita)</t>
  </si>
  <si>
    <t>RO-00594</t>
  </si>
  <si>
    <t>Concreto confeccionado em central dosadora de 30 m3/h com fctm,k = 4,5 MPa - areia extraída e brita produzida (Execução, incluindo fornecimento de todos os materiais e a carga da areia e brita, exclui o lançamento do concreto e o transporte da areia e da brita)</t>
  </si>
  <si>
    <t>RO-00595</t>
  </si>
  <si>
    <t>Concreto confeccionado em central dosadora de 40 m3/h com fck = 20 MPa - areia e brita comerciais (Execução, incluindo fornecimento de todos os materiais e a carga da areia e brita, exclui o lançamento do concreto e o transporte da areia e da brita)</t>
  </si>
  <si>
    <t>RO-00596</t>
  </si>
  <si>
    <t>Concreto confeccionado em central dosadora de 40 m3/h com fck = 20 MPa - areia extraída e brita produzida (Execução, incluindo fornecimento de todos os materiais e a carga da areia e brita, exclui o lançamento do concreto e o transporte da areia e da brita)</t>
  </si>
  <si>
    <t>RO-00597</t>
  </si>
  <si>
    <t>Concreto confeccionado em central dosadora de 40 m3/h com fck = 25 MPa - areia e brita comerciais (Execução, incluindo fornecimento de todos os materiais e a carga da areia e brita, exclui o lançamento do concreto e o transporte da areia e da brita)</t>
  </si>
  <si>
    <t>RO-00598</t>
  </si>
  <si>
    <t>Concreto confeccionado em central dosadora de 40 m3/h com fck = 25 MPa - areia extraída e brita produzida (Execução, incluindo fornecimento de todos os materiais e a carga da areia e brita, exclui o lançamento do concreto e o transporte da areia e da brita)</t>
  </si>
  <si>
    <t>RO-00599</t>
  </si>
  <si>
    <t>Concreto confeccionado em central dosadora de 40 m3/h com fck = 30 MPa - areia e brita comerciais (Execução, incluindo fornecimento de todos os materiais e a carga da areia e brita, exclui o lançamento do concreto e o transporte da areia e da brita)</t>
  </si>
  <si>
    <t>RO-00600</t>
  </si>
  <si>
    <t>Concreto confeccionado em central dosadora de 40 m3/h com fck = 30 MPa - areia extraída e brita produzida (Execução, incluindo fornecimento de todos os materiais e a carga da areia e brita, exclui o lançamento do concreto e o transporte da areia e da brita)</t>
  </si>
  <si>
    <t>RO-00808</t>
  </si>
  <si>
    <t>Concreto fck = 30 MPa para projeção via seca - confecção em betoneira - areia e brita comerciais (Execução, incluindo fornecimento e carga dos materiais, exclui transporte)</t>
  </si>
  <si>
    <t>RO-00809</t>
  </si>
  <si>
    <t>Concreto fck = 30 MPa para projeção via seca - confecção em betoneira - areia extraída e brita produzida (Execução, incluindo fornecimento e carga dos materiais, exclui transporte)</t>
  </si>
  <si>
    <t>RO-00810</t>
  </si>
  <si>
    <t>Concreto fck = 40 MPa para projeção via seca - confecção em betoneira - areia e brita comerciais (Execução, incluindo fornecimento e carga dos materiais, exclui transporte)</t>
  </si>
  <si>
    <t>RO-00811</t>
  </si>
  <si>
    <t>Concreto fck = 40 MPa para projeção via seca - confecção em betoneira - areia extraída e brita produzida (Execução, incluindo fornecimento e carga dos materiais, exclui transporte)</t>
  </si>
  <si>
    <t>RO-00557</t>
  </si>
  <si>
    <t>Concreto magro confeccionado em betoneira e lançamento manual - areia e brita comerciais (Execução, incluindo fornecimento de todos os materiais e a carga da areia e brita, exclui transporte da areia e da brita)</t>
  </si>
  <si>
    <t>RO-00558</t>
  </si>
  <si>
    <t>Concreto magro confeccionado em betoneira e lançamento manual - areia extraída e brita produzida (Execução, incluindo fornecimento de todos os materiais e a carga da areia e brita, exclui transporte da areia e da brita)</t>
  </si>
  <si>
    <t>RO-00577</t>
  </si>
  <si>
    <t>Concreto para bombeamento confeccionado em central dosadora de 30 m3/h com fck = 25 MPa - areia e brita comerciais (Execução, incluindo fornecimento de todos os materiais e a carga da areia e brita, exclui o lançamento do concreto e o transporte da areia e da brita)</t>
  </si>
  <si>
    <t>RO-00578</t>
  </si>
  <si>
    <t>Concreto para bombeamento confeccionado em central dosadora de 30 m3/h com fck = 25 MPa - areia extraída e brita produzida (Execução, incluindo fornecimento de todos os materiais e a carga da areia e brita, exclui o lançamento do concreto e o transporte da areia e da brita)</t>
  </si>
  <si>
    <t>RO-00579</t>
  </si>
  <si>
    <t>Concreto para bombeamento confeccionado em central dosadora de 30 m3/h com fck = 30 MPa - areia e brita comerciais (Execução, incluindo fornecimento de todos os materiais e a carga da areia e brita, exclui o lançamento do concreto e o transporte da areia e da brita)</t>
  </si>
  <si>
    <t>RO-00580</t>
  </si>
  <si>
    <t>Concreto para bombeamento confeccionado em central dosadora de 30 m3/h com fck = 30 MPa - areia extraída e brita produzida (Execução, incluindo fornecimento de todos os materiais e a carga da areia e brita, exclui o lançamento do concreto e o transporte da areia e da brita)</t>
  </si>
  <si>
    <t>RO-00581</t>
  </si>
  <si>
    <t>Concreto para bombeamento confeccionado em central dosadora de 30 m3/h com fck = 35 MPa - areia e brita comerciais (Execução, incluindo fornecimento de todos os materiais e a carga da areia e brita, exclui o lançamento do concreto e o transporte da areia e da brita)</t>
  </si>
  <si>
    <t>RO-00582</t>
  </si>
  <si>
    <t>Concreto para bombeamento confeccionado em central dosadora de 30 m3/h com fck = 35 MPa - areia extraída e brita produzida (Execução, incluindo fornecimento de todos os materiais e a carga da areia e brita, exclui o lançamento do concreto e o transporte da areia e da brita)</t>
  </si>
  <si>
    <t>RO-00583</t>
  </si>
  <si>
    <t>Concreto para bombeamento confeccionado em central dosadora de 30 m3/h com fck = 40 MPa - areia e brita comerciais (Execução, incluindo fornecimento de todos os materiais e a carga da areia e brita, exclui o lançamento do concreto e o transporte da areia e da brita)</t>
  </si>
  <si>
    <t>RO-00584</t>
  </si>
  <si>
    <t>Concreto para bombeamento confeccionado em central dosadora de 30 m3/h com fck = 40 MPa - areia extraída e brita produzida (Execução, incluindo fornecimento de todos os materiais e a carga da areia e brita, exclui o lançamento do concreto e o transporte da areia e da brita)</t>
  </si>
  <si>
    <t>RO-00601</t>
  </si>
  <si>
    <t>Concreto para bombeamento confeccionado em central dosadora de 40 m3/h com fck = 25 MPa - areia e brita comerciais (Execução, incluindo fornecimento de todos os materiais e a carga da areia e brita, exclui o lançamento do concreto e o transporte da areia e da brita)</t>
  </si>
  <si>
    <t>RO-00602</t>
  </si>
  <si>
    <t>Concreto para bombeamento confeccionado em central dosadora de 40 m3/h com fck = 25 MPa - areia extraída e brita produzida (Execução, incluindo fornecimento de todos os materiais e a carga da areia e brita, exclui o lançamento do concreto e o transporte da areia e da brita)</t>
  </si>
  <si>
    <t>RO-00603</t>
  </si>
  <si>
    <t>Concreto para bombeamento confeccionado em central dosadora de 40 m3/h com fck = 30 MPa - areia e brita comerciais (Execução, incluindo fornecimento de todos os materiais e a carga da areia e brita, exclui o lançamento do concreto e o transporte da areia e da brita)</t>
  </si>
  <si>
    <t>RO-00604</t>
  </si>
  <si>
    <t>Concreto para bombeamento confeccionado em central dosadora de 40 m3/h com fck = 30 MPa - areia extraída e brita produzida (Execução, incluindo fornecimento de todos os materiais e a carga da areia e brita, exclui o lançamento do concreto e o transporte da areia e da brita)</t>
  </si>
  <si>
    <t>RO-00605</t>
  </si>
  <si>
    <t>Concreto para bombeamento confeccionado em central dosadora de 40 m3/h com fck = 35 MPa - areia e brita comerciais (Execução, incluindo fornecimento e carga dos materiais, exclui transporte e lançamento)</t>
  </si>
  <si>
    <t>RO-00606</t>
  </si>
  <si>
    <t>Concreto para bombeamento confeccionado em central dosadora de 40 m3/h com fck = 35 MPa - areia extraída e brita produzida (Execução, incluindo fornecimento de todos os materiais e a carga da areia e brita, exclui o lançamento do concreto e o transporte da areia e da brita)</t>
  </si>
  <si>
    <t>RO-00607</t>
  </si>
  <si>
    <t>Concreto para bombeamento confeccionado em central dosadora de 40 m3/h com fck = 40 MPa - areia e brita comerciais (Execução, incluindo fornecimento de todos os materiais e a carga da areia e brita, exclui o lançamento do concreto e o transporte da areia e da brita)</t>
  </si>
  <si>
    <t>RO-00608</t>
  </si>
  <si>
    <t>Concreto para bombeamento confeccionado em central dosadora de 40 m3/h com fck = 40 MPa - areia extraída e brita produzida (Execução, incluindo fornecimento de todos os materiais e a carga da areia e brita, exclui o lançamento do concreto e o transporte da areia e da brita)</t>
  </si>
  <si>
    <t>RO-00802</t>
  </si>
  <si>
    <t>Concreto projetado via seca fck = 30 MPa aplicado em pisos (Execução, incluindo o fornecimento do concreto, exclui o transporte dos agregados)</t>
  </si>
  <si>
    <t>RO-00803</t>
  </si>
  <si>
    <t>Concreto projetado via seca fck = 30 MPa aplicado em superfícies inclinadas e verticais (Execução, incluindo o fornecimento do concreto, exclui o transporte dos agregados)</t>
  </si>
  <si>
    <t>RO-00804</t>
  </si>
  <si>
    <t>Concreto projetado via seca fck = 30 MPa aplicado em teto (Execução, incluindo o fornecimento do concreto, exclui o transporte dos agregados)</t>
  </si>
  <si>
    <t>RO-00805</t>
  </si>
  <si>
    <t>Concreto projetado via seca fck = 40 MPa aplicado em pisos (Execução, incluindo o fornecimento do concreto, exclui o transporte dos agregados)</t>
  </si>
  <si>
    <t>RO-00806</t>
  </si>
  <si>
    <t>Concreto projetado via seca fck = 40 MPa aplicado em superfícies inclinadas e verticais (Execução, incluindo o fornecimento do concreto, exclui o transporte dos agregados)</t>
  </si>
  <si>
    <t>RO-00807</t>
  </si>
  <si>
    <t>Concreto projetado via seca fck = 40 MPa aplicado em teto (Execução, incluindo o fornecimento do concreto, exclui o transporte dos agregados)</t>
  </si>
  <si>
    <t>RO-00589</t>
  </si>
  <si>
    <t>Concreto submerso confeccionado em central dosadora de 30 m3/h com fck = 25 MPa - areia e brita comerciais (Execução, incluindo fornecimento de todos os materiais e a carga da areia e brita, exclui o lançamento do concreto e o transporte da areia e da brita)</t>
  </si>
  <si>
    <t>RO-00590</t>
  </si>
  <si>
    <t>Concreto submerso confeccionado em central dosadora de 30 m3/h com fck = 25 MPa - areia extraída e brita produzida (Execução, incluindo fornecimento de todos os materiais e a carga da areia e brita, exclui o lançamento do concreto e o transporte da areia e da brita)</t>
  </si>
  <si>
    <t>RO-00611</t>
  </si>
  <si>
    <t>Lançamento livre de concreto usinado em central dosadora de 30 m3/h por meio de caminhão betoneira</t>
  </si>
  <si>
    <t>RO-00614</t>
  </si>
  <si>
    <t>Lançamento livre de concreto usinado em central dosadora de 40 m3/h por meio de caminhão betoneira</t>
  </si>
  <si>
    <t>RO-00609</t>
  </si>
  <si>
    <t>Lançamento manual de concreto usinado em central dosadora de 30 m3/h</t>
  </si>
  <si>
    <t>RO-00610</t>
  </si>
  <si>
    <t>Lançamento manual de concreto usinado em central dosadora de 40 m3/h</t>
  </si>
  <si>
    <t>RO-00613</t>
  </si>
  <si>
    <t>Lançamento mecânico de concreto usinado em central dosadora de 30 m3/h com bomba lança sobre chassi com capacidade de 50 m3/h</t>
  </si>
  <si>
    <t>RO-00612</t>
  </si>
  <si>
    <t>Lançamento mecânico de concreto usinado em central dosadora de 30 m3/h com bomba rebocável com capacidade de 30 m3/h</t>
  </si>
  <si>
    <t>RO-00616</t>
  </si>
  <si>
    <t>Lançamento mecânico de concreto usinado em central dosadora de 40 m3/h com bomba lança sobre chassi com capacidade de 41 m3/h</t>
  </si>
  <si>
    <t>RO-00615</t>
  </si>
  <si>
    <t>Lançamento mecânico de concreto usinado em central dosadora de 40 m3/h com bomba lança sobre chassi com capacidade de 50 m3/h</t>
  </si>
  <si>
    <t>RO-00556</t>
  </si>
  <si>
    <t>Microconcreto confeccionado em misturador e lançamento manual para reparos e grauteamento (Execução, incluindo fornecimento e carga dos materiais, exclui transporte)</t>
  </si>
  <si>
    <t>RO-00544</t>
  </si>
  <si>
    <t>Tela de aço eletrossoldada - fornecimento, preparo e colocação</t>
  </si>
  <si>
    <t>RO-00545</t>
  </si>
  <si>
    <t>Treliça nervurada com três barras longitudinais interligadas por duas diagonais sinusoidal - fornecimento e instalação</t>
  </si>
  <si>
    <t>Composições Auxiliares</t>
  </si>
  <si>
    <t>RO-00951</t>
  </si>
  <si>
    <t>Argamassa autoadensável confeccionada em misturador e lançamento manual para reparos e grauteamento (Execução, incluindo fornecimento, carga e transporte de todos os materiais)</t>
  </si>
  <si>
    <t>RO-00944</t>
  </si>
  <si>
    <t>Argamassa confeccionada em betoneira e lançamento manual de cimento, cal hidratada e areia 1:0,5:3,5 - areia comercial (Execução, incluindo fornecimento, carga e transporte de todos os materiais)</t>
  </si>
  <si>
    <t>RO-00945</t>
  </si>
  <si>
    <t>Argamassa confeccionada em betoneira e lançamento manual de cimento, cal hidratada e areia 1:0,5:3,5 - areia extraída (Execução, incluindo fornecimento, carga e transporte de todos os materiais)</t>
  </si>
  <si>
    <t>RO-00942</t>
  </si>
  <si>
    <t>Argamassa confeccionada em betoneira e lançamento manual de cimento e areia 1:3 - areia comercial (Execução, incluindo fornecimento, carga e transporte de todos os materiais)</t>
  </si>
  <si>
    <t>RO-00943</t>
  </si>
  <si>
    <t>Argamassa confeccionada em betoneira e lançamento manual de cimento e areia 1:3 - areia extraída (Execução, incluindo fornecimento, carga e transporte de todos os materiais)</t>
  </si>
  <si>
    <t>RO-00948</t>
  </si>
  <si>
    <t>Argamassa confeccionada em betoneira e lançamento manual de cimento e areia 1:3 com 1,25% de silicato de alumínio - areia comercial (Execução, incluindo fornecimento, carga e transporte de todos os materiais)</t>
  </si>
  <si>
    <t>RO-00949</t>
  </si>
  <si>
    <t>Argamassa confeccionada em betoneira e lançamento manual de cimento e areia 1:3 com 1,25% de silicato de alumínio - areia extraída (Execução, incluindo fornecimento, carga e transporte de todos os materiais)</t>
  </si>
  <si>
    <t>RO-00946</t>
  </si>
  <si>
    <t>Argamassa confeccionada em betoneira e lançamento manual de cimento e areia 1:3 com 8% de microssílica - areia comercial (Execução, incluindo fornecimento, carga e transporte de todos os materiais)</t>
  </si>
  <si>
    <t>RO-00947</t>
  </si>
  <si>
    <t>Argamassa confeccionada em betoneira e lançamento manual de cimento e areia 1:3 com 8% de microssílica - areia extraída (Execução, incluindo fornecimento, carga e transporte de todos os materiais)</t>
  </si>
  <si>
    <t>RO-00950</t>
  </si>
  <si>
    <t>Argamassa confeccionada em misturador e lançamento manual para reparos e grauteamento (Execução, incluindo fornecimento, carga e transporte de todos os materiais)</t>
  </si>
  <si>
    <t>RO-00827</t>
  </si>
  <si>
    <t>Carga e manobra de aduelas de concreto pré-moldadas em cavalo mecânico com semirreboque 22 t - carga com caminhão guindauto de 45 t.m</t>
  </si>
  <si>
    <t>RO-00831</t>
  </si>
  <si>
    <t>Carga, manobra e descarga de agregados ou solos em caminhão basculante de 12 m³ - carga com carregadeira de 3,40 m³ e descarga em distribuidor autopropelido</t>
  </si>
  <si>
    <t>RO-00832</t>
  </si>
  <si>
    <t>Carga, manobra e descarga de agregados ou solos em caminhão basculante de 12 m³ - carga com carregadeira de 3,40 m³ e descarga em distribuidor rebocável</t>
  </si>
  <si>
    <t>RO-00833</t>
  </si>
  <si>
    <t>Carga, manobra e descarga de agregados ou solos em caminhão basculante de 12 m³ - carga com carregadeira de 3,40 m³ e descarga livre</t>
  </si>
  <si>
    <t>RO-00828</t>
  </si>
  <si>
    <t>Carga, manobra e descarga de agregados ou solos em caminhão basculante de 12 m³ - carga com carregadeira de 3,40 m³ (exclusa) e descarga em distribuidor autopropelido</t>
  </si>
  <si>
    <t>RO-00829</t>
  </si>
  <si>
    <t>Carga, manobra e descarga de agregados ou solos em caminhão basculante de 12 m³ - carga com carregadeira de 3,40 m³ (exclusa) e descarga em distribuidor rebocável</t>
  </si>
  <si>
    <t>RO-00830</t>
  </si>
  <si>
    <t>Carga, manobra e descarga de agregados ou solos em caminhão basculante de 12 m³ - carga com carregadeira de 3,40 m³ (exclusa) e descarga livre</t>
  </si>
  <si>
    <t>RO-00834</t>
  </si>
  <si>
    <t>Carga, manobra e descarga de agregados ou solos em caminhão basculante de 12 m³ - carga com escavadeira de 1,40 m³ (exclusa) e descarga livre</t>
  </si>
  <si>
    <t>RO-00836</t>
  </si>
  <si>
    <t>Carga, manobra e descarga de agregados ou solos em caminhão basculante de 12 m³ - carga em usina de solos de 300 t/h e descarga em distribuidor autopropelido</t>
  </si>
  <si>
    <t>RO-00837</t>
  </si>
  <si>
    <t>Carga, manobra e descarga de agregados ou solos em caminhão basculante de 12 m³ - carga em usina de solos de 300 t/h e descarga em vibroacabadora</t>
  </si>
  <si>
    <t>RO-00838</t>
  </si>
  <si>
    <t>Carga, manobra e descarga de agregados ou solos em caminhão basculante de 12 m³ - carga em usina de solos de 300 t/h e descarga livre</t>
  </si>
  <si>
    <t>RO-00835</t>
  </si>
  <si>
    <t>Carga, manobra e descarga de agregados ou solos em caminhão basculante de 12 m³ - carga em usina de 60 t/h (PMF) e descarga livre</t>
  </si>
  <si>
    <t>RO-00842</t>
  </si>
  <si>
    <t>Carga, manobra e descarga de agregados ou solos em caminhão basculante de 6 m³ - carga com carregadeira de 1,72 m³ e descarga em distribuidor autopropelido</t>
  </si>
  <si>
    <t>RO-00843</t>
  </si>
  <si>
    <t>Carga, manobra e descarga de agregados ou solos em caminhão basculante de 6 m³ - carga com carregadeira de 1,72 m³ e descarga em distribuidor rebocável</t>
  </si>
  <si>
    <t>RO-00844</t>
  </si>
  <si>
    <t>Carga, manobra e descarga de agregados ou solos em caminhão basculante de 6 m³ - carga com carregadeira de 1,72 m³ e descarga livre</t>
  </si>
  <si>
    <t>RO-00839</t>
  </si>
  <si>
    <t>Carga, manobra e descarga de agregados ou solos em caminhão basculante de 6 m³ - carga com carregadeira de 1,72 m³ (exclusa) e descarga em distribuidor autopropelido</t>
  </si>
  <si>
    <t>RO-00840</t>
  </si>
  <si>
    <t>Carga, manobra e descarga de agregados ou solos em caminhão basculante de 6 m³ - carga com carregadeira de 1,72 m³ (exclusa) e descarga em distribuidor rebocável</t>
  </si>
  <si>
    <t>RO-00841</t>
  </si>
  <si>
    <t>Carga, manobra e descarga de agregados ou solos em caminhão basculante de 6 m³ - carga com carregadeira de 1,72 m³ (exclusa) e descarga livre</t>
  </si>
  <si>
    <t>RO-00846</t>
  </si>
  <si>
    <t>Carga, manobra e descarga de agregados ou solos em caminhão basculante de 6 m³ - carga com escavadeira de 1,40 m³ e descarga livre</t>
  </si>
  <si>
    <t>RO-00845</t>
  </si>
  <si>
    <t>Carga, manobra e descarga de agregados ou solos em caminhão basculante de 6 m³ - carga com escavadeira de 1,40 m³ (exclusa) e descarga livre</t>
  </si>
  <si>
    <t>RO-00848</t>
  </si>
  <si>
    <t>Carga, manobra e descarga de blocos de rocha em caminhão basculante de 8 m³ - carga com escavadeira de 1,40 m³ e descarga livre</t>
  </si>
  <si>
    <t>RO-00847</t>
  </si>
  <si>
    <t>Carga, manobra e descarga de blocos de rocha em caminhão basculante de 8 m³ - carga com escavadeira de 1,40 m³ (exclusa) e descarga livre</t>
  </si>
  <si>
    <t>RO-00849</t>
  </si>
  <si>
    <t>Carga, manobra e descarga de blocos de rocha em caminhão basculante de 8 m³ - carga com retroescavadeira de 0,29 m³ e descarga livre</t>
  </si>
  <si>
    <t>RO-00850</t>
  </si>
  <si>
    <t>Carga, manobra e descarga de cimento ou cal a granel em caminhão silo de 30 m³</t>
  </si>
  <si>
    <t>RO-00851</t>
  </si>
  <si>
    <t>Carga, manobra e descarga de concreto asfáltico com borracha em caminhão basculante de 12 m³ - carga em usina de asfalto 120 t/h e descarga em vibroacabadora</t>
  </si>
  <si>
    <t>RO-00852</t>
  </si>
  <si>
    <t>Carga, manobra e descarga de concreto com caminhão betoneira de 8 m³ - carga em central de concreto de 30 m³/h e descarga livre</t>
  </si>
  <si>
    <t>RO-00853</t>
  </si>
  <si>
    <t>Carga, manobra e descarga de concreto com caminhão betoneira de 8 m³ - carga em central de concreto de 40 m³/h e descarga livre</t>
  </si>
  <si>
    <t>RO-6135</t>
  </si>
  <si>
    <t>Carga, manobra e descarga de concreto de cimento em caminhão basculante de 7 m³ - carga em central de concreto de 150 m³/h e descarga em vibroacabadora</t>
  </si>
  <si>
    <t>RO-6139</t>
  </si>
  <si>
    <t>Carga, manobra e descarga de fresagem contínua solta - espessura de 2,0 cm em caminhão basculante de 12 m³ - carga com fresadora e descarga livre</t>
  </si>
  <si>
    <t>RO-6140</t>
  </si>
  <si>
    <t>Carga, manobra e descarga de fresagem contínua solta - espessura de 3,0 cm em caminhão basculante de 12 m³ - carga com fresadora e descarga livre</t>
  </si>
  <si>
    <t>RO-6141</t>
  </si>
  <si>
    <t>Carga, manobra e descarga de fresagem contínua solta - espessura de 4,0 cm em caminhão basculante de 12 m³ - carga com fresadora e descarga livre</t>
  </si>
  <si>
    <t>RO-6142</t>
  </si>
  <si>
    <t>Carga, manobra e descarga de fresagem contínua solta - espessura de 5,0 cm em caminhão basculante de 12 m³ - carga com fresadora e descarga livre</t>
  </si>
  <si>
    <t>RO-6143</t>
  </si>
  <si>
    <t>Carga, manobra e descarga de fresagem descontínua solta - espessura de 2,0 cm em caminhão basculante de 12 m³ - carga com fresadora e descarga livre</t>
  </si>
  <si>
    <t>RO-6144</t>
  </si>
  <si>
    <t>Carga, manobra e descarga de fresagem descontínua solta - espessura de 3,0 cm em caminhão basculante de 12 m³ - carga com fresadora e descarga livre</t>
  </si>
  <si>
    <t>RO-6145</t>
  </si>
  <si>
    <t>Carga, manobra e descarga de fresagem descontínua solta - espessura de 4,0 cm em caminhão basculante de 12 m³ - carga com fresadora e descarga livre</t>
  </si>
  <si>
    <t>RO-6146</t>
  </si>
  <si>
    <t>Carga, manobra e descarga de fresagem descontínua solta - espessura de 5,0 cm em caminhão basculante de 12 m³ - carga com fresadora e descarga livre</t>
  </si>
  <si>
    <t>RO-00854</t>
  </si>
  <si>
    <t>Carga, manobra e descarga de materiais diversos em caminhão carroceria com capacidade de 11 t e com guindauto de 45 t.m</t>
  </si>
  <si>
    <t>RO-00855</t>
  </si>
  <si>
    <t>Carga, manobra e descarga de materiais diversos em caminhão carroceria com capacidade de 7 t e com guindauto de 20 t.m</t>
  </si>
  <si>
    <t>RO-00856</t>
  </si>
  <si>
    <t>Carga, manobra e descarga de materiais diversos em caminhão carroceria de 15 t - carga e descarga com caminhão guindauto de 20 t.m</t>
  </si>
  <si>
    <t>RO-00857</t>
  </si>
  <si>
    <t>Carga, manobra e descarga de materiais diversos em caminhão carroceria de 15 t - carga e descarga manuais</t>
  </si>
  <si>
    <t>RO-00858</t>
  </si>
  <si>
    <t>Carga, manobra e descarga de materiais diversos em caminhão carroceria de 5 t - carga e descarga manuais</t>
  </si>
  <si>
    <t>RO-00859</t>
  </si>
  <si>
    <t>Carga, manobra e descarga de materiais diversos em caminhão carroceria de 9 t - carga e descarga manuais</t>
  </si>
  <si>
    <t>RO-00860</t>
  </si>
  <si>
    <t>Carga, manobra e descarga de material demolido em caminhão basculante de 6 m³ - carga com carregadeira de 1,72 m³ e descarga livre</t>
  </si>
  <si>
    <t>RO-00861</t>
  </si>
  <si>
    <t>Carga, manobra e descarga de mistura betuminosa a frio em caminhão basculante de 12 m³ - carga em usina de 60 t/h (PMF) e descarga em vibroacabadora</t>
  </si>
  <si>
    <t>RO-00862</t>
  </si>
  <si>
    <t>Carga, manobra e descarga de mistura betuminosa a frio em caminhão basculante de 6 m³ - carga em usina de 60 t/h (PMF) e descarga em vibroacabadora</t>
  </si>
  <si>
    <t>RO-00863</t>
  </si>
  <si>
    <t>Carga, manobra e descarga de mistura betuminosa a frio em caminhão basculante de 6 m³ - carga em usina de 60 t/h (PMF) e descarga manual</t>
  </si>
  <si>
    <t>RO-00864</t>
  </si>
  <si>
    <t>Carga, manobra e descarga de mistura betuminosa a quente em caminhão basculante de 12 m³ - carga em usina de asfalto 120 t/h e descarga em vibroacabadora</t>
  </si>
  <si>
    <t>RO-00865</t>
  </si>
  <si>
    <t>Carga, manobra e descarga de mistura betuminosa a quente em caminhão basculante de 6 m³ - carga em usina de asfalto 120 t/h e descarga em vibroacabadora</t>
  </si>
  <si>
    <t>RO-00866</t>
  </si>
  <si>
    <t>Carga, manobra e descarga de mistura betuminosa a quente em caminhão basculante de 6 m³ - carga em usina de asfalto 120 t/h e descarga manual</t>
  </si>
  <si>
    <t>RO-00867</t>
  </si>
  <si>
    <t>Carga, manobra e descarga de mistura betuminosa a quente em caminhão com caçamba térmica de 6 m³ - carga em usina de asfalto de 120 t/h e descarga manual</t>
  </si>
  <si>
    <t>RO-00868</t>
  </si>
  <si>
    <t>Carga, manobra e descarga de trituração de galhos e troncos em caminhão basculante de 6 m³ - carga com trituradora e descarga livre</t>
  </si>
  <si>
    <t>RO-00872</t>
  </si>
  <si>
    <t>Carga, manobra e descarga de vigas pré-moldadas de até 500 kN em cavalo mecânico com dolly de 4 eixos com capacidade de 57 t</t>
  </si>
  <si>
    <t>RO-00869</t>
  </si>
  <si>
    <t>Carga, manobra e descarga de vigas pré-moldadas de 1.000 a 1.250 kN em cavalo mecânico com reboques de 5 e 4 eixos com capacidade de 130 t</t>
  </si>
  <si>
    <t>RO-00870</t>
  </si>
  <si>
    <t>Carga, manobra e descarga de vigas pré-moldadas de 500 a 750 kN em cavalo mecânico com dollys de 3 e 4 eixos com capacidade de 77 t</t>
  </si>
  <si>
    <t>RO-00871</t>
  </si>
  <si>
    <t>Carga, manobra e descarga de vigas pré-moldadas de 750 a 1.000 kN em cavalo mecânico com dollys de 5 e 4 eixos com capacidade de 111 t</t>
  </si>
  <si>
    <t>RO-00991</t>
  </si>
  <si>
    <t>Concreto autoadensável com silicato de alumínio confeccionado em central dosadora de 30 m3/h com fck = 25 Mpa - areia e brita comerciais (Execução, incluindo fornecimento, carga e transporte de todos os materiais, exclui o lançamento)</t>
  </si>
  <si>
    <t>RO-00992</t>
  </si>
  <si>
    <t>Concreto autoadensável com silicato de alumínio confeccionado em central dosadora de 30 m3/h com fck = 25 Mpa - areia extraída e brita produzida (Execução, incluindo fornecimento, carga e transporte de todos os materiais, exclui o lançamento)</t>
  </si>
  <si>
    <t>RO-00955</t>
  </si>
  <si>
    <t>Concreto ciclópico confeccionado em betoneira e lançamento manual com fck = 15 Mpa - areia, brita e pedra de mão comerciais (Execução, incluindo fornecimento, carga e transporte de todos os materiais)</t>
  </si>
  <si>
    <t>RO-00956</t>
  </si>
  <si>
    <t>Concreto ciclópico confeccionado em betoneira e lançamento manual com fck = 15 Mpa - areia extraída, brita e pedra de mão produzidas (Execução, incluindo fornecimento, carga e transporte de todos os materiais)</t>
  </si>
  <si>
    <t>RO-00957</t>
  </si>
  <si>
    <t>Concreto ciclópico confeccionado em betoneira e lançamento manual com fck = 20 MPa - areia, brita e pedra de mão comerciais (Execução, incluindo fornecimento, carga e transporte de todos os materiais)</t>
  </si>
  <si>
    <t>RO-00958</t>
  </si>
  <si>
    <t>Concreto ciclópico confeccionado em betoneira e lançamento manual com fck = 20 Mpa - areia extraída, brita e pedra de mão produzidas (Execução, incluindo fornecimento, carga e transporte de todos os materiais)</t>
  </si>
  <si>
    <t>RO-00987</t>
  </si>
  <si>
    <t>Concreto com 10% de microssílica confeccionado em central dosadora de 30 m3/h com fck = 45 Mpa - areia e brita comerciais (Execução, incluindo fornecimento, carga e transporte de todos os materiais, exclui o lançamento)</t>
  </si>
  <si>
    <t>RO-00988</t>
  </si>
  <si>
    <t>Concreto com 10% de microssílica confeccionado em central dosadora de 30 m3/h com fck = 45 Mpa - areia extraída e brita produzida (Execução, incluindo fornecimento, carga e transporte de todos os materiais, exclui o lançamento)</t>
  </si>
  <si>
    <t>RO-00985</t>
  </si>
  <si>
    <t>Concreto com 8% de microssílica confeccionado em central dosadora de 30 m3/h com fck = 40 Mpa - areia e brita comerciais (Execução, incluindo fornecimento, carga e transporte de todos os materiais, exclui o lançamento)</t>
  </si>
  <si>
    <t>RO-00986</t>
  </si>
  <si>
    <t>Concreto com 8% de microssílica confeccionado em central dosadora de 30 m3/h com fck = 40 Mpa - areia extraída e brita produzida (Execução, incluindo fornecimento, carga e transporte de todos os materiais, exclui o lançamento)</t>
  </si>
  <si>
    <t>RO-00959</t>
  </si>
  <si>
    <t>Concreto confeccionado em betoneira e lançamento manual com fck = 15 MPa - areia e brita comerciais (Execução, incluindo fornecimento, carga e transporte de todos os materiais)</t>
  </si>
  <si>
    <t>RO-00960</t>
  </si>
  <si>
    <t>Concreto confeccionado em betoneira e lançamento manual com fck = 15 MPa - areia extraída e brita produzida (Execução, incluindo fornecimento, carga e transporte de todos os materiais)</t>
  </si>
  <si>
    <t>RO-00961</t>
  </si>
  <si>
    <t>Concreto confeccionado em betoneira e lançamento manual com fck = 20 MPa - areia e brita comerciais (Execução, incluindo fornecimento, carga e transporte de todos os materiais)</t>
  </si>
  <si>
    <t>RO-00962</t>
  </si>
  <si>
    <t>Concreto confeccionado em betoneira e lançamento manual com fck = 20 MPa - areia extraída e brita produzida (Execução, incluindo fornecimento, carga e transporte de todos os materiais)</t>
  </si>
  <si>
    <t>RO-00963</t>
  </si>
  <si>
    <t>Concreto confeccionado em betoneira e lançamento manual com fck = 25 MPa - areia e brita comerciais (Execução, incluindo fornecimento, carga e transporte de todos os materiais)</t>
  </si>
  <si>
    <t>RO-00964</t>
  </si>
  <si>
    <t>Concreto confeccionado em betoneira e lançamento manual com fck = 25 MPa - areia extraída e brita produzida (Execução, incluindo fornecimento, carga e transporte de todos os materiais)</t>
  </si>
  <si>
    <t>RO-00965</t>
  </si>
  <si>
    <t>Concreto confeccionado em betoneira e lançamento manual com fck = 30 MPa - areia e brita comerciais (Execução, incluindo fornecimento, carga e transporte de todos os materiais)</t>
  </si>
  <si>
    <t>RO-00966</t>
  </si>
  <si>
    <t>Concreto confeccionado em betoneira e lançamento manual com fck = 30 MPa - areia extraída e brita produzida (Execução, incluindo fornecimento, carga e transporte de todos os materiais)</t>
  </si>
  <si>
    <t>RO-00969</t>
  </si>
  <si>
    <t>Concreto confeccionado em betoneira e lançamento manual para pré-moldados (mourões) com fck = 25 MPa - areia e brita comerciais (Execução, incluindo fornecimento, carga e transporte de todos os materiais)</t>
  </si>
  <si>
    <t>RO-24324</t>
  </si>
  <si>
    <t>Concreto confeccionado em betoneira e lançamento manual para pré-moldados (mourões) com fck = 25 MPa - areia e brita comerciais (Execução, incluindo fornecimento de todos os materiais e a carga da areia e brita, exclui transporte da areia e da brita)</t>
  </si>
  <si>
    <t>RO-00970</t>
  </si>
  <si>
    <t>Concreto confeccionado em betoneira e lançamento manual para pré-moldados (mourões) com fck = 25 MPa - areia extraída e brita produzida (Execução, incluindo fornecimento, carga e transporte de todos os materiais)</t>
  </si>
  <si>
    <t>RO-24325</t>
  </si>
  <si>
    <t>Concreto confeccionado em betoneira e lançamento manual para pré-moldados (mourões) com fck = 25 MPa - areia extraída e brita produzida (Execução, incluindo fornecimento de todos os materiais e a carga da areia e brita, exclui transporte da areia e da brita)</t>
  </si>
  <si>
    <t>RO-00971</t>
  </si>
  <si>
    <t>Concreto confeccionado em central dosadora de 30 m3/h com fck = 20 MPa - areia e brita comerciais (Execução, incluindo fornecimento, carga e transporte de todos os materiais, exclui o lançamento)</t>
  </si>
  <si>
    <t>RO-00972</t>
  </si>
  <si>
    <t>Concreto confeccionado em central dosadora de 30 m3/h com fck = 20 MPa - areia extraída e brita produzida (Execução, incluindo fornecimento, carga e transporte de todos os materiais, exclui o lançamento)</t>
  </si>
  <si>
    <t>RO-00973</t>
  </si>
  <si>
    <t>Concreto confeccionado em central dosadora de 30 m3/h com fck = 25 MPa - areia e brita comerciais (Execução, incluindo fornecimento, carga e transporte de todos os materiais, exclui o lançamento)</t>
  </si>
  <si>
    <t>RO-00974</t>
  </si>
  <si>
    <t>Concreto confeccionado em central dosadora de 30 m3/h com fck = 25 MPa - areia extraída e brita produzida (Execução, incluindo fornecimento, carga e transporte de todos os materiais, exclui o lançamento)</t>
  </si>
  <si>
    <t>RO-00975</t>
  </si>
  <si>
    <t>Concreto confeccionado em central dosadora de 30 m3/h com fck = 30 MPa - areia e brita comerciais (Execução, incluindo fornecimento, carga e transporte de todos os materiais, exclui o lançamento)</t>
  </si>
  <si>
    <t>RO-00976</t>
  </si>
  <si>
    <t>Concreto confeccionado em central dosadora de 30 m3/h com fck = 30 MPa - areia extraída e brita produzida (Execução, incluindo fornecimento, carga e transporte de todos os materiais, exclui o lançamento)</t>
  </si>
  <si>
    <t>RO-00993</t>
  </si>
  <si>
    <t>Concreto confeccionado em central dosadora de 30 m3/h com fctm,k = 4,5 MPa - areia e brita comerciais (Execução, incluindo fornecimento de todos os materiais e a carga e transporte da areia e brita, exclui o lançamento do concreto)</t>
  </si>
  <si>
    <t>RO-00994</t>
  </si>
  <si>
    <t>Concreto confeccionado em central dosadora de 30 m3/h com fctm,k = 4,5 MPa - areia extraída e brita produzida (Execução, incluindo fornecimento de todos os materiais e a carga e transporte da areia e brita, exclui o lançamento do concreto)</t>
  </si>
  <si>
    <t>RO-00995</t>
  </si>
  <si>
    <t>Concreto confeccionado em central dosadora de 40 m3/h com fck = 20 MPa - areia e brita comerciais (Execução, incluindo fornecimento, carga e transporte de todos os materiais, exclui o lançamento)</t>
  </si>
  <si>
    <t>RO-00996</t>
  </si>
  <si>
    <t>Concreto confeccionado em central dosadora de 40 m3/h com fck = 20 MPa - areia extraída e brita produzida (Execução, incluindo fornecimento, carga e transporte de todos os materiais, exclui o lançamento)</t>
  </si>
  <si>
    <t>RO-00997</t>
  </si>
  <si>
    <t>Concreto confeccionado em central dosadora de 40 m3/h com fck = 25 MPa - areia e brita comerciais (Execução, incluindo fornecimento, carga e transporte de todos os materiais, exclui o lançamento)</t>
  </si>
  <si>
    <t>RO-00998</t>
  </si>
  <si>
    <t>Concreto confeccionado em central dosadora de 40 m3/h com fck = 25 MPa - areia extraída e brita produzida (Execução, incluindo fornecimento, carga e transporte de todos os materiais, exclui o lançamento)</t>
  </si>
  <si>
    <t>RO-00999</t>
  </si>
  <si>
    <t>Concreto confeccionado em central dosadora de 40 m3/h com fck = 30 MPa - areia e brita comerciais (Execução, incluindo fornecimento, carga e transporte de todos os materiais, exclui o lançamento)</t>
  </si>
  <si>
    <t>RO-01000</t>
  </si>
  <si>
    <t>Concreto confeccionado em central dosadora de 40 m3/h com fck = 30 MPa - areia extraída e brita produzida (Execução, incluindo fornecimento, carga e transporte de todos os materiais, exclui o lançamento)</t>
  </si>
  <si>
    <t>RO-00953</t>
  </si>
  <si>
    <t>Concreto magro confeccionado em betoneira e lançamento manual - areia e brita comerciais (Execução, incluindo fornecimento, carga e transporte de todos os materiais)</t>
  </si>
  <si>
    <t>RO-00954</t>
  </si>
  <si>
    <t>Concreto magro confeccionado em betoneira e lançamento manual - areia extraída e brita produzida (Execução, incluindo fornecimento, carga e transporte de todos os materiais)</t>
  </si>
  <si>
    <t>RO-00977</t>
  </si>
  <si>
    <t>Concreto para bombeamento confeccionado em central dosadora de 30 m3/h com fck = 25 MPa - areia e brita comerciais (Execução, incluindo fornecimento, carga e transporte de todos os materiais, exclui o lançamento)</t>
  </si>
  <si>
    <t>RO-00978</t>
  </si>
  <si>
    <t>Concreto para bombeamento confeccionado em central dosadora de 30 m3/h com fck = 25 MPa - areia extraída e brita produzida (Execução, incluindo fornecimento, carga e transporte de todos os materiais, exclui o lançamento)</t>
  </si>
  <si>
    <t>RO-00979</t>
  </si>
  <si>
    <t>Concreto para bombeamento confeccionado em central dosadora de 30 m3/h com fck = 30 MPa - areia e brita comerciais (Execução, incluindo fornecimento, carga e transporte de todos os materiais, exclui o lançamento)</t>
  </si>
  <si>
    <t>RO-00980</t>
  </si>
  <si>
    <t>Concreto para bombeamento confeccionado em central dosadora de 30 m3/h com fck = 30 MPa - areia extraída e brita produzida (Execução, incluindo fornecimento, carga e transporte de todos os materiais, exclui o lançamento)</t>
  </si>
  <si>
    <t>RO-00981</t>
  </si>
  <si>
    <t>Concreto para bombeamento confeccionado em central dosadora de 30 m3/h com fck = 35 MPa - areia e brita comerciais (Execução, incluindo fornecimento, carga e transporte de todos os materiais, exclui o lançamento)</t>
  </si>
  <si>
    <t>RO-00982</t>
  </si>
  <si>
    <t>Concreto para bombeamento confeccionado em central dosadora de 30 m3/h com fck = 35 MPa - areia extraída e brita produzida (Execução, incluindo fornecimento, carga e transporte de todos os materiais, exclui o lançamento)</t>
  </si>
  <si>
    <t>RO-00983</t>
  </si>
  <si>
    <t>Concreto para bombeamento confeccionado em central dosadora de 30 m3/h com fck = 40 MPa - areia e brita comerciais (Execução, incluindo fornecimento, carga e transporte de todos os materiais, exclui o lançamento)</t>
  </si>
  <si>
    <t>RO-00984</t>
  </si>
  <si>
    <t>Concreto para bombeamento confeccionado em central dosadora de 30 m3/h com fck = 40 MPa - areia extraída e brita produzida (Execução, incluindo fornecimento, carga e transporte de todos os materiais, exclui o lançamento)</t>
  </si>
  <si>
    <t>RO-01001</t>
  </si>
  <si>
    <t>Concreto para bombeamento confeccionado em central dosadora de 40 m3/h com fck = 25 MPa - areia e brita comerciais (Execução, incluindo fornecimento, carga e transporte de todos os materiais, exclui o lançamento)</t>
  </si>
  <si>
    <t>RO-01002</t>
  </si>
  <si>
    <t>Concreto para bombeamento confeccionado em central dosadora de 40 m3/h com fck = 25 MPa - areia extraída e brita produzida (Execução, incluindo fornecimento, carga e transporte de todos os materiais, exclui o lançamento)</t>
  </si>
  <si>
    <t>RO-01003</t>
  </si>
  <si>
    <t>Concreto para bombeamento confeccionado em central dosadora de 40 m3/h com fck = 30 MPa - areia e brita comerciais (Execução, incluindo fornecimento, carga e transporte de todos os materiais, exclui o lançamento)</t>
  </si>
  <si>
    <t>RO-01004</t>
  </si>
  <si>
    <t>Concreto para bombeamento confeccionado em central dosadora de 40 m3/h com fck = 30 MPa - areia extraída e brita produzida (Execução, incluindo fornecimento, carga e transporte de todos os materiais, exclui o lançamento)</t>
  </si>
  <si>
    <t>RO-01005</t>
  </si>
  <si>
    <t>Concreto para bombeamento confeccionado em central dosadora de 40 m3/h com fck = 35 MPa - areia e brita comerciais (Execução, incluindo fornecimento, carga e transporte de todos os materiais, exclui o lançamento)</t>
  </si>
  <si>
    <t>RO-01006</t>
  </si>
  <si>
    <t>Concreto para bombeamento confeccionado em central dosadora de 40 m3/h com fck = 35 MPa - areia extraída e brita produzida (Execução, incluindo fornecimento, carga e transporte de todos os materiais, exclui o lançamento)</t>
  </si>
  <si>
    <t>RO-01007</t>
  </si>
  <si>
    <t>Concreto para bombeamento confeccionado em central dosadora de 40 m3/h com fck = 40 MPa - areia e brita comerciais (Execução, incluindo fornecimento, carga e transporte de todos os materiais, exclui o lançamento)</t>
  </si>
  <si>
    <t>RO-01008</t>
  </si>
  <si>
    <t>Concreto para bombeamento confeccionado em central dosadora de 40 m3/h com fck = 40 MPa - areia extraída e brita produzida (Execução, incluindo fornecimento, carga e transporte de todos os materiais, exclui o lançamento)</t>
  </si>
  <si>
    <t>RO-00967</t>
  </si>
  <si>
    <t>Concreto poroso confeccionado em betoneira e lançamento manual para tubos de drenagem com fck = 25 MPa - areia e brita comerciais (Execução, incluindo fornecimento, carga e transporte de todos os materiais)</t>
  </si>
  <si>
    <t>RO-24322</t>
  </si>
  <si>
    <t>Concreto poroso confeccionado em betoneira e lançamento manual para tubos de drenagem com fck = 25 MPa - areia e brita comerciais (Execução, incluindo fornecimento de todos os materiais e a carga da areia e brita, exclui transporte da areia e da brita)</t>
  </si>
  <si>
    <t>RO-00968</t>
  </si>
  <si>
    <t>Concreto poroso confeccionado em betoneira e lançamento manual para tubos de drenagem com fck = 25 MPa - areia extraída e brita produzida (Execução, incluindo fornecimento, carga e transporte de todos os materiais)</t>
  </si>
  <si>
    <t>RO-24323</t>
  </si>
  <si>
    <t>Concreto poroso confeccionado em betoneira e lançamento manual para tubos de drenagem com fck = 25 MPa - areia extraída e brita produzida (Execução, incluindo fornecimento de todos os materiais e a carga da areia e brita, exclui transporte da areia e da brita)</t>
  </si>
  <si>
    <t>RO-00989</t>
  </si>
  <si>
    <t>Concreto submerso confeccionado em central dosadora de 30 m3/h com fck = 25 MPa - areia e brita comerciais (Execução, incluindo fornecimento, carga e transporte de todos os materiais, exclui o lançamento)</t>
  </si>
  <si>
    <t>RO-00990</t>
  </si>
  <si>
    <t>Concreto submerso confeccionado em central dosadora de 30 m3/h com fck = 25 MPa - areia extraída e brita produzida (Execução, incluindo fornecimento, carga e transporte de todos os materiais, exclui o lançamento)</t>
  </si>
  <si>
    <t>RO-01136</t>
  </si>
  <si>
    <t>Confecção de canaleta meia cana D = 0,20 m - areia e brita comerciais (Incluindo fornecimento e transporte de todos os materiais)</t>
  </si>
  <si>
    <t>RO-01137</t>
  </si>
  <si>
    <t>Confecção de canaleta meia cana D = 0,20 m - areia extraída e brita produzida (Incluindo fornecimento e transporte de todos os materiais)</t>
  </si>
  <si>
    <t>RO-01138</t>
  </si>
  <si>
    <t>Confecção de canaleta meia cana D = 0,30 m - areia e brita comerciais (Incluindo fornecimento e transporte de todos os materiais)</t>
  </si>
  <si>
    <t>RO-01139</t>
  </si>
  <si>
    <t>Confecção de canaleta meia cana D = 0,30 m - areia extraída e brita produzida (Incluindo fornecimento e transporte de todos os materiais)</t>
  </si>
  <si>
    <t>RO-01140</t>
  </si>
  <si>
    <t>Confecção de canaleta meia cana D = 0,40 m - areia e brita comerciais (Incluindo fornecimento e transporte de todos os materiais)</t>
  </si>
  <si>
    <t>RO-01141</t>
  </si>
  <si>
    <t>Confecção de canaleta meia cana D = 0,40 m - areia extraída e brita produzida (Incluindo fornecimento e transporte de todos os materiais)</t>
  </si>
  <si>
    <t>RO-01142</t>
  </si>
  <si>
    <t>Confecção de canaleta meia cana D = 0,50 m - areia e brita comerciais (Incluindo fornecimento e transporte de todos os materiais)</t>
  </si>
  <si>
    <t>RO-01143</t>
  </si>
  <si>
    <t>Confecção de canaleta meia cana D = 0,50 m - areia extraída e brita produzida (Incluindo fornecimento e transporte de todos os materiais)</t>
  </si>
  <si>
    <t>RO-01144</t>
  </si>
  <si>
    <t>Confecção de canaleta meia cana D = 0,60 m - areia e brita comerciais (Incluindo fornecimento e transporte de todos os materiais)</t>
  </si>
  <si>
    <t>RO-01145</t>
  </si>
  <si>
    <t>Confecção de canaleta meia cana D = 0,60 m - areia extraída e brita produzida (Incluindo fornecimento e transporte de todos os materiais)</t>
  </si>
  <si>
    <t>RO-01104</t>
  </si>
  <si>
    <t>Confecção de tubos de concreto armado D = 0,60 m PA1 - areia e brita comerciais (Incluindo fornecimento e transporte de todos os materiais)</t>
  </si>
  <si>
    <t>RO-01105</t>
  </si>
  <si>
    <t>Confecção de tubos de concreto armado D = 0,60 m PA1 - areia extraída e brita produzida (Incluindo fornecimento e transporte de todos os materiais)</t>
  </si>
  <si>
    <t>RO-01114</t>
  </si>
  <si>
    <t>Confecção de tubos de concreto armado D = 0,60 m PA2 - areia e brita comerciais (Incluindo fornecimento e transporte de todos os materiais)</t>
  </si>
  <si>
    <t>RO-01115</t>
  </si>
  <si>
    <t>Confecção de tubos de concreto armado D = 0,60 m PA2 - areia extraída e brita produzida (Incluindo fornecimento e transporte de todos os materiais)</t>
  </si>
  <si>
    <t>RO-01124</t>
  </si>
  <si>
    <t>Confecção de tubos de concreto armado D = 0,60 m PA3 - areia e brita comerciais (Incluindo fornecimento e transporte de todos os materiais)</t>
  </si>
  <si>
    <t>RO-01125</t>
  </si>
  <si>
    <t>Confecção de tubos de concreto armado D = 0,60 m PA3 - areia extraída e brita produzida (Incluindo fornecimento e transporte de todos os materiais)</t>
  </si>
  <si>
    <t>RO-01106</t>
  </si>
  <si>
    <t>Confecção de tubos de concreto armado D = 0,80 m PA1 - areia e brita comerciais (Incluindo fornecimento e transporte de todos os materiais)</t>
  </si>
  <si>
    <t>RO-01107</t>
  </si>
  <si>
    <t>Confecção de tubos de concreto armado D = 0,80 m PA1 - areia extraída e brita produzida (Incluindo fornecimento e transporte de todos os materiais)</t>
  </si>
  <si>
    <t>RO-01116</t>
  </si>
  <si>
    <t>Confecção de tubos de concreto armado D = 0,80 m PA2 - areia e brita comerciais (Incluindo fornecimento e transporte de todos os materiais)</t>
  </si>
  <si>
    <t>RO-01117</t>
  </si>
  <si>
    <t>Confecção de tubos de concreto armado D = 0,80 m PA2 - areia extraída e brita produzida (Incluindo fornecimento e transporte de todos os materiais)</t>
  </si>
  <si>
    <t>RO-01126</t>
  </si>
  <si>
    <t>Confecção de tubos de concreto armado D = 0,80 m PA3 - areia e brita comerciais (Incluindo fornecimento e transporte de todos os materiais)</t>
  </si>
  <si>
    <t>RO-01127</t>
  </si>
  <si>
    <t>Confecção de tubos de concreto armado D = 0,80 m PA3 - areia extraída e brita produzida (Incluindo fornecimento e transporte de todos os materiais)</t>
  </si>
  <si>
    <t>RO-01108</t>
  </si>
  <si>
    <t>Confecção de tubos de concreto armado D = 1,00 m PA1 - areia e brita comerciais (Incluindo fornecimento e transporte de todos os materiais)</t>
  </si>
  <si>
    <t>RO-01109</t>
  </si>
  <si>
    <t>Confecção de tubos de concreto armado D = 1,00 m PA1 - areia extraída e brita produzida (Incluindo fornecimento e transporte de todos os materiais)</t>
  </si>
  <si>
    <t>RO-01118</t>
  </si>
  <si>
    <t>Confecção de tubos de concreto armado D = 1,00 m PA2 - areia e brita comerciais (Incluindo fornecimento e transporte de todos os materiais)</t>
  </si>
  <si>
    <t>RO-01119</t>
  </si>
  <si>
    <t>Confecção de tubos de concreto armado D = 1,00 m PA2 - areia extraída e brita produzida (Incluindo fornecimento e transporte de todos os materiais)</t>
  </si>
  <si>
    <t>RO-01128</t>
  </si>
  <si>
    <t>Confecção de tubos de concreto armado D = 1,00 m PA3 - areia e brita comerciais (Incluindo fornecimento e transporte de todos os materiais)</t>
  </si>
  <si>
    <t>RO-01129</t>
  </si>
  <si>
    <t>Confecção de tubos de concreto armado D = 1,00 m PA3 - areia extraída e brita produzida (Incluindo fornecimento e transporte de todos os materiais)</t>
  </si>
  <si>
    <t>RO-01110</t>
  </si>
  <si>
    <t>Confecção de tubos de concreto armado D = 1,20 m PA1 - areia e brita comerciais (Incluindo fornecimento e transporte de todos os materiais)</t>
  </si>
  <si>
    <t>RO-01111</t>
  </si>
  <si>
    <t>Confecção de tubos de concreto armado D = 1,20 m PA1 - areia extraída e brita produzida (Incluindo fornecimento e transporte de todos os materiais)</t>
  </si>
  <si>
    <t>RO-01120</t>
  </si>
  <si>
    <t>Confecção de tubos de concreto armado D = 1,20 m PA2 - areia e brita comerciais (Incluindo fornecimento e transporte de todos os materiais)</t>
  </si>
  <si>
    <t>RO-01121</t>
  </si>
  <si>
    <t>Confecção de tubos de concreto armado D = 1,20 m PA2 - areia extraída e brita produzida (Incluindo fornecimento e transporte de todos os materiais)</t>
  </si>
  <si>
    <t>RO-01130</t>
  </si>
  <si>
    <t>Confecção de tubos de concreto armado D = 1,20 m PA3 - areia e brita comerciais (Incluindo fornecimento e transporte de todos os materiais)</t>
  </si>
  <si>
    <t>RO-01131</t>
  </si>
  <si>
    <t>Confecção de tubos de concreto armado D = 1,20 m PA3 - areia extraída e brita produzida (Incluindo fornecimento e transporte de todos os materiais)</t>
  </si>
  <si>
    <t>RO-01112</t>
  </si>
  <si>
    <t>Confecção de tubos de concreto armado D = 1,50 m PA1 - areia e brita comerciais (Incluindo fornecimento e transporte de todos os materiais)</t>
  </si>
  <si>
    <t>RO-01113</t>
  </si>
  <si>
    <t>Confecção de tubos de concreto armado D = 1,50 m PA1 - areia extraída e brita produzida (Incluindo fornecimento e transporte de todos os materiais)</t>
  </si>
  <si>
    <t>RO-01122</t>
  </si>
  <si>
    <t>Confecção de tubos de concreto armado D = 1,50 m PA2 - areia e brita comerciais (Incluindo fornecimento e transporte de todos os materiais)</t>
  </si>
  <si>
    <t>RO-01123</t>
  </si>
  <si>
    <t>Confecção de tubos de concreto armado D = 1,50 m PA2 - areia extraída e brita produzida (Incluindo fornecimento e transporte de todos os materiais)</t>
  </si>
  <si>
    <t>RO-01132</t>
  </si>
  <si>
    <t>Confecção de tubos de concreto armado D = 1,50 m PA3 - areia e brita comerciais (Incluindo fornecimento e transporte de todos os materiais)</t>
  </si>
  <si>
    <t>RO-01133</t>
  </si>
  <si>
    <t>Confecção de tubos de concreto armado D = 1,50 m PA3 - areia extraída e brita produzida (Incluindo fornecimento e transporte de todos os materiais)</t>
  </si>
  <si>
    <t>RO-01134</t>
  </si>
  <si>
    <t>Confecção de tubos de concreto poroso D = 0,20 m - areia e brita comerciais (Incluindo fornecimento e transporte de todos os materiais)</t>
  </si>
  <si>
    <t>RO-01135</t>
  </si>
  <si>
    <t>Confecção de tubos de concreto poroso D = 0,20 m - areia extraída e brita produzida (Incluindo fornecimento e transporte de todos os materiais)</t>
  </si>
  <si>
    <t>RO-01094</t>
  </si>
  <si>
    <t>Confecção de tubos de concreto simples D = 0,20 m - areia e brita comerciais (Incluindo fornecimento e transporte de todos os materiais)</t>
  </si>
  <si>
    <t>RO-01095</t>
  </si>
  <si>
    <t>Confecção de tubos de concreto simples D = 0,20 m - areia extraída e brita produzida (Incluindo fornecimento e transporte de todos os materiais)</t>
  </si>
  <si>
    <t>RO-01096</t>
  </si>
  <si>
    <t>Confecção de tubos de concreto simples D = 0,30 m - areia e brita comerciais (Incluindo fornecimento e transporte de todos os materiais)</t>
  </si>
  <si>
    <t>RO-01097</t>
  </si>
  <si>
    <t>Confecção de tubos de concreto simples D = 0,30 m - areia extraída e brita produzida (Incluindo fornecimento e transporte de todos os materiais)</t>
  </si>
  <si>
    <t>RO-01098</t>
  </si>
  <si>
    <t>Confecção de tubos de concreto simples D = 0,40 m - areia e brita comerciais (Incluindo fornecimento e transporte de todos os materiais)</t>
  </si>
  <si>
    <t>RO-01099</t>
  </si>
  <si>
    <t>Confecção de tubos de concreto simples D = 0,40 m - areia extraída e brita produzida (Incluindo fornecimento e transporte de todos os materiais)</t>
  </si>
  <si>
    <t>RO-01100</t>
  </si>
  <si>
    <t>Confecção de tubos de concreto simples D = 0,50 m - areia e brita comerciais (Incluindo fornecimento e transporte de todos os materiais)</t>
  </si>
  <si>
    <t>RO-01101</t>
  </si>
  <si>
    <t>Confecção de tubos de concreto simples D = 0,50 m - areia extraída e brita produzida (Incluindo fornecimento e transporte de todos os materiais)</t>
  </si>
  <si>
    <t>RO-01102</t>
  </si>
  <si>
    <t>Confecção de tubos de concreto simples D = 0,60 m - areia e brita comerciais (Incluindo fornecimento e transporte de todos os materiais)</t>
  </si>
  <si>
    <t>RO-01103</t>
  </si>
  <si>
    <t>Confecção de tubos de concreto simples D = 0,60 m - areia extraída e brita produzida (Incluindo fornecimento e transporte de todos os materiais)</t>
  </si>
  <si>
    <t>RO-17513</t>
  </si>
  <si>
    <t>Corte a plasma manual em chapa de aço-carbono com espessura de 4,00 a 8,00 mm</t>
  </si>
  <si>
    <t>RO-8815</t>
  </si>
  <si>
    <t>Corte a plasma manual em chapa de aço-carbono com espessura de 9,00 a 25,00 mm</t>
  </si>
  <si>
    <t>RO-17514</t>
  </si>
  <si>
    <t>Corte a plasma manual em chapa de alumínio com espessura de 1,50 mm</t>
  </si>
  <si>
    <t>RO-17506</t>
  </si>
  <si>
    <t>Corte de barras de aço CA-50 com maçarico oxiacetileno</t>
  </si>
  <si>
    <t>cm2</t>
  </si>
  <si>
    <t>RO-17508</t>
  </si>
  <si>
    <t>Corte de cantoneira de alumínio</t>
  </si>
  <si>
    <t>RO-8816</t>
  </si>
  <si>
    <t>Corte de chapa de aço com guilhotina hidráulica</t>
  </si>
  <si>
    <t>RO-2164</t>
  </si>
  <si>
    <t>Corte de chapas de aço com espessura de 10 mm com maçarico oxiacetileno</t>
  </si>
  <si>
    <t>RO-17512</t>
  </si>
  <si>
    <t>Corte de chapas de aço com espessura de 12,5 mm com maçarico oxiacetileno</t>
  </si>
  <si>
    <t>RO-17509</t>
  </si>
  <si>
    <t>Corte de chapas de aço com espessura de 3 mm com maçarico oxiacetileno</t>
  </si>
  <si>
    <t>RO-17510</t>
  </si>
  <si>
    <t>Corte de chapas de aço com espessura de 5 mm com maçarico oxiacetileno</t>
  </si>
  <si>
    <t>RO-17511</t>
  </si>
  <si>
    <t>Corte de chapas de aço com espessura de 6,3 mm com maçarico oxiacetileno</t>
  </si>
  <si>
    <t>RO-2162</t>
  </si>
  <si>
    <t>Corte de chapas de aço com espessura de 8 mm com maçarico oxiacetileno</t>
  </si>
  <si>
    <t>RO-2163</t>
  </si>
  <si>
    <t>Corte de chapas de aço com espessura de 9,5 mm com maçarico oxiacetileno</t>
  </si>
  <si>
    <t>RO-5952</t>
  </si>
  <si>
    <t>Corte de perfil metálico com máquina policorte com espessura até 1/4"</t>
  </si>
  <si>
    <t>RO-14075</t>
  </si>
  <si>
    <t>Corte de perfil metálico com máquina policorte com espessura de até 1/8"</t>
  </si>
  <si>
    <t>RO-6790</t>
  </si>
  <si>
    <t>Corte de perfis metálicos com maçarico oxiacetileno</t>
  </si>
  <si>
    <t>RO-17515</t>
  </si>
  <si>
    <t>Dobramento de chapas metálicas com espessuras de 6,30 a 10,00 mm</t>
  </si>
  <si>
    <t>RO-2165</t>
  </si>
  <si>
    <t>Escoramento com estacas de perfis metálicos W 250 x 38,50 kg/m, espaçadas em 1,50 m, intercaladas com prancha de madeira com espessura de 5,00 cm, ficha de 0,20 a 0,40 H e C = 9,00 m - sem reaproveitamento - fornecimento e instalação</t>
  </si>
  <si>
    <t>RO-2169</t>
  </si>
  <si>
    <t>Estroncas para valas com D = 15,00 cm - madeira sem reaproveitamento</t>
  </si>
  <si>
    <t>RO-01156</t>
  </si>
  <si>
    <t>Formas de compensado resinado 14 mm - uso geral - utilização de 3 vezes - confecção, instalação e retirada (Incluindo fornecimento e transporte de todos os materiais)</t>
  </si>
  <si>
    <t>RO-5959</t>
  </si>
  <si>
    <t>Fôrmas de tábuas de pinus - utilização de 2 vezes - confecção, instalação e retirada</t>
  </si>
  <si>
    <t>RO-8539</t>
  </si>
  <si>
    <t>Junta de dilatação de bueiros celulares</t>
  </si>
  <si>
    <t>RO-7883</t>
  </si>
  <si>
    <t>Lançamento manual de concreto na vertical para os serviços de drenagem</t>
  </si>
  <si>
    <t>RO-01077</t>
  </si>
  <si>
    <t>Luva de emenda com rosca cônica para aço CA-50 - D = 12,5 mm - fornecimento e instalação</t>
  </si>
  <si>
    <t>RO-01078</t>
  </si>
  <si>
    <t>Luva de emenda com rosca cônica para aço CA-50 - D = 16 mm - fornecimento e instalação</t>
  </si>
  <si>
    <t>RO-01079</t>
  </si>
  <si>
    <t>Luva de emenda com rosca cônica para aço CA-50 - D = 20 mm - fornecimento e instalação</t>
  </si>
  <si>
    <t>RO-01080</t>
  </si>
  <si>
    <t>Luva de emenda com rosca cônica para aço CA-50 - D = 25 mm - fornecimento e instalação</t>
  </si>
  <si>
    <t>RO-01081</t>
  </si>
  <si>
    <t>Luva de emenda com rosca cônica para aço CA-50 - D = 32 mm - fornecimento e instalação</t>
  </si>
  <si>
    <t>RO-01082</t>
  </si>
  <si>
    <t>Luva de emenda prensada para aço CA-50 - D = 12,5 mm - fornecimento e instalação</t>
  </si>
  <si>
    <t>RO-01083</t>
  </si>
  <si>
    <t>Luva de emenda prensada para aço CA-50 - D = 16 mm - fornecimento e instalação</t>
  </si>
  <si>
    <t>RO-01084</t>
  </si>
  <si>
    <t>Luva de emenda prensada para aço CA-50 - D = 20 mm - fornecimento e instalação</t>
  </si>
  <si>
    <t>RO-01085</t>
  </si>
  <si>
    <t>Luva de emenda prensada para aço CA-50 - D = 25 mm - fornecimento e instalação</t>
  </si>
  <si>
    <t>RO-01086</t>
  </si>
  <si>
    <t>Luva de emenda prensada para aço CA-50 - D = 32 mm - fornecimento e instalação</t>
  </si>
  <si>
    <t>RO-00952</t>
  </si>
  <si>
    <t>Microconcreto confeccionado em misturador e lançamento manual para reparos e grauteamento (Execução, incluindo fornecimento, carga e transporte de todos os materiais)</t>
  </si>
  <si>
    <t>RO-17516</t>
  </si>
  <si>
    <t>Solda de chapas de aço com espessura de 12,5 mm com maçarico oxiacetileno</t>
  </si>
  <si>
    <t>RO-2170</t>
  </si>
  <si>
    <t>Solda de chapas de aço com espessura de 16 mm com maçarico oxiacetileno</t>
  </si>
  <si>
    <t>RO-2166</t>
  </si>
  <si>
    <t>Solda de chapas de aço com espessura de 6,3 mm com maçarico oxiacetileno</t>
  </si>
  <si>
    <t>RO-2167</t>
  </si>
  <si>
    <t>Solda de chapas de aço com espessura de 8 mm com maçarico oxiacetileno</t>
  </si>
  <si>
    <t>RO-2168</t>
  </si>
  <si>
    <t>Solda de chapas de aço com espessura de 9,5 mm com maçarico oxiacetileno</t>
  </si>
  <si>
    <t>RO-01090</t>
  </si>
  <si>
    <t>Solda de conectores de cisalhamento tipo "stud bolt" em telhafôrma de aço colaborante para laje mista de aço e concreto</t>
  </si>
  <si>
    <t>RO-6136</t>
  </si>
  <si>
    <t>Solda elétrica de perfis metálicos e chapas de aço com eletrodo E60XX</t>
  </si>
  <si>
    <t>RO-2171</t>
  </si>
  <si>
    <t>Solda elétrica de perfis metálicos e chapas de aço com eletrodo E70XX</t>
  </si>
  <si>
    <t>RO-17519</t>
  </si>
  <si>
    <t>Solda tipo MIG/MAG semiautomática</t>
  </si>
  <si>
    <t>RO-01087</t>
  </si>
  <si>
    <t>Telha-fôrma em aço galvanizado ASTM A653 grau 40 - E = 0,80 mm - fornecimento e instalação</t>
  </si>
  <si>
    <t>RO-01088</t>
  </si>
  <si>
    <t>Telha-fôrma em aço galvanizado ASTM A653 grau 40 - E = 0,95 mm - fornecimento e instalação</t>
  </si>
  <si>
    <t>RO-01089</t>
  </si>
  <si>
    <t>Telha-fôrma em aço galvanizado ASTM A653 grau 40 - E = 1,25 mm - fornecimento e instalação</t>
  </si>
  <si>
    <t>RO-00876</t>
  </si>
  <si>
    <t>Transporte com caminhão basculante de 12 m³ - rodovia em leito natural</t>
  </si>
  <si>
    <t>RO-00877</t>
  </si>
  <si>
    <t>Transporte com caminhão basculante de 12 m³ - rodovia em revestimento primário</t>
  </si>
  <si>
    <t>RO-00878</t>
  </si>
  <si>
    <t>Transporte com caminhão basculante de 12 m³ - rodovia pavimentada</t>
  </si>
  <si>
    <t>RO-00879</t>
  </si>
  <si>
    <t>Transporte com caminhão basculante de 6 m³ - rodovia em leito natural</t>
  </si>
  <si>
    <t>RO-00880</t>
  </si>
  <si>
    <t>Transporte com caminhão basculante de 6 m³ - rodovia em revestimento primário</t>
  </si>
  <si>
    <t>RO-00881</t>
  </si>
  <si>
    <t>Transporte com caminhão basculante de 6 m³ - rodovia pavimentada</t>
  </si>
  <si>
    <t>RO-00882</t>
  </si>
  <si>
    <t>Transporte com caminhão betoneira de 8 m³ - rodovia em leito natural</t>
  </si>
  <si>
    <t>RO-00883</t>
  </si>
  <si>
    <t>Transporte com caminhão betoneira de 8 m³ - rodovia em revestimento primário</t>
  </si>
  <si>
    <t>RO-00884</t>
  </si>
  <si>
    <t>Transporte com caminhão betoneira de 8 m³ - rodovia pavimentada</t>
  </si>
  <si>
    <t>RO-00885</t>
  </si>
  <si>
    <t>Transporte com caminhão carroceria com capacidade de 11 t e com guindauto de 45 t.m - rodovia em leito natural</t>
  </si>
  <si>
    <t>RO-00886</t>
  </si>
  <si>
    <t>Transporte com caminhão carroceria com capacidade de 11 t e com guindauto de 45 t.m - rodovia em revestimento primário</t>
  </si>
  <si>
    <t>RO-00887</t>
  </si>
  <si>
    <t>Transporte com caminhão carroceria com capacidade de 11 t e com guindauto de 45 t.m - rodovia pavimentada</t>
  </si>
  <si>
    <t>RO-00888</t>
  </si>
  <si>
    <t>Transporte com caminhão carroceria com capacidade de 7 t e com guindauto de 20 t.m - rodovia em leito natural</t>
  </si>
  <si>
    <t>RO-00889</t>
  </si>
  <si>
    <t>Transporte com caminhão carroceria com capacidade de 7 t e com guindauto de 20 t.m - rodovia em revestimento primário</t>
  </si>
  <si>
    <t>RO-00890</t>
  </si>
  <si>
    <t>Transporte com caminhão carroceria com capacidade de 7 t e com guindauto de 20 t.m - rodovia pavimentada</t>
  </si>
  <si>
    <t>RO-00891</t>
  </si>
  <si>
    <t>Transporte com caminhão carroceria de 15 t - rodovia em leito natural</t>
  </si>
  <si>
    <t>RO-00892</t>
  </si>
  <si>
    <t>Transporte com caminhão carroceria de 15 t - rodovia em revestimento primário</t>
  </si>
  <si>
    <t>RO-00893</t>
  </si>
  <si>
    <t>Transporte com caminhão carroceria de 15 t - rodovia pavimentada</t>
  </si>
  <si>
    <t>RO-00894</t>
  </si>
  <si>
    <t>Transporte com caminhão carroceria de 5 t - rodovia em leito natural</t>
  </si>
  <si>
    <t>RO-00895</t>
  </si>
  <si>
    <t>Transporte com caminhão carroceria de 5 t - rodovia em revestimento primário</t>
  </si>
  <si>
    <t>RO-00896</t>
  </si>
  <si>
    <t>Transporte com caminhão carroceria de 5 t - rodovia pavimentada</t>
  </si>
  <si>
    <t>RO-00897</t>
  </si>
  <si>
    <t>Transporte com caminhão carroceria de 9 t - rodovia em leito natural</t>
  </si>
  <si>
    <t>RO-00898</t>
  </si>
  <si>
    <t>Transporte com caminhão carroceria de 9 t - rodovia em revestimento primário</t>
  </si>
  <si>
    <t>RO-00899</t>
  </si>
  <si>
    <t>Transporte com caminhão carroceria de 9 t - rodovia pavimentada</t>
  </si>
  <si>
    <t>RO-00900</t>
  </si>
  <si>
    <t>Transporte com cavalo mecânico com semirreboque com capacidade de 22 t - rodovia em leito natural</t>
  </si>
  <si>
    <t>RO-00901</t>
  </si>
  <si>
    <t>Transporte com cavalo mecânico com semirreboque com capacidade de 22 t - rodovia em revestimento primário</t>
  </si>
  <si>
    <t>RO-00902</t>
  </si>
  <si>
    <t>Transporte com cavalo mecânico com semirreboque com capacidade de 22 t - rodovia pavimentada</t>
  </si>
  <si>
    <t>RO-00903</t>
  </si>
  <si>
    <t>Transporte de água com caminhão tanque de 10.000 l - rodovia em leito natural</t>
  </si>
  <si>
    <t>RO-00904</t>
  </si>
  <si>
    <t>Transporte de água com caminhão tanque de 10.000 l - rodovia em revestimento primário</t>
  </si>
  <si>
    <t>RO-00905</t>
  </si>
  <si>
    <t>Transporte de água com caminhão tanque de 10.000 l - rodovia pavimentada</t>
  </si>
  <si>
    <t>RO-00906</t>
  </si>
  <si>
    <t>Transporte de água com caminhão tanque de 8.000 l - rodovia em leito natural</t>
  </si>
  <si>
    <t>RO-00907</t>
  </si>
  <si>
    <t>Transporte de água com caminhão tanque de 8.000 l - rodovia em revestimento primário</t>
  </si>
  <si>
    <t>RO-00908</t>
  </si>
  <si>
    <t>Transporte de água com caminhão tanque de 8.000 l - rodovia pavimentada</t>
  </si>
  <si>
    <t>RO-00909</t>
  </si>
  <si>
    <t>Transporte de cimento a granel com caminhão silo de 30 m³ - rodovia em leito natural</t>
  </si>
  <si>
    <t>RO-00910</t>
  </si>
  <si>
    <t>Transporte de cimento a granel com caminhão silo de 30 m³ - rodovia em revestimento primário</t>
  </si>
  <si>
    <t>RO-00911</t>
  </si>
  <si>
    <t>Transporte de cimento a granel com caminhão silo de 30 m³ - rodovia pavimentada</t>
  </si>
  <si>
    <t>RO-6259</t>
  </si>
  <si>
    <t>Transporte de concreto com caminhão basculante de 7 m³ - rodovia em leito natural</t>
  </si>
  <si>
    <t>RO-6260</t>
  </si>
  <si>
    <t>Transporte de concreto com caminhão basculante de 7 m³ - rodovia em revestimento primário</t>
  </si>
  <si>
    <t>RO-6261</t>
  </si>
  <si>
    <t>Transporte de concreto com caminhão basculante de 7 m³ - rodovia pavimentada</t>
  </si>
  <si>
    <t>RO-00912</t>
  </si>
  <si>
    <t>Transporte de detritos com caminhão de hidrojateamento de alta pressão e vácuo de 9 m³ - rodovia em leito natural</t>
  </si>
  <si>
    <t>RO-00913</t>
  </si>
  <si>
    <t>Transporte de detritos com caminhão de hidrojateamento de alta pressão e vácuo de 9 m³ - rodovia em revestimento primário</t>
  </si>
  <si>
    <t>RO-00914</t>
  </si>
  <si>
    <t>Transporte de detritos com caminhão de hidrojateamento de alta pressão e vácuo de 9 m³ - rodovia pavimentada</t>
  </si>
  <si>
    <t>RO-00918</t>
  </si>
  <si>
    <t>Transporte de material de 3ª categoria com caminhão basculante de 8 m³ para rocha - rodovia em leito natural</t>
  </si>
  <si>
    <t>RO-00919</t>
  </si>
  <si>
    <t>Transporte de material de 3ª categoria com caminhão basculante de 8 m³ para rocha - rodovia em revestimento primário</t>
  </si>
  <si>
    <t>RO-00920</t>
  </si>
  <si>
    <t>Transporte de material de 3ª categoria com caminhão basculante de 8 m³ para rocha - rodovia pavimentada</t>
  </si>
  <si>
    <t>RO-00921</t>
  </si>
  <si>
    <t>Transporte de mistura betuminosa a quente com caminhão com caçamba térmica de 6 m³ - rodovia em leito natural</t>
  </si>
  <si>
    <t>RO-00922</t>
  </si>
  <si>
    <t>Transporte de mistura betuminosa a quente com caminhão com caçamba térmica de 6 m³ - rodovia em revestimento primário</t>
  </si>
  <si>
    <t>RO-00923</t>
  </si>
  <si>
    <t>Transporte de mistura betuminosa a quente com caminhão com caçamba térmica de 6 m³ - rodovia pavimentada</t>
  </si>
  <si>
    <t>RO-00924</t>
  </si>
  <si>
    <t>Transporte em cavalo mecânico com dolly de 4 eixos com capacidade de 57 t - rodovia em leito natural</t>
  </si>
  <si>
    <t>RO-00925</t>
  </si>
  <si>
    <t>Transporte em cavalo mecânico com dolly de 4 eixos com capacidade de 57 t - rodovia em revestimento primário</t>
  </si>
  <si>
    <t>RO-00926</t>
  </si>
  <si>
    <t>Transporte em cavalo mecânico com dolly de 4 eixos com capacidade de 57 t - rodovia pavimentada</t>
  </si>
  <si>
    <t>RO-00927</t>
  </si>
  <si>
    <t>Transporte em cavalo mecânico com dollys de 3 e 4 eixos com capacidade de 77 t - rodovia em leito natural</t>
  </si>
  <si>
    <t>RO-00928</t>
  </si>
  <si>
    <t>Transporte em cavalo mecânico com dollys de 3 e 4 eixos com capacidade de 77 t - rodovia em revestimento primário</t>
  </si>
  <si>
    <t>RO-00929</t>
  </si>
  <si>
    <t>Transporte em cavalo mecânico com dollys de 3 e 4 eixos com capacidade de 77 t - rodovia pavimentada</t>
  </si>
  <si>
    <t>RO-00930</t>
  </si>
  <si>
    <t>Transporte em cavalo mecânico com dollys de 5 e 4 eixos com capacidade de 111 t - rodovia em leito natural</t>
  </si>
  <si>
    <t>RO-00931</t>
  </si>
  <si>
    <t>Transporte em cavalo mecânico com dollys de 5 e 4 eixos com capacidade de 111 t - rodovia em revestimento primário</t>
  </si>
  <si>
    <t>RO-00932</t>
  </si>
  <si>
    <t>Transporte em cavalo mecânico com dollys de 5 e 4 eixos com capacidade de 111 t - rodovia pavimentada</t>
  </si>
  <si>
    <t>RO-00933</t>
  </si>
  <si>
    <t>Transporte em cavalo mecânico com reboques de 5 e 4 eixos com capacidade de 130 t - rodovia em leito natural</t>
  </si>
  <si>
    <t>RO-00934</t>
  </si>
  <si>
    <t>Transporte em cavalo mecânico com reboques de 5 e 4 eixos com capacidade de 130 t - rodovia em revestimento primário</t>
  </si>
  <si>
    <t>RO-00935</t>
  </si>
  <si>
    <t>Transporte em cavalo mecânico com reboques de 5 e 4 eixos com capacidade de 130 t - rodovia pavimentada</t>
  </si>
  <si>
    <t>Serviços com Aço para Obras de Arte Especiais</t>
  </si>
  <si>
    <t>RO-19772</t>
  </si>
  <si>
    <t>Fôrma em chapa metálica 1/8" para cabeça de tirantes - utilização de 50 vezes - confecção, instalação e retirada (Incluindo fornecimento e transporte de todos os materiais)</t>
  </si>
  <si>
    <t>Obras de Arte Especiais sem Aço</t>
  </si>
  <si>
    <t>RO-19756</t>
  </si>
  <si>
    <t xml:space="preserve"> Fôrmas de compensado plastificado 14,00 mm - uso geral - utilização de 2 vezes - confecção, instalação e retirada (Incluindo fornecimento e transporte de todos os materiais)</t>
  </si>
  <si>
    <t>RO-19777</t>
  </si>
  <si>
    <t>Fôrma de papelão para pilar de concreto - D = 600,00 mm - confecção, instalação e retirada (Incluindo fornecimento e transporte de todos os materiais)</t>
  </si>
  <si>
    <t>RO-19766</t>
  </si>
  <si>
    <t>Fôrmas curvas de compensado plastificado 10,00 mm - uso geral - utilização de 2 vezes - confecção, instalação e retirada (Incluindo fornecimento e transporte de todos os materiais)</t>
  </si>
  <si>
    <t>RO-19767</t>
  </si>
  <si>
    <t>Fôrmas curvas de compensado resinado 10,00 mm - uso geral - utilização de 2 vezes - confecção, instalação e retirada (Incluindo fornecimento e transporte de todos os materiais)</t>
  </si>
  <si>
    <t>RO-19746</t>
  </si>
  <si>
    <t>Fôrmas de compensado plastificado 10,00 mm - uso geral - utilização de 1 vez - confecção, instalação e retirada (Incluindo fornecimento e transporte de todos os materiais)</t>
  </si>
  <si>
    <t>RO-19750</t>
  </si>
  <si>
    <t>Fôrmas de compensado plastificado 10,00 mm - uso geral - utilização de 2 vezes - confecção, instalação e retirada (Incluindo fornecimento e transporte de todos os materiais)</t>
  </si>
  <si>
    <t>RO-19751</t>
  </si>
  <si>
    <t>Fôrmas de compensado plastificado 10,00 mm - uso geral - utilização de 3 vezes - confecção, instalação e retirada (Incluindo fornecimento e transporte de todos os materiais)</t>
  </si>
  <si>
    <t>RO-19752</t>
  </si>
  <si>
    <t>Fôrmas de compensado plastificado 12,00 mm - uso geral - utilização de 1 vez - confecção, instalação e retirada (Incluindo fornecimento e transporte de todos os materiais)</t>
  </si>
  <si>
    <t>RO-19753</t>
  </si>
  <si>
    <t>Fôrmas de compensado plastificado 12,00 mm - uso geral - utilização de 2 vezes - confecção, instalação e retirada (Incluindo fornecimento e transporte de todos os materiais)</t>
  </si>
  <si>
    <t>RO-19754</t>
  </si>
  <si>
    <t>Fôrmas de compensado plastificado 12,00 mm - uso geral - utilização de 3 vezes - confecção, instalação e retirada (Incluindo fornecimento e transporte de todos os materiais)</t>
  </si>
  <si>
    <t>RO-19755</t>
  </si>
  <si>
    <t>Fôrmas de compensado plastificado 14,00 mm - uso geral - utilização de 1 vez - confecção, instalação e retirada (Incluindo fornecimento e transporte de todos os materiais)</t>
  </si>
  <si>
    <t>RO-19757</t>
  </si>
  <si>
    <t>Fôrmas de compensado plastificado 14,00 mm - uso geral - utilização de 3 vezes - confecção, instalação e retirada (Incluindo fornecimento e transporte de todos os materiais)</t>
  </si>
  <si>
    <t>RO-19758</t>
  </si>
  <si>
    <t>Fôrmas de compensado resinado 10,00 mm - uso geral - utilização de 1 vez - confecção, instalação e retirada (Incluindo fornecimento e transporte de todos os materiais)</t>
  </si>
  <si>
    <t>RO-19759</t>
  </si>
  <si>
    <t>Fôrmas de compensado resinado 10,00 mm - uso geral - utilização de 2 vezes - confecção, instalação e retirada (Incluindo fornecimento e transporte de todos os materiais)</t>
  </si>
  <si>
    <t>RO-19760</t>
  </si>
  <si>
    <t>Fôrmas de compensado resinado 10,00 mm - uso geral - utilização de 3 vezes - confecção, instalação e retirada (Incluindo fornecimento e transporte de todos os materiais)</t>
  </si>
  <si>
    <t>RO-19761</t>
  </si>
  <si>
    <t>Fôrmas de compensado resinado 12,00 mm - uso geral - utilização de 1 vez - confecção, instalação e retirada (Incluindo fornecimento e transporte de todos os materiais)</t>
  </si>
  <si>
    <t>RO-19762</t>
  </si>
  <si>
    <t>Fôrmas de compensado resinado 12,00 mm - uso geral - utilização de 2 vezes - confecção, instalação e retirada (Incluindo fornecimento e transporte de todos os materiais)</t>
  </si>
  <si>
    <t>RO-19763</t>
  </si>
  <si>
    <t>Fôrmas de compensado resinado 12,00 mm - uso geral - utilização de 3 vezes - confecção, instalação e retirada (Incluindo fornecimento e transporte de todos os materiais)</t>
  </si>
  <si>
    <t>RO-19764</t>
  </si>
  <si>
    <t>Fôrmas de compensado resinado 14,00 mm - uso geral - utilização de 1 vez - confecção, instalação e retirada (Incluindo fornecimento e transporte de todos os materiais)</t>
  </si>
  <si>
    <t>RO-19765</t>
  </si>
  <si>
    <t>Fôrmas de compensado resinado 14,00 mm - uso geral - utilização de 2 vezes - confecção, instalação e retirada (Incluindo fornecimento e transporte de todos os materiais)</t>
  </si>
  <si>
    <t>RO-19768</t>
  </si>
  <si>
    <t>Fôrmas de tábuas de pinus - utilização de 1 vez - confecção, instalação e retirada (Incluindo fornecimento e transporte de todos os materiais)</t>
  </si>
  <si>
    <t xml:space="preserve">
TABELA REFERENCIAL DE PREÇOS UNITÁRIOS PARA CONSULTORIA E PROJETOS
</t>
  </si>
  <si>
    <t>TABELA REFERENCIAL DE PREÇOS UNITÁRIOS PARA CONSULTORIA E PROJETOS</t>
  </si>
  <si>
    <t>CONSULTORIA</t>
  </si>
  <si>
    <t>PROFISSIONAIS/CONSULTORES</t>
  </si>
  <si>
    <t>CO-33060</t>
  </si>
  <si>
    <t>ADVOGADO, NÍVEL JÚNIOR, INCLUSIVE ENCARGOS COMPLEMENTARES</t>
  </si>
  <si>
    <t>CO-33061</t>
  </si>
  <si>
    <t>ADVOGADO, NÍVEL PLENO, INCLUSIVE ENCARGOS COMPLEMENTARES</t>
  </si>
  <si>
    <t>CO-33062</t>
  </si>
  <si>
    <t>ADVOGADO, NÍVEL SÊNIOR, INCLUSIVE ENCARGOS COMPLEMENTARES</t>
  </si>
  <si>
    <t>CO-33116</t>
  </si>
  <si>
    <t>AJUDANTE DE TOPÓGRAFO/BALIZA, INCLUSIVE ENCARGOS COMPLEMENTARES</t>
  </si>
  <si>
    <t>CO-28409</t>
  </si>
  <si>
    <t>AJUDANTE ESPECIALIZADO, INCLUSIVE ENCARGOS COMPLEMENTARES</t>
  </si>
  <si>
    <t>CO-33089</t>
  </si>
  <si>
    <t>ANTROPÓLOGO, NÍVEL JÚNIOR, INCLUSIVE ENCARGOS COMPLEMENTARES</t>
  </si>
  <si>
    <t>CO-33090</t>
  </si>
  <si>
    <t>ANTROPÓLOGO, NÍVEL PLENO, INCLUSIVE ENCARGOS COMPLEMENTARES</t>
  </si>
  <si>
    <t>CO-33091</t>
  </si>
  <si>
    <t>ANTROPÓLOGO, NÍVEL SÊNIOR, INCLUSIVE ENCARGOS COMPLEMENTARES</t>
  </si>
  <si>
    <t>CO-33092</t>
  </si>
  <si>
    <t>ARQUEÓLOGO, NÍVEL JÚNIOR, INCLUSIVE ENCARGOS COMPLEMENTARES</t>
  </si>
  <si>
    <t>CO-33093</t>
  </si>
  <si>
    <t>ARQUEÓLOGO, NÍVEL PLENO, INCLUSIVE ENCARGOS COMPLEMENTARES</t>
  </si>
  <si>
    <t>CO-33095</t>
  </si>
  <si>
    <t>ARQUEÓLOGO, NÍVEL SÊNIOR, INCLUSIVE ENCARGOS COMPLEMENTARES</t>
  </si>
  <si>
    <t>CO-33063</t>
  </si>
  <si>
    <t>ASSISTENTE SOCIAL, NÍVEL JÚNIOR, INCLUSIVE ENCARGOS COMPLEMENTARES</t>
  </si>
  <si>
    <t>CO-33064</t>
  </si>
  <si>
    <t>ASSISTENTE SOCIAL, NÍVEL PLENO, INCLUSIVE ENCARGOS COMPLEMENTARES</t>
  </si>
  <si>
    <t>CO-33065</t>
  </si>
  <si>
    <t>ASSISTENTE SOCIAL, NÍVEL SÊNIOR, INCLUSIVE ENCARGOS COMPLEMENTARES</t>
  </si>
  <si>
    <t>CO-33067</t>
  </si>
  <si>
    <t>AUXILIAR ADMINISTRATIVO, INCLUSIVE ENCARGOS COMPLEMENTARES</t>
  </si>
  <si>
    <t>CO-33068</t>
  </si>
  <si>
    <t>AUXILIAR DE LABORATÓRIO, INCLUSIVE ENCARGOS COMPLEMENTARES</t>
  </si>
  <si>
    <t>CO-33069</t>
  </si>
  <si>
    <t>AUXILIAR DE TOPOGRAFIA, INCLUSIVE ENCARGOS COMPLEMENTARES</t>
  </si>
  <si>
    <t>CO-33066</t>
  </si>
  <si>
    <t>AUXILIAR/AJUDANTE DE OBRA, INCLUSIVE ENCARGOS COMPLEMENTARES</t>
  </si>
  <si>
    <t>CO-33070</t>
  </si>
  <si>
    <t>BIÓLOGO, NÍVEL JÚNIOR, INCLUSIVE ENCARGOS COMPLEMENTARES</t>
  </si>
  <si>
    <t>CO-33071</t>
  </si>
  <si>
    <t>BIÓLOGO, NÍVEL PLENO, INCLUSIVE ENCARGOS COMPLEMENTARES</t>
  </si>
  <si>
    <t>CO-33072</t>
  </si>
  <si>
    <t>BIÓLOGO, NÍVEL SÊNIOR, INCLUSIVE ENCARGOS COMPLEMENTARES</t>
  </si>
  <si>
    <t>CO-33073</t>
  </si>
  <si>
    <t>COORDENADOR AMBIENTAL, NÍVEL JÚNIOR, INCLUSIVE ENCARGOS COMPLEMENTARES</t>
  </si>
  <si>
    <t>CO-33107</t>
  </si>
  <si>
    <t>DESENHISTA/MODELADOR TÉCNICO, INCLUSIVE ENCARGOS COMPLEMENTARES</t>
  </si>
  <si>
    <t>CO-33074</t>
  </si>
  <si>
    <t>ENGENHEIRO AGRIMENSOR, NÍVEL JÚNIOR, INCLUSIVE ENCARGOS COMPLEMENTARES</t>
  </si>
  <si>
    <t>CO-33075</t>
  </si>
  <si>
    <t>ENGENHEIRO AGRIMENSOR, NÍVEL PLENO, INCLUSIVE ENCARGOS COMPLEMENTARES</t>
  </si>
  <si>
    <t>CO-33076</t>
  </si>
  <si>
    <t>ENGENHEIRO AGRIMENSOR, NÍVEL SÊNIOR, INCLUSIVE ENCARGOS COMPLEMENTARES</t>
  </si>
  <si>
    <t>CO-33077</t>
  </si>
  <si>
    <t>ENGENHEIRO AGRÔNOMO, NÍVEL JÚNIOR, INCLUSIVE ENCARGOS COMPLEMENTARES</t>
  </si>
  <si>
    <t>CO-33078</t>
  </si>
  <si>
    <t>ENGENHEIRO AGRÔNOMO, NÍVEL PLENO, INCLUSIVE ENCARGOS COMPLEMENTARES</t>
  </si>
  <si>
    <t>CO-33079</t>
  </si>
  <si>
    <t>ENGENHEIRO AGRÔNOMO, NÍVEL SÊNIOR, INCLUSIVE ENCARGOS COMPLEMENTARES</t>
  </si>
  <si>
    <t>CO-33080</t>
  </si>
  <si>
    <t>ENGENHEIRO AMBIENTAL, NÍVEL JÚNIOR, INCLUSIVE ENCARGOS COMPLEMENTARES</t>
  </si>
  <si>
    <t>CO-33081</t>
  </si>
  <si>
    <t>ENGENHEIRO AMBIENTAL, NÍVEL PLENO, INCLUSIVE ENCARGOS COMPLEMENTARES</t>
  </si>
  <si>
    <t>CO-33082</t>
  </si>
  <si>
    <t>ENGENHEIRO AMBIENTAL, NÍVEL SÊNIOR, INCLUSIVE ENCARGOS COMPLEMENTARES</t>
  </si>
  <si>
    <t>CO-27337</t>
  </si>
  <si>
    <t>ENGENHEIRO/ARQUITETO, NÍVEL CONSULTOR ESPECIAL, INCLUSIVE ENCARGOS COMPLEMENTARES</t>
  </si>
  <si>
    <t>CO-27339</t>
  </si>
  <si>
    <t>ENGENHEIRO/ARQUITETO, NÍVEL CONSULTOR, INCLUSIVE ENCARGOS COMPLEMENTARES</t>
  </si>
  <si>
    <t>CO-27342</t>
  </si>
  <si>
    <t>ENGENHEIRO/ARQUITETO, NÍVEL COORDENADOR, INCLUSIVE ENCARGOS COMPLEMENTARES</t>
  </si>
  <si>
    <t>CO-27348</t>
  </si>
  <si>
    <t>ENGENHEIRO/ARQUITETO, NÍVEL JÚNIOR, INCLUSIVE ENCARGOS COMPLEMENTARES</t>
  </si>
  <si>
    <t>CO-27347</t>
  </si>
  <si>
    <t>ENGENHEIRO/ARQUITETO, NÍVEL PLENO, INCLUSIVE ENCARGOS COMPLEMENTARES</t>
  </si>
  <si>
    <t>CO-27344</t>
  </si>
  <si>
    <t>ENGENHEIRO/ARQUITETO, NÍVEL SÊNIOR, INCLUSIVE ENCARGOS COMPLEMENTARES</t>
  </si>
  <si>
    <t>CO-13791</t>
  </si>
  <si>
    <t>PESQUISADOR TRÁFEGO, INCLUSIVE ENCARGOS COMPLEMENTARES</t>
  </si>
  <si>
    <t>DIÁRIA</t>
  </si>
  <si>
    <t>CO-24324</t>
  </si>
  <si>
    <t>DIÁRIA DE VIAGEM COM OU SEM PERNOITE, INCLUSIVE ALIMENTAÇÃO</t>
  </si>
  <si>
    <t>VEÍCULOS PARA VISTORIA/SUPERVISÃO</t>
  </si>
  <si>
    <t>CO-27674</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</si>
  <si>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</si>
  <si>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CO-27675</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</si>
  <si>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</si>
  <si>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</si>
  <si>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</si>
  <si>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</si>
  <si>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</si>
  <si>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CO-27676</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</si>
  <si>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</si>
  <si>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CO-27677</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</si>
  <si>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</si>
  <si>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LEVANTAMENTO PLANIALTIMÉTRICO</t>
  </si>
  <si>
    <t>CO-27369</t>
  </si>
  <si>
    <t>LEVANTAMENTO PLANIALTIMÉTRICO E CADASTRAL - TERRENO MAIOR QUE 50.001 M2</t>
  </si>
  <si>
    <t>CO-27361</t>
  </si>
  <si>
    <t>LEVANTAMENTO PLANIALTIMÉTRICO E CADASTRAL -TERRENO ATÉ 2.000 M2</t>
  </si>
  <si>
    <t>CO-27367</t>
  </si>
  <si>
    <t>LEVANTAMENTO PLANIALTIMÉTRICO E CADASTRAL -TERRENO DE 10.001 A 50.000 M2</t>
  </si>
  <si>
    <t>CO-27363</t>
  </si>
  <si>
    <t>LEVANTAMENTO PLANIALTIMÉTRICO E CADASTRAL -TERRENO DE 2.001 A 10.000 M2</t>
  </si>
  <si>
    <t>PLANILHAS ORÇAMENTÁRIAS</t>
  </si>
  <si>
    <t>CO-27397</t>
  </si>
  <si>
    <t>PLANILHA ORÇAMENTÁRIA PARA CONSTRUÇÕES NOVAS - ÁREA ACIMA DE 10.000 M2</t>
  </si>
  <si>
    <t>CO-27390</t>
  </si>
  <si>
    <t>PLANILHA ORÇAMENTÁRIA PARA CONSTRUÇÕES NOVAS - ÁREA ATÉ 1.000 M2</t>
  </si>
  <si>
    <t>CO-27391</t>
  </si>
  <si>
    <t>PLANILHA ORÇAMENTÁRIA PARA CONSTRUÇÕES NOVAS - ÁREA DE 1.001 M2 A 2.000 M2</t>
  </si>
  <si>
    <t>CO-27392</t>
  </si>
  <si>
    <t>PLANILHA ORÇAMENTÁRIA PARA CONSTRUÇÕES NOVAS - ÁREA DE 2.001 M2 A 4.000 M2</t>
  </si>
  <si>
    <t>CO-27394</t>
  </si>
  <si>
    <t>PLANILHA ORÇAMENTÁRIA PARA CONSTRUÇÕES NOVAS - ÁREA DE 4.001 M2 A 6.000 M2</t>
  </si>
  <si>
    <t>CO-27395</t>
  </si>
  <si>
    <t>PLANILHA ORÇAMENTÁRIA PARA CONSTRUÇÕES NOVAS - ÁREA DE 6.001 M2 A 8.000 M2</t>
  </si>
  <si>
    <t>CO-27396</t>
  </si>
  <si>
    <t>PLANILHA ORÇAMENTÁRIA PARA CONSTRUÇÕES NOVAS - ÁREA DE 8.001 M2 A 10.000 M2</t>
  </si>
  <si>
    <t>CO-27413</t>
  </si>
  <si>
    <t>PLANILHA ORÇAMENTÁRIA PARA OBRAS DE INFRAESTRUTURA</t>
  </si>
  <si>
    <t>CO-27388</t>
  </si>
  <si>
    <t>PLANILHA ORÇAMENTÁRIA PARA PROJETOS DE IMPLANTAÇÃO DE EDIFICAÇÃO - ÁREA ACIMA DE 16.000 M2</t>
  </si>
  <si>
    <t>CO-27382</t>
  </si>
  <si>
    <t>PLANILHA ORÇAMENTÁRIA PARA PROJETOS DE IMPLANTAÇÃO DE EDIFICAÇÃO - ÁREA DE 11.001 M2 ATÉ 13.000 M2</t>
  </si>
  <si>
    <t>CO-27385</t>
  </si>
  <si>
    <t>PLANILHA ORÇAMENTÁRIA PARA PROJETOS DE IMPLANTAÇÃO DE EDIFICAÇÃO - ÁREA DE 13.001 M2 ATÉ 16.000 M2</t>
  </si>
  <si>
    <t>CO-27375</t>
  </si>
  <si>
    <t>PLANILHA ORÇAMENTÁRIA PARA PROJETOS DE IMPLANTAÇÃO DE EDIFICAÇÃO - ÁREA DE 6.001 M2 ATÉ 7.000 M2</t>
  </si>
  <si>
    <t>CO-27378</t>
  </si>
  <si>
    <t>PLANILHA ORÇAMENTÁRIA PARA PROJETOS DE IMPLANTAÇÃO DE EDIFICAÇÃO - ÁREA DE 7.001 M2 ATÉ 9.000 M2</t>
  </si>
  <si>
    <t>CO-27380</t>
  </si>
  <si>
    <t>PLANILHA ORÇAMENTÁRIA PARA PROJETOS DE IMPLANTAÇÃO DE EDIFICAÇÃO - ÁREA DE 9.001 M2 ATÉ 11.000 M2</t>
  </si>
  <si>
    <t>CO-27372</t>
  </si>
  <si>
    <t>PLANILHA ORÇAMENTÁRIA PARA PROJETOS DE IMPLANTAÇÃO DE EDIFICAÇÃO ÁREA ATÉ 6.000 M2</t>
  </si>
  <si>
    <t>CO-27405</t>
  </si>
  <si>
    <t>PLANILHA ORÇAMENTÁRIA PARA REFORMA E/OU AMPLIAÇÃO DE EDIFICAÇÕES EXISTENTES - ÁREA ACIMA DE 10.000 M2</t>
  </si>
  <si>
    <t>CO-27400</t>
  </si>
  <si>
    <t>PLANILHA ORÇAMENTÁRIA PARA REFORMA E/OU AMPLIAÇÃO DE EDIFICAÇÕES EXISTENTES - ÁREA DE 1.001 M2 A 2.000 M2</t>
  </si>
  <si>
    <t>CO-27401</t>
  </si>
  <si>
    <t>PLANILHA ORÇAMENTÁRIA PARA REFORMA E/OU AMPLIAÇÃO DE EDIFICAÇÕES EXISTENTES - ÁREA DE 2.001 M2 A 4.000 M2</t>
  </si>
  <si>
    <t>CO-27402</t>
  </si>
  <si>
    <t>PLANILHA ORÇAMENTÁRIA PARA REFORMA E/OU AMPLIAÇÃO DE EDIFICAÇÕES EXISTENTES - ÁREA DE 4.001 M2 A 6.000 M2</t>
  </si>
  <si>
    <t>CO-27403</t>
  </si>
  <si>
    <t>PLANILHA ORÇAMENTÁRIA PARA REFORMA E/OU AMPLIAÇÃO DE EDIFICAÇÕES EXISTENTES - ÁREA DE 6.001 M2 A 8.000 M2</t>
  </si>
  <si>
    <t>CO-27404</t>
  </si>
  <si>
    <t>PLANILHA ORÇAMENTÁRIA PARA REFORMA E/OU AMPLIAÇÃO DE EDIFICAÇÕES EXISTENTES - ÁREA DE 8.001 M2 A 10.000 M2</t>
  </si>
  <si>
    <t>CO-27399</t>
  </si>
  <si>
    <t>PLANILHA ORÇAMENTÁRIA PARA REFORMA E/OU AMPLIAÇÃO DE EDIFICAÇÕES EXISTENTES- ÁREA ATÉ 1.000 M2</t>
  </si>
  <si>
    <t>CO-27412</t>
  </si>
  <si>
    <t>PLANILHA ORÇAMENTÁRIA PARA REFORMA E/OU AMPLIAÇÃO DE PATRIMÔNIOS HISTÓRICOS - ÁREA ACIMA DE 10.000 M2</t>
  </si>
  <si>
    <t>CO-27406</t>
  </si>
  <si>
    <t>PLANILHA ORÇAMENTÁRIA PARA REFORMA E/OU AMPLIAÇÃO DE PATRIMÔNIOS HISTÓRICOS - ÁREA ATÉ 1.000 M2</t>
  </si>
  <si>
    <t>CO-27407</t>
  </si>
  <si>
    <t>PLANILHA ORÇAMENTÁRIA PARA REFORMA E/OU AMPLIAÇÃO DE PATRIMÔNIOS HISTÓRICOS - ÁREA DE 1.001 M2 A 2.000 M2</t>
  </si>
  <si>
    <t>CO-27408</t>
  </si>
  <si>
    <t>PLANILHA ORÇAMENTÁRIA PARA REFORMA E/OU AMPLIAÇÃO DE PATRIMÔNIOS HISTÓRICOS - ÁREA DE 2.001 M2 A 4.000 M2</t>
  </si>
  <si>
    <t>CO-27409</t>
  </si>
  <si>
    <t>PLANILHA ORÇAMENTÁRIA PARA REFORMA E/OU AMPLIAÇÃO DE PATRIMÔNIOS HISTÓRICOS - ÁREA DE 4.001 M2 A 6.000 M2</t>
  </si>
  <si>
    <t>CO-27410</t>
  </si>
  <si>
    <t>PLANILHA ORÇAMENTÁRIA PARA REFORMA E/OU AMPLIAÇÃO DE PATRIMÔNIOS HISTÓRICOS - ÁREA DE 6.001 M2 A 8.000 M2</t>
  </si>
  <si>
    <t>CO-27411</t>
  </si>
  <si>
    <t>PLANILHA ORÇAMENTÁRIA PARA REFORMA E/OU AMPLIAÇÃO DE PATRIMÔNIOS HISTÓRICOS - ÁREA DE 8.001 M2 A 10.000 M2</t>
  </si>
  <si>
    <t>PROJETOS DE EDIFICAÇÃO</t>
  </si>
  <si>
    <t>CO-27417</t>
  </si>
  <si>
    <t>ANTEPROJETO DE EDIFICAÇÃO - ÁREA &gt; 3.000 M2</t>
  </si>
  <si>
    <t>CO-27414</t>
  </si>
  <si>
    <t>ANTEPROJETO DE EDIFICAÇÃO - ÁREA &lt;= 600 M2</t>
  </si>
  <si>
    <t>CO-27416</t>
  </si>
  <si>
    <t>ANTEPROJETO DE EDIFICAÇÃO - 1.500 M2 &lt; ÁREA &lt;= 3.000 M2</t>
  </si>
  <si>
    <t>CO-27415</t>
  </si>
  <si>
    <t>ANTEPROJETO DE EDIFICAÇÃO - 600 M2 &lt; ÁREA &lt;= 1.500 M2</t>
  </si>
  <si>
    <t>CO-27418</t>
  </si>
  <si>
    <t>ANTEPROJETO DE IMPLANTAÇÃO DE EDIFICAÇÃO PADRÃO COM ÁREA DE PROJEÇÃO &lt; = 600 M2</t>
  </si>
  <si>
    <t>CO-27421</t>
  </si>
  <si>
    <t>ANTEPROJETO DE IMPLANTAÇÃO DE EDIFICAÇÃO PADRÃO COM ÁREA DE PROJEÇÃO &gt; 3.000 M2</t>
  </si>
  <si>
    <t>CO-27420</t>
  </si>
  <si>
    <t>ANTEPROJETO DE IMPLANTAÇÃO DE EDIFICAÇÃO PADRÃO COM 1.500 &lt; ÁREA DE PROJEÇÃO &lt;= 3.000 M2</t>
  </si>
  <si>
    <t>CO-27419</t>
  </si>
  <si>
    <t>ANTEPROJETO DE IMPLANTAÇÃO DE EDIFICAÇÃO PADRÃO COM 600 M2 &lt; ÁREA DE PROJEÇÃO = 1.500 M2</t>
  </si>
  <si>
    <t>CO-27493</t>
  </si>
  <si>
    <t>COMPATIBILIZAÇÃO DE PROJETOS COM ACIMA DE 100.000 M2</t>
  </si>
  <si>
    <t>CO-27487</t>
  </si>
  <si>
    <t>COMPATIBILIZAÇÃO DE PROJETOS COM ÁREA ATÉ 10.000 M2</t>
  </si>
  <si>
    <t>CO-27488</t>
  </si>
  <si>
    <t>COMPATIBILIZAÇÃO DE PROJETOS COM ÁREA DE 10.001 M2 ATÉ 20.000 M2</t>
  </si>
  <si>
    <t>CO-27489</t>
  </si>
  <si>
    <t>COMPATIBILIZAÇÃO DE PROJETOS COM ÁREA DE 20.001 M2 ATÉ 40.000 M2</t>
  </si>
  <si>
    <t>CO-27490</t>
  </si>
  <si>
    <t>COMPATIBILIZAÇÃO DE PROJETOS COM ÁREA DE 40.001 M2 ATÉ 60.000 M2</t>
  </si>
  <si>
    <t>CO-27491</t>
  </si>
  <si>
    <t>COMPATIBILIZAÇÃO DE PROJETOS COM ÁREA DE 60.001 M2 ATÉ 80.000 M2</t>
  </si>
  <si>
    <t>CO-27492</t>
  </si>
  <si>
    <t>COMPATIBILIZAÇÃO DE PROJETOS COM ÁREA DE 80.001 M2 ATÉ 100.000 M2</t>
  </si>
  <si>
    <t>CO-27494</t>
  </si>
  <si>
    <t>COORDENAÇÃO DE PROJETOS</t>
  </si>
  <si>
    <t>%</t>
  </si>
  <si>
    <t>CO-27486</t>
  </si>
  <si>
    <t>DESENHO DE CADASTRO DE CONSTRUÇÕES EXISTENTES</t>
  </si>
  <si>
    <t>PR A1</t>
  </si>
  <si>
    <t>CO-27470</t>
  </si>
  <si>
    <t>DESENHO E CÓPIA DE PROJETOS</t>
  </si>
  <si>
    <t>CO-27423</t>
  </si>
  <si>
    <t>DESENVOLVIMENTO E DETALHAMENTO DE PROJETO ARQUITETÔNICO</t>
  </si>
  <si>
    <t>CO-27482</t>
  </si>
  <si>
    <t>DESENVOLVIMENTO E DETALHAMENTO DE PROJETOS COMPLEMENTARES</t>
  </si>
  <si>
    <t>CO-27483</t>
  </si>
  <si>
    <t>PERSPECTIVA COLORIDA (50X70)CM</t>
  </si>
  <si>
    <t>CO-27485</t>
  </si>
  <si>
    <t>PLANTA HUMANIZADA COLORIDA (50X70)CM</t>
  </si>
  <si>
    <t>CO-4092</t>
  </si>
  <si>
    <t>PROJETO DE ANDAIME FACHADEIRO COM EMISSÃO DE ART</t>
  </si>
  <si>
    <t>CO-4091</t>
  </si>
  <si>
    <t>PROJETO DE ELEVADOR COM MEMORIAL DESCRITIVO</t>
  </si>
  <si>
    <t>CO-27471</t>
  </si>
  <si>
    <t>PROJETO DE LAYOUT</t>
  </si>
  <si>
    <t>CO-27477</t>
  </si>
  <si>
    <t>PROJETO EXECUTIVO DE ACÚSTICA</t>
  </si>
  <si>
    <t>CO-27478</t>
  </si>
  <si>
    <t>PROJETO EXECUTIVO DE AQUECIMENTO SOLAR E REDE DE ÁGUA QUENTE</t>
  </si>
  <si>
    <t>CO-27429</t>
  </si>
  <si>
    <t>PROJETO EXECUTIVO DE AR CONDICIONADO/VENTILAÇÃO/CLIMATIZAÇÃO</t>
  </si>
  <si>
    <t>CO-27422</t>
  </si>
  <si>
    <t>PROJETO EXECUTIVO DE ARQUITETURA</t>
  </si>
  <si>
    <t>CO-3952</t>
  </si>
  <si>
    <t>PROJETO EXECUTIVO DE AUTOMAÇÃO</t>
  </si>
  <si>
    <t>CO-27432</t>
  </si>
  <si>
    <t>PROJETO EXECUTIVO DE CABEAMENTO ESTRUTURADO</t>
  </si>
  <si>
    <t>CO-27426</t>
  </si>
  <si>
    <t>PROJETO EXECUTIVO DE DRENAGEM PLUVIAL</t>
  </si>
  <si>
    <t>CO-3951</t>
  </si>
  <si>
    <t>PROJETO EXECUTIVO DE ENGRADAMENTO DE MADEIRA</t>
  </si>
  <si>
    <t>CO-27473</t>
  </si>
  <si>
    <t>PROJETO EXECUTIVO DE ENGRADAMENTO METÁLICO</t>
  </si>
  <si>
    <t>CO-4093</t>
  </si>
  <si>
    <t>PROJETO EXECUTIVO DE ESQUADRIAS</t>
  </si>
  <si>
    <t>CO-27427</t>
  </si>
  <si>
    <t>PROJETO EXECUTIVO DE ESTRUTURA DE CONCRETO</t>
  </si>
  <si>
    <t>CO-27428</t>
  </si>
  <si>
    <t>PROJETO EXECUTIVO DE ESTRUTURA METÁLICA</t>
  </si>
  <si>
    <t>CO-27480</t>
  </si>
  <si>
    <t>PROJETO EXECUTIVO DE GASES MEDICINAIS</t>
  </si>
  <si>
    <t>CO-4094</t>
  </si>
  <si>
    <t>PROJETO EXECUTIVO DE GEOTECNIA</t>
  </si>
  <si>
    <t>CO-27481</t>
  </si>
  <si>
    <t>PROJETO EXECUTIVO DE GLP</t>
  </si>
  <si>
    <t>CO-27475</t>
  </si>
  <si>
    <t>PROJETO EXECUTIVO DE IMPERMEABILIZAÇÃO</t>
  </si>
  <si>
    <t>CO-27433</t>
  </si>
  <si>
    <t>PROJETO EXECUTIVO DE INFRAESTRUTURA DE CABEAMENTO ESTRUTURADO/CFTV/ALARME/SEGURANÇA/SONORIZAÇÃO</t>
  </si>
  <si>
    <t>CO-4089</t>
  </si>
  <si>
    <t>PROJETO EXECUTIVO DE INFRAESTRUTURA VIÁRIA NO ESTACIONAMENTO</t>
  </si>
  <si>
    <t>CO-27431</t>
  </si>
  <si>
    <t>PROJETO EXECUTIVO DE INSTALAÇÕES ELÉTRICAS</t>
  </si>
  <si>
    <t>CO-27479</t>
  </si>
  <si>
    <t>PROJETO EXECUTIVO DE INSTALAÇÕES FLUIDO MECÂNICAS</t>
  </si>
  <si>
    <t>CO-27430</t>
  </si>
  <si>
    <t>PROJETO EXECUTIVO DE INSTALAÇÕES HIDROSSANITÁRIAS</t>
  </si>
  <si>
    <t>CO-27474</t>
  </si>
  <si>
    <t>PROJETO EXECUTIVO DE IRRIGAÇÃO</t>
  </si>
  <si>
    <t>CO-4086</t>
  </si>
  <si>
    <t>PROJETO EXECUTIVO DE LINHA DE VIDA</t>
  </si>
  <si>
    <t>CO-27476</t>
  </si>
  <si>
    <t>PROJETO EXECUTIVO DE PAISAGISMO</t>
  </si>
  <si>
    <t>CO-27468</t>
  </si>
  <si>
    <t>PROJETO EXECUTIVO DE PREVENÇÃO E COMBATE A INCÊNDIO</t>
  </si>
  <si>
    <t>CO-27469</t>
  </si>
  <si>
    <t>PROJETO EXECUTIVO DE PROGRAMAÇÃO VISUAL</t>
  </si>
  <si>
    <t>CO-4090</t>
  </si>
  <si>
    <t>PROJETO EXECUTIVO DE SINALIZAÇÃO VIÁRIA INTERNA, HORIZONTAL E VERTICAL (ESTACIONAMENTO)</t>
  </si>
  <si>
    <t>CO-3953</t>
  </si>
  <si>
    <t>PROJETO EXECUTIVO DE SONORIZAÇÃO/ALARME/CFTV</t>
  </si>
  <si>
    <t>CO-27434</t>
  </si>
  <si>
    <t>PROJETO EXECUTIVO DE SPDA</t>
  </si>
  <si>
    <t>CO-27424</t>
  </si>
  <si>
    <t>PROJETO EXECUTIVO DE TERRAPLENAGEM - PLANTA</t>
  </si>
  <si>
    <t>CO-27425</t>
  </si>
  <si>
    <t>PROJETO EXECUTIVO DE TERRAPLENAGEM - SEÇÕES</t>
  </si>
  <si>
    <t>CO-27472</t>
  </si>
  <si>
    <t>PROJETO EXECUTIVO LUMINOTÉCNICO</t>
  </si>
  <si>
    <t>CO-27484</t>
  </si>
  <si>
    <t>VISTA TRATADA COLORIDA (50X70)CM</t>
  </si>
  <si>
    <t>VISTORIA E CADASTRO</t>
  </si>
  <si>
    <t>CO-27499</t>
  </si>
  <si>
    <t>DESLOCAMENTO INTERMUNICIPAL</t>
  </si>
  <si>
    <t>CO-27498</t>
  </si>
  <si>
    <t>TÉCNICO DE NÍVEL MÉDIO, INCLUSIVE ENCARGOS COMPLEMENTARES</t>
  </si>
  <si>
    <t>RELATÓRIO TÉCNICO</t>
  </si>
  <si>
    <t>CO-27379</t>
  </si>
  <si>
    <t>COMO CONSTRUÍDO ("AS BUILT") DE PROJETOS COM  ACIMA DE 100.000 M2</t>
  </si>
  <si>
    <t>CO-27389</t>
  </si>
  <si>
    <t>COMO CONSTRUÍDO ("AS BUILT") DE PROJETOS COM ÁREA ATÉ 10.000 M2</t>
  </si>
  <si>
    <t>CO-27387</t>
  </si>
  <si>
    <t>COMO CONSTRUÍDO ("AS BUILT") DE PROJETOS COM ÁREA DE 10.001 M2 ATÉ 20.000 M2</t>
  </si>
  <si>
    <t>CO-27386</t>
  </si>
  <si>
    <t>COMO CONSTRUÍDO ("AS BUILT") DE PROJETOS COM ÁREA DE 20.001 M2 ATÉ 40.000 M2</t>
  </si>
  <si>
    <t>CO-27384</t>
  </si>
  <si>
    <t>COMO CONSTRUÍDO ("AS BUILT") DE PROJETOS COM ÁREA DE 40.001 M2 ATÉ 60.000 M2</t>
  </si>
  <si>
    <t>CO-27383</t>
  </si>
  <si>
    <t>COMO CONSTRUÍDO ("AS BUILT") DE PROJETOS COM ÁREA DE 60.001 M2 ATÉ 80.000 M2</t>
  </si>
  <si>
    <t>CO-27381</t>
  </si>
  <si>
    <t>COMO CONSTRUÍDO ("AS BUILT") DE PROJETOS COM ÁREA DE 80.001 M2 ATÉ 100.000 M2</t>
  </si>
  <si>
    <t>CO-27439</t>
  </si>
  <si>
    <t>ESPECIFICAÇÃO DOS MATERIAIS COM MEMORIAL DESCRITIVO  PARA OBRAS DE INFRAESTRUTURA</t>
  </si>
  <si>
    <t>CO-27454</t>
  </si>
  <si>
    <t>ESPECIFICAÇÃO DOS MATERIAIS COM MEMORIAL DESCRITIVO DE CADA AMBIENTE E EQUIPAMENTOS PARA CONSTRUÇÕES NOVAS - ÁREA ACIMA DE 10.000 M2</t>
  </si>
  <si>
    <t>CO-27460</t>
  </si>
  <si>
    <t>ESPECIFICAÇÃO DOS MATERIAIS COM MEMORIAL DESCRITIVO DE CADA AMBIENTE E EQUIPAMENTOS PARA CONSTRUÇÕES NOVAS - ÁREA ATÉ 1.000 M2</t>
  </si>
  <si>
    <t>CO-27459</t>
  </si>
  <si>
    <t>ESPECIFICAÇÃO DOS MATERIAIS COM MEMORIAL DESCRITIVO DE CADA AMBIENTE E EQUIPAMENTOS PARA CONSTRUÇÕES NOVAS - ÁREA DE 1.001 M2 A 2.000 M2</t>
  </si>
  <si>
    <t>CO-27458</t>
  </si>
  <si>
    <t>ESPECIFICAÇÃO DOS MATERIAIS COM MEMORIAL DESCRITIVO DE CADA AMBIENTE E EQUIPAMENTOS PARA CONSTRUÇÕES NOVAS - ÁREA DE 2.001 M2 A 4.000 M2</t>
  </si>
  <si>
    <t>CO-27457</t>
  </si>
  <si>
    <t>ESPECIFICAÇÃO DOS MATERIAIS COM MEMORIAL DESCRITIVO DE CADA AMBIENTE E EQUIPAMENTOS PARA CONSTRUÇÕES NOVAS - ÁREA DE 4.001 M2 A 6.000 M2</t>
  </si>
  <si>
    <t>CO-27456</t>
  </si>
  <si>
    <t>ESPECIFICAÇÃO DOS MATERIAIS COM MEMORIAL DESCRITIVO DE CADA AMBIENTE E EQUIPAMENTOS PARA CONSTRUÇÕES NOVAS - ÁREA DE 6.001 M2 A 8.000 M2</t>
  </si>
  <si>
    <t>CO-27455</t>
  </si>
  <si>
    <t>ESPECIFICAÇÃO DOS MATERIAIS COM MEMORIAL DESCRITIVO DE CADA AMBIENTE E EQUIPAMENTOS PARA CONSTRUÇÕES NOVAS - ÁREA DE 8.001 M2 A 10.000 M2</t>
  </si>
  <si>
    <t>CO-27461</t>
  </si>
  <si>
    <t>ESPECIFICAÇÃO DOS MATERIAIS COM MEMORIAL DESCRITIVO DE CADA AMBIENTE E EQUIPAMENTOS PARA PROJETOS DE IMPLANTAÇÃO DE EDIFICAÇÃO - ÁREA ACIMA DE 16.000 M2</t>
  </si>
  <si>
    <t>CO-27463</t>
  </si>
  <si>
    <t>ESPECIFICAÇÃO DOS MATERIAIS COM MEMORIAL DESCRITIVO DE CADA AMBIENTE E EQUIPAMENTOS PARA PROJETOS DE IMPLANTAÇÃO DE EDIFICAÇÃO - ÁREA DE 11.001 M2 ATÉ 13.000 M2</t>
  </si>
  <si>
    <t>CO-27462</t>
  </si>
  <si>
    <t>ESPECIFICAÇÃO DOS MATERIAIS COM MEMORIAL DESCRITIVO DE CADA AMBIENTE E EQUIPAMENTOS PARA PROJETOS DE IMPLANTAÇÃO DE EDIFICAÇÃO - ÁREA DE 13.001 M2 ATÉ 16.000 M2</t>
  </si>
  <si>
    <t>CO-27466</t>
  </si>
  <si>
    <t>ESPECIFICAÇÃO DOS MATERIAIS COM MEMORIAL DESCRITIVO DE CADA AMBIENTE E EQUIPAMENTOS PARA PROJETOS DE IMPLANTAÇÃO DE EDIFICAÇÃO - ÁREA DE 6.001 M2 ATÉ 7.000 M2</t>
  </si>
  <si>
    <t>CO-27465</t>
  </si>
  <si>
    <t>ESPECIFICAÇÃO DOS MATERIAIS COM MEMORIAL DESCRITIVO DE CADA AMBIENTE E EQUIPAMENTOS PARA PROJETOS DE IMPLANTAÇÃO DE EDIFICAÇÃO - ÁREA DE 7.001 M2 ATÉ 9.000 M2</t>
  </si>
  <si>
    <t>CO-27464</t>
  </si>
  <si>
    <t>ESPECIFICAÇÃO DOS MATERIAIS COM MEMORIAL DESCRITIVO DE CADA AMBIENTE E EQUIPAMENTOS PARA PROJETOS DE IMPLANTAÇÃO DE EDIFICAÇÃO - ÁREA DE 9.001 M2 ATÉ 11.000 M2</t>
  </si>
  <si>
    <t>CO-27467</t>
  </si>
  <si>
    <t>ESPECIFICAÇÃO DOS MATERIAIS COM MEMORIAL DESCRITIVO DE CADA AMBIENTE E EQUIPAMENTOS PARA PROJETOS DE IMPLANTAÇÃO DE EDIFICAÇÃO ÁREA ATÉ 6.000 M2</t>
  </si>
  <si>
    <t>CO-27447</t>
  </si>
  <si>
    <t>ESPECIFICAÇÃO DOS MATERIAIS COM MEMORIAL DESCRITIVO DE CADA AMBIENTE E EQUIPAMENTOS PARA REFORMA E/OU AMPLIAÇÃO DE EDIFICAÇÕES EXISTENTES - ÁREA ACIMA DE 10.000 M2</t>
  </si>
  <si>
    <t>CO-27452</t>
  </si>
  <si>
    <t>ESPECIFICAÇÃO DOS MATERIAIS COM MEMORIAL DESCRITIVO DE CADA AMBIENTE E EQUIPAMENTOS PARA REFORMA E/OU AMPLIAÇÃO DE EDIFICAÇÕES EXISTENTES - ÁREA DE 1.001 M2 A 2.000 M2</t>
  </si>
  <si>
    <t>CO-27451</t>
  </si>
  <si>
    <t>ESPECIFICAÇÃO DOS MATERIAIS COM MEMORIAL DESCRITIVO DE CADA AMBIENTE E EQUIPAMENTOS PARA REFORMA E/OU AMPLIAÇÃO DE EDIFICAÇÕES EXISTENTES - ÁREA DE 2.001 M2 A 4.000 M2</t>
  </si>
  <si>
    <t>CO-27450</t>
  </si>
  <si>
    <t>ESPECIFICAÇÃO DOS MATERIAIS COM MEMORIAL DESCRITIVO DE CADA AMBIENTE E EQUIPAMENTOS PARA REFORMA E/OU AMPLIAÇÃO DE EDIFICAÇÕES EXISTENTES - ÁREA DE 4.001 M2 A 6.000 M2</t>
  </si>
  <si>
    <t>CO-27449</t>
  </si>
  <si>
    <t>ESPECIFICAÇÃO DOS MATERIAIS COM MEMORIAL DESCRITIVO DE CADA AMBIENTE E EQUIPAMENTOS PARA REFORMA E/OU AMPLIAÇÃO DE EDIFICAÇÕES EXISTENTES - ÁREA DE 6.001 M2 A 8.000 M2</t>
  </si>
  <si>
    <t>CO-27448</t>
  </si>
  <si>
    <t>ESPECIFICAÇÃO DOS MATERIAIS COM MEMORIAL DESCRITIVO DE CADA AMBIENTE E EQUIPAMENTOS PARA REFORMA E/OU AMPLIAÇÃO DE EDIFICAÇÕES EXISTENTES - ÁREA DE 8.001 M2 A 10.000 M2</t>
  </si>
  <si>
    <t>CO-27453</t>
  </si>
  <si>
    <t>ESPECIFICAÇÃO DOS MATERIAIS COM MEMORIAL DESCRITIVO DE CADA AMBIENTE E EQUIPAMENTOS PARA REFORMA E/OU AMPLIAÇÃO DE EDIFICAÇÕES EXISTENTES- ÁREA ATÉ 1.000 M2</t>
  </si>
  <si>
    <t>CO-27440</t>
  </si>
  <si>
    <t>ESPECIFICAÇÃO DOS MATERIAIS COM MEMORIAL DESCRITIVO DE CADA AMBIENTE E EQUIPAMENTOS PARA REFORMA E/OU AMPLIAÇÃO DE PATRIMÔNIOS HISTÓRICOS - ÁREA ACIMA DE 10.000 M2</t>
  </si>
  <si>
    <t>CO-27446</t>
  </si>
  <si>
    <t>ESPECIFICAÇÃO DOS MATERIAIS COM MEMORIAL DESCRITIVO DE CADA AMBIENTE E EQUIPAMENTOS PARA REFORMA E/OU AMPLIAÇÃO DE PATRIMÔNIOS HISTÓRICOS - ÁREA ATÉ 1.000 M2</t>
  </si>
  <si>
    <t>CO-27445</t>
  </si>
  <si>
    <t>ESPECIFICAÇÃO DOS MATERIAIS COM MEMORIAL DESCRITIVO DE CADA AMBIENTE E EQUIPAMENTOS PARA REFORMA E/OU AMPLIAÇÃO DE PATRIMÔNIOS HISTÓRICOS - ÁREA DE 1.001 M2 A 2.000 M2</t>
  </si>
  <si>
    <t>CO-27444</t>
  </si>
  <si>
    <t>ESPECIFICAÇÃO DOS MATERIAIS COM MEMORIAL DESCRITIVO DE CADA AMBIENTE E EQUIPAMENTOS PARA REFORMA E/OU AMPLIAÇÃO DE PATRIMÔNIOS HISTÓRICOS - ÁREA DE 2.001 M2 A 4.000 M2</t>
  </si>
  <si>
    <t>CO-27443</t>
  </si>
  <si>
    <t>ESPECIFICAÇÃO DOS MATERIAIS COM MEMORIAL DESCRITIVO DE CADA AMBIENTE E EQUIPAMENTOS PARA REFORMA E/OU AMPLIAÇÃO DE PATRIMÔNIOS HISTÓRICOS - ÁREA DE 4.001 M2 A 6.000 M2</t>
  </si>
  <si>
    <t>CO-27442</t>
  </si>
  <si>
    <t>ESPECIFICAÇÃO DOS MATERIAIS COM MEMORIAL DESCRITIVO DE CADA AMBIENTE E EQUIPAMENTOS PARA REFORMA E/OU AMPLIAÇÃO DE PATRIMÔNIOS HISTÓRICOS - ÁREA DE 6.001 M2 A 8.000 M2</t>
  </si>
  <si>
    <t>CO-27441</t>
  </si>
  <si>
    <t>ESPECIFICAÇÃO DOS MATERIAIS COM MEMORIAL DESCRITIVO DE CADA AMBIENTE E EQUIPAMENTOS PARA REFORMA E/OU AMPLIAÇÃO DE PATRIMÔNIOS HISTÓRICOS - ÁREA DE 8.001 M2 A 10.000 M2</t>
  </si>
  <si>
    <t>CO-27368</t>
  </si>
  <si>
    <t>MANUAL DE USO, OPERAÇÃO E MANUTENÇÃO DAS EDIFICAÇÕES PARA CONSTRUÇÕES NOVAS - ÁREA ACIMA DE 10.000 M2</t>
  </si>
  <si>
    <t>CO-27377</t>
  </si>
  <si>
    <t>MANUAL DE USO, OPERAÇÃO E MANUTENÇÃO DAS EDIFICAÇÕES PARA CONSTRUÇÕES NOVAS - ÁREA ATÉ 1.000 M2</t>
  </si>
  <si>
    <t>CO-27376</t>
  </si>
  <si>
    <t>MANUAL DE USO, OPERAÇÃO E MANUTENÇÃO DAS EDIFICAÇÕES PARA CONSTRUÇÕES NOVAS - ÁREA DE 1.001 M2 A 2.000 M2</t>
  </si>
  <si>
    <t>CO-27374</t>
  </si>
  <si>
    <t>MANUAL DE USO, OPERAÇÃO E MANUTENÇÃO DAS EDIFICAÇÕES PARA CONSTRUÇÕES NOVAS - ÁREA DE 2.001 M2 A 4.000 M2</t>
  </si>
  <si>
    <t>CO-27373</t>
  </si>
  <si>
    <t>MANUAL DE USO, OPERAÇÃO E MANUTENÇÃO DAS EDIFICAÇÕES PARA CONSTRUÇÕES NOVAS - ÁREA DE 4.001 M2 A 6.000 M2</t>
  </si>
  <si>
    <t>CO-27371</t>
  </si>
  <si>
    <t>MANUAL DE USO, OPERAÇÃO E MANUTENÇÃO DAS EDIFICAÇÕES PARA CONSTRUÇÕES NOVAS - ÁREA DE 6.001 M2 A 8.000 M2</t>
  </si>
  <si>
    <t>CO-27370</t>
  </si>
  <si>
    <t>MANUAL DE USO, OPERAÇÃO E MANUTENÇÃO DAS EDIFICAÇÕES PARA CONSTRUÇÕES NOVAS - ÁREA DE 8.001 M2 A 10.000 M2</t>
  </si>
  <si>
    <t>CO-27349</t>
  </si>
  <si>
    <t>MANUAL DE USO, OPERAÇÃO E MANUTENÇÃO DAS EDIFICAÇÕES PARA PARA REFORMA E/OU AMPLIAÇÃO DE EDIFICAÇÕES EXISTENTES - ÁREA ACIMA DE 10.000 M2</t>
  </si>
  <si>
    <t>CO-27365</t>
  </si>
  <si>
    <t>MANUAL DE USO, OPERAÇÃO E MANUTENÇÃO DAS EDIFICAÇÕES PARA PARA REFORMA E/OU AMPLIAÇÃO DE EDIFICAÇÕES EXISTENTES - ÁREA DE 1.001 M2 A 2.000 M2</t>
  </si>
  <si>
    <t>CO-27364</t>
  </si>
  <si>
    <t>MANUAL DE USO, OPERAÇÃO E MANUTENÇÃO DAS EDIFICAÇÕES PARA PARA REFORMA E/OU AMPLIAÇÃO DE EDIFICAÇÕES EXISTENTES - ÁREA DE 2.001 M2 A 4.000 M2</t>
  </si>
  <si>
    <t>CO-27362</t>
  </si>
  <si>
    <t>MANUAL DE USO, OPERAÇÃO E MANUTENÇÃO DAS EDIFICAÇÕES PARA PARA REFORMA E/OU AMPLIAÇÃO DE EDIFICAÇÕES EXISTENTES - ÁREA DE 4.001 M2 A 6.000 M2</t>
  </si>
  <si>
    <t>CO-27359</t>
  </si>
  <si>
    <t>MANUAL DE USO, OPERAÇÃO E MANUTENÇÃO DAS EDIFICAÇÕES PARA PARA REFORMA E/OU AMPLIAÇÃO DE EDIFICAÇÕES EXISTENTES - ÁREA DE 6.001 M2 A 8.000 M2</t>
  </si>
  <si>
    <t>CO-27353</t>
  </si>
  <si>
    <t>MANUAL DE USO, OPERAÇÃO E MANUTENÇÃO DAS EDIFICAÇÕES PARA PARA REFORMA E/OU AMPLIAÇÃO DE EDIFICAÇÕES EXISTENTES - ÁREA DE 8.001 M2 A 10.000 M2</t>
  </si>
  <si>
    <t>CO-27366</t>
  </si>
  <si>
    <t>MANUAL DE USO, OPERAÇÃO E MANUTENÇÃO DAS EDIFICAÇÕES PARA PARA REFORMA E/OU AMPLIAÇÃO DE EDIFICAÇÕES EXISTENTES- ÁREA ATÉ 1.000 M2</t>
  </si>
  <si>
    <t>CO-27336</t>
  </si>
  <si>
    <t>MANUAL DE USO, OPERAÇÃO E MANUTENÇÃO DAS EDIFICAÇÕES PARA REFORMA E/OU AMPLIAÇÃO DE PATRIMÔNIOS HISTÓRICOS - ÁREA ACIMA DE 10.000 M2</t>
  </si>
  <si>
    <t>CO-27345</t>
  </si>
  <si>
    <t xml:space="preserve">MANUAL DE USO, OPERAÇÃO E MANUTENÇÃO DAS EDIFICAÇÕES PARA REFORMA E/OU AMPLIAÇÃO DE PATRIMÔNIOS HISTÓRICOS - ÁREA DE 1.001 M2 A 2.000 M2
</t>
  </si>
  <si>
    <t>CO-27341</t>
  </si>
  <si>
    <t>MANUAL DE USO, OPERAÇÃO E MANUTENÇÃO DAS EDIFICAÇÕES PARA REFORMA E/OU AMPLIAÇÃO DE PATRIMÔNIOS HISTÓRICOS - ÁREA DE 4.001 M2 A 6.000 M2</t>
  </si>
  <si>
    <t>CO-27340</t>
  </si>
  <si>
    <t>MANUAL DE USO, OPERAÇÃO E MANUTENÇÃO DAS EDIFICAÇÕES PARA REFORMA E/OU AMPLIAÇÃO DE PATRIMÔNIOS HISTÓRICOS - ÁREA DE 6.001 M2 A 8.000 M2</t>
  </si>
  <si>
    <t>CO-27338</t>
  </si>
  <si>
    <t>MANUAL DE USO, OPERAÇÃO E MANUTENÇÃO DAS EDIFICAÇÕES PARA REFORMA E/OU AMPLIAÇÃO DE PATRIMÔNIOS HISTÓRICOS - ÁREA DE 8.001 M2 A 10.000 M2</t>
  </si>
  <si>
    <t>CO-27346</t>
  </si>
  <si>
    <t>MANUAL DE USO, OPERAÇÃO E MANUTENÇÃO DAS EDIFICAÇÕES PARA REFORMA E/OU AMPLIAÇÃO DE PATRIMÔNIOS HISTÓRICOS- ÁREA ATÉ 1.000 M2</t>
  </si>
  <si>
    <t>CO-27343</t>
  </si>
  <si>
    <t>MANUAL DE USO, OPERAÇÃO E MANUTENÇÃO DAS EDIFICAÇÕES PARA REFORMA E/OU AMPLIAÇÃO DE PATRIMÔNIOS HISTÓRICOS- ÁREA DE 2.001 M2 A 4.000 M2</t>
  </si>
  <si>
    <t>CRITÉRIOS PARA PAGAMENTO DE PRANCHA</t>
  </si>
  <si>
    <t>CO-27352</t>
  </si>
  <si>
    <t>CRITÉRIOS P/ PAGAMENTO DE PRANCHAS - A0</t>
  </si>
  <si>
    <t>% A1</t>
  </si>
  <si>
    <t>CO-27355</t>
  </si>
  <si>
    <t>CRITÉRIOS P/ PAGAMENTO DE PRANCHAS - A1 ALONGADO</t>
  </si>
  <si>
    <t>CO-27356</t>
  </si>
  <si>
    <t>CRITÉRIOS P/ PAGAMENTO DE PRANCHAS - A2</t>
  </si>
  <si>
    <t>CO-27358</t>
  </si>
  <si>
    <t>CRITÉRIOS P/ PAGAMENTO DE PRANCHAS - A3</t>
  </si>
  <si>
    <t>SONDAGEM</t>
  </si>
  <si>
    <t>CO-28390</t>
  </si>
  <si>
    <t>MOBILIZAÇÃO E DESMOBILIZAÇÃO DE EQUIPAMENTO DE SONDAGEM A PERCUSSÃO COM ENSAIO DE PENETRAÇÃO PADRÃO (SPT) - (CUSTO FIXO)</t>
  </si>
  <si>
    <t>CO-28389</t>
  </si>
  <si>
    <t>MOBILIZAÇÃO E DESMOBILIZAÇÃO DE EQUIPAMENTO DE SONDAGEM A PERCUSSÃO COM ENSAIO DE PENETRAÇÃO PADRÃO (SPT) - (CUSTO VARIÁVEL), EXCLUSIVE CUSTO FIXO</t>
  </si>
  <si>
    <t>CO-28388</t>
  </si>
  <si>
    <t>SONDAGEM A PERCUSSÃO COM ENSAIO DE PENETRAÇÃO PADRÃO (SPT), DIÂMETRO 2.1/2", EXCLUSIVE MOBILIZAÇÃO E DESMOBILIZAÇÃO</t>
  </si>
  <si>
    <t>SEINFRA</t>
  </si>
  <si>
    <t>DER-MG</t>
  </si>
  <si>
    <t>Rod. Papa João Paulo II, nº 4.143. Prédio Minas, 7º andar 
Serra Verde - CEP: 31630-900 - BH/MG 
Fone: (31) 3915-8309 | Fax: 3915-9352 
www.infraestrutura.mg.gov.br</t>
  </si>
  <si>
    <t>Rod. Papa João Paulo II, nº 4.001 - Prédio Gerais, 5º andar 
Serra Verde - CEP: 31630-901 - BH/MG 
Fone: (31) 3501-5146 
Email: sicor@der.mg.gov.br</t>
  </si>
  <si>
    <r>
      <rPr>
        <b/>
        <u/>
        <sz val="11"/>
        <rFont val="Aharoni"/>
        <charset val="177"/>
      </rPr>
      <t>PLANILHA ORÇAMENT</t>
    </r>
    <r>
      <rPr>
        <b/>
        <u/>
        <sz val="11"/>
        <rFont val="Abadi"/>
        <family val="2"/>
      </rPr>
      <t>Á</t>
    </r>
    <r>
      <rPr>
        <b/>
        <u/>
        <sz val="11"/>
        <rFont val="Aharoni"/>
        <charset val="177"/>
      </rPr>
      <t>RIA DE CUSTOS</t>
    </r>
  </si>
  <si>
    <t>PREFEITURA MUNICIPAL DE ARAXÁ/MG</t>
  </si>
  <si>
    <t xml:space="preserve">FORMA DE EXECUÇÃO: </t>
  </si>
  <si>
    <t>(    )</t>
  </si>
  <si>
    <t>DIRETA</t>
  </si>
  <si>
    <t>( X )</t>
  </si>
  <si>
    <t>INDIRETA</t>
  </si>
  <si>
    <t>% ISS MUNICIPAL:</t>
  </si>
  <si>
    <t>BDI:</t>
  </si>
  <si>
    <t>ITEM</t>
  </si>
  <si>
    <t>FONTE</t>
  </si>
  <si>
    <r>
      <t>C</t>
    </r>
    <r>
      <rPr>
        <b/>
        <sz val="8"/>
        <rFont val="Abadi"/>
        <family val="2"/>
      </rPr>
      <t>Ó</t>
    </r>
    <r>
      <rPr>
        <b/>
        <sz val="8"/>
        <rFont val="Aharoni"/>
        <charset val="177"/>
      </rPr>
      <t>DIGO</t>
    </r>
  </si>
  <si>
    <r>
      <t>DESCRIÇ</t>
    </r>
    <r>
      <rPr>
        <b/>
        <sz val="8"/>
        <rFont val="Abadi"/>
        <family val="2"/>
      </rPr>
      <t>Ã</t>
    </r>
    <r>
      <rPr>
        <b/>
        <sz val="8"/>
        <rFont val="Aharoni"/>
        <charset val="177"/>
      </rPr>
      <t>O</t>
    </r>
  </si>
  <si>
    <t>QUANTIDADE</t>
  </si>
  <si>
    <r>
      <t>PREÇO UNIT</t>
    </r>
    <r>
      <rPr>
        <b/>
        <sz val="8"/>
        <rFont val="Abadi"/>
        <family val="2"/>
      </rPr>
      <t>Á</t>
    </r>
    <r>
      <rPr>
        <b/>
        <sz val="8"/>
        <rFont val="Aharoni"/>
        <charset val="177"/>
      </rPr>
      <t>RIO S/ BDI</t>
    </r>
  </si>
  <si>
    <r>
      <t>PREÇO UNIT</t>
    </r>
    <r>
      <rPr>
        <b/>
        <sz val="8"/>
        <rFont val="Abadi"/>
        <family val="2"/>
      </rPr>
      <t>Á</t>
    </r>
    <r>
      <rPr>
        <b/>
        <sz val="8"/>
        <rFont val="Aharoni"/>
        <charset val="177"/>
      </rPr>
      <t>RIO C/ BDI</t>
    </r>
  </si>
  <si>
    <t>PREÇO TOTAL</t>
  </si>
  <si>
    <t>1.0</t>
  </si>
  <si>
    <t>1.1</t>
  </si>
  <si>
    <t>1.2</t>
  </si>
  <si>
    <t>2.0</t>
  </si>
  <si>
    <t>MOBILIZAÇÃO E DESMOBILIZAÇÃO DE OBRA</t>
  </si>
  <si>
    <t>2.1</t>
  </si>
  <si>
    <t>3.0</t>
  </si>
  <si>
    <t>TERRAPLENAGEM</t>
  </si>
  <si>
    <t>3.1</t>
  </si>
  <si>
    <t>4.0</t>
  </si>
  <si>
    <t>4.1</t>
  </si>
  <si>
    <t>5.0</t>
  </si>
  <si>
    <t>5.1</t>
  </si>
  <si>
    <t>5.2</t>
  </si>
  <si>
    <t>6.0</t>
  </si>
  <si>
    <t>6.1</t>
  </si>
  <si>
    <t>6.2</t>
  </si>
  <si>
    <t>7.0</t>
  </si>
  <si>
    <t>7.1</t>
  </si>
  <si>
    <t>TOTAL GERAL DA OBRA</t>
  </si>
  <si>
    <t>Rubens Magela Da Silva</t>
  </si>
  <si>
    <t>Prefeito Municipal</t>
  </si>
  <si>
    <t>MEMÓRIA DE CÁLCULO DE QUANTITATIVOS</t>
  </si>
  <si>
    <t>Data:</t>
  </si>
  <si>
    <t>SERVIÇOS</t>
  </si>
  <si>
    <t>Quantidade =</t>
  </si>
  <si>
    <t>M²</t>
  </si>
  <si>
    <t>VALOR DA OBRA S/ BDI (SEM O VALOR DE MOB. E DESM.</t>
  </si>
  <si>
    <t>VALOR DA OBRA C/ BDI (SEM O VALOR DE MOB. E DESM.</t>
  </si>
  <si>
    <t>VALOR DE MOB. E DESM. C/BDI
(VALOR DA OBRA C/BDI SEM O VALOR DO ITEM MO. E DESM.) / 100 * 0,30</t>
  </si>
  <si>
    <t>Volume total</t>
  </si>
  <si>
    <t>Total</t>
  </si>
  <si>
    <t>UND</t>
  </si>
  <si>
    <t>M³</t>
  </si>
  <si>
    <t>SUDECAP</t>
  </si>
  <si>
    <t>IMPRIMAÇÃO COM EMULSÃO ASFÁLTICA - EAI, LIMPEZA MANUAL</t>
  </si>
  <si>
    <t>20.11.05</t>
  </si>
  <si>
    <t>PINTURA DE LIGAÇÃO COM RR-1C</t>
  </si>
  <si>
    <t>20.12.01</t>
  </si>
  <si>
    <t>M</t>
  </si>
  <si>
    <t>OBRAS COMPLEMENTARES</t>
  </si>
  <si>
    <t>3.2</t>
  </si>
  <si>
    <t>3.3</t>
  </si>
  <si>
    <t>5.3</t>
  </si>
  <si>
    <t>OUTUBRO/2025</t>
  </si>
  <si>
    <t>PORTÃO EM CHAPA DE AÇO, TIPO DIAMANTE, ESP. 1,20MM (MSG-18), COM REQUADRO EM CANTONEIRA DE AÇO 1.1/4"X1/8", INCLUSIVE CADEADO, EXCLUSIVE PINTURA</t>
  </si>
  <si>
    <t>CORDOLHA DE COBRE NÚ, SEÇÃO TRANSVERSAL DE 10MM2, ENTERRADO PARA SISTEMA DE ATERRAMENTO, EXCLUSIVE ESCAVAÇÃO E REATERRO</t>
  </si>
  <si>
    <t>CORDOLHA DE COBRE NÚ, SEÇÃO TRANSVERSAL DE 16MM2, ENTERRADO PARA SISTEMA DE ATERRAMENTO, EXCLUSIVE ESCAVAÇÃO E REATERRO</t>
  </si>
  <si>
    <t>CORDOLHA DE COBRE NÚ, SEÇÃO TRANSVERSAL DE 25MM2, ENTERRADO PARA SISTEMA DE ATERRAMENTO, EXCLUSIVE ESCAVAÇÃO E REATERRO</t>
  </si>
  <si>
    <t>CORDOLHA DE COBRE NÚ, SEÇÃO TRANSVERSAL DE 35MM2, ENTERRADO PARA SISTEMA DE ATERRAMENTO, EXCLUSIVE ESCAVAÇÃO E REATERRO</t>
  </si>
  <si>
    <t>CORDOLHA DE COBRE NÚ, SEÇÃO TRANSVERSAL DE 50MM2, ENTERRADO PARA SISTEMA DE ATERRAMENTO, EXCLUSIVE ESCAVAÇÃO E REATERRO</t>
  </si>
  <si>
    <t>CORDOLHA DE COBRE NÚ, SEÇÃO TRANSVERSAL DE 70MM2, ENTERRADO PARA SISTEMA DE ATERRAMENTO, EXCLUSIVE ESCAVAÇÃO E REATERRO</t>
  </si>
  <si>
    <t>CORDOLHA DE COBRE NÚ, SEÇÃO TRANSVERSAL DE 95MM2, ENTERRADO PARA SISTEMA DE ATERRAMENTO, EXCLUSIVE ESCAVAÇÃO E REATERRO</t>
  </si>
  <si>
    <t>ELETRODUTO FLEXÍVEL CORRUGADO EM PVC, ANTI-CHAMA, DIÂMETRO DE 20MM (1/2"), APLICADO EM ALVENARIA, EXCLUSIVE RASGO</t>
  </si>
  <si>
    <t>ELETRODUTO FLEXÍVEL CORRUGADO EM PVC, ANTI-CHAMA, DIÂMETRO DE 20MM (1/2"), APLICADO EM ALVENARIA, INCLUSIVE RASGO</t>
  </si>
  <si>
    <t>ELETRODUTO FLEXÍVEL CORRUGADO EM PVC, ANTI-CHAMA, DIÂMETRO DE 25MM (3/4"), APLICADO EM ALVENARIA, EXCLUSIVE RASGO</t>
  </si>
  <si>
    <t>ELETRODUTO FLEXÍVEL CORRUGADO EM PVC, ANTI-CHAMA, DIÂMETRO DE 25MM (3/4"), APLICADO EM ALVENARIA, INCLUSIVE RASGO</t>
  </si>
  <si>
    <t>ELETRODUTO FLEXÍVEL CORRUGADO EM PVC, ANTI-CHAMA, DIÂMETRO DE 32MM (1"), APLICADO EM ALVENARIA, EXCLUSIVE RASGO</t>
  </si>
  <si>
    <t>ELETRODUTO FLEXÍVEL CORRUGADO EM PVC, ANTI-CHAMA, DIÂMETRO DE 32MM (1"), APLICADO EM ALVENARIA, INCLUSIVE RASGO</t>
  </si>
  <si>
    <t>ED-26545</t>
  </si>
  <si>
    <t>ELETRODUTO DE PVC RÍGIDO ROSCÁVEL, DIÂMETRO DE 100MM (4"), INSTALAÇÃO APARENTE OU SOBRE FORRO COM ABRAÇADEIRA METÁLICA DE CUNHA, TIPO "D", INCLUSIVE ACESSÓRIOS PARA FIXAÇÃO E CONEXÕES</t>
  </si>
  <si>
    <t>ED-26534</t>
  </si>
  <si>
    <t>ELETRODUTO DE PVC RÍGIDO ROSCÁVEL, DIÂMETRO DE 100MM (4"), INSTALAÇÃO EMBUTIDA OU ENTERRADA, INCLUSIVE CONEXÕES, EXCLUSIVE RASGO EM ALVENARIA/CONCRETO OU ESCAVAÇÃO</t>
  </si>
  <si>
    <t>ED-26535</t>
  </si>
  <si>
    <t>ELETRODUTO DE PVC RÍGIDO ROSCÁVEL, DIÂMETRO DE 16MM (1/2"), INSTALAÇÃO APARENTE OU SOBRE FORRO COM ABRAÇADEIRA METÁLICA DE CUNHA, TIPO "D", INCLUSIVE ACESSÓRIOS PARA FIXAÇÃO E CONEXÕES</t>
  </si>
  <si>
    <t>ED-26526</t>
  </si>
  <si>
    <t>ELETRODUTO DE PVC RÍGIDO ROSCÁVEL, DIÂMETRO DE 16MM (1/2"), INSTALAÇÃO EMBUTIDA OU ENTERRADA, INCLUSIVE CONEXÕES, EXCLUSIVE RASGO EM ALVENARIA/CONCRETO OU ESCAVAÇÃO</t>
  </si>
  <si>
    <t>ED-26536</t>
  </si>
  <si>
    <t>ELETRODUTO DE PVC RÍGIDO ROSCÁVEL, DIÂMETRO DE 20MM (3/4"), INSTALAÇÃO APARENTE OU SOBRE FORRO COM ABRAÇADEIRA METÁLICA DE CUNHA, TIPO "D", INCLUSIVE ACESSÓRIOS PARA FIXAÇÃO E CONEXÕES</t>
  </si>
  <si>
    <t>ED-26527</t>
  </si>
  <si>
    <t>ELETRODUTO DE PVC RÍGIDO ROSCÁVEL, DIÂMETRO DE 20MM (3/4"), INSTALAÇÃO EMBUTIDA OU ENTERRADA, INCLUSIVE CONEXÕES, EXCLUSIVE RASGO EM ALVENARIA/CONCRETO OU ESCAVAÇÃO</t>
  </si>
  <si>
    <t>ED-26537</t>
  </si>
  <si>
    <t>ELETRODUTO DE PVC RÍGIDO ROSCÁVEL, DIÂMETRO DE 25MM (1"), INSTALAÇÃO APARENTE OU SOBRE FORRO COM ABRAÇADEIRA METÁLICA DE CUNHA, TIPO "D", INCLUSIVE ACESSÓRIOS PARA FIXAÇÃO E CONEXÕES</t>
  </si>
  <si>
    <t>ED-26528</t>
  </si>
  <si>
    <t>ELETRODUTO DE PVC RÍGIDO ROSCÁVEL, DIÂMETRO DE 25MM (1"), INSTALAÇÃO EMBUTIDA OU ENTERRADA, INCLUSIVE CONEXÕES, EXCLUSIVE RASGO EM ALVENARIA/CONCRETO OU ESCAVAÇÃO</t>
  </si>
  <si>
    <t>ED-26538</t>
  </si>
  <si>
    <t>ELETRODUTO DE PVC RÍGIDO ROSCÁVEL, DIÂMETRO DE 32MM (1.1/4"), INSTALAÇÃO APARENTE OU SOBRE FORRO COM ABRAÇADEIRA METÁLICA DE CUNHA, TIPO "D", INCLUSIVE ACESSÓRIOS PARA FIXAÇÃO E CONEXÕES</t>
  </si>
  <si>
    <t>ED-26529</t>
  </si>
  <si>
    <t>ELETRODUTO DE PVC RÍGIDO ROSCÁVEL, DIÂMETRO DE 32MM (1.1/4"), INSTALAÇÃO EMBUTIDA OU ENTERRADA, INCLUSIVE CONEXÕES, EXCLUSIVE RASGO EM ALVENARIA/CONCRETO OU ESCAVAÇÃO</t>
  </si>
  <si>
    <t>ED-26539</t>
  </si>
  <si>
    <t>ELETRODUTO DE PVC RÍGIDO ROSCÁVEL, DIÂMETRO DE 40MM (1.1/2"), INSTALAÇÃO APARENTE OU SOBRE FORRO COM ABRAÇADEIRA METÁLICA DE CUNHA, TIPO "D", INCLUSIVE ACESSÓRIOS PARA FIXAÇÃO E CONEXÕES</t>
  </si>
  <si>
    <t>ED-26530</t>
  </si>
  <si>
    <t>ELETRODUTO DE PVC RÍGIDO ROSCÁVEL, DIÂMETRO DE 40MM (1.1/2"), INSTALAÇÃO EMBUTIDA OU ENTERRADA, INCLUSIVE CONEXÕES, EXCLUSIVE RASGO EM ALVENARIA/CONCRETO OU ESCAVAÇÃO</t>
  </si>
  <si>
    <t>ED-26541</t>
  </si>
  <si>
    <t>ELETRODUTO DE PVC RÍGIDO ROSCÁVEL, DIÂMETRO DE 50MM (2"), INSTALAÇÃO APARENTE OU SOBRE FORRO COM ABRAÇADEIRA METÁLICA DE CUNHA, TIPO "D", INCLUSIVE ACESSÓRIOS PARA FIXAÇÃO E CONEXÕES</t>
  </si>
  <si>
    <t>ED-26531</t>
  </si>
  <si>
    <t>ELETRODUTO DE PVC RÍGIDO ROSCÁVEL, DIÂMETRO DE 50MM (2"), INSTALAÇÃO EMBUTIDA OU ENTERRADA, INCLUSIVE CONEXÕES, EXCLUSIVE RASGO EM ALVENARIA/CONCRETO OU ESCAVAÇÃO</t>
  </si>
  <si>
    <t>ED-26543</t>
  </si>
  <si>
    <t>ELETRODUTO DE PVC RÍGIDO ROSCÁVEL, DIÂMETRO DE 60MM (2.1/2"), INSTALAÇÃO APARENTE OU SOBRE FORRO COM ABRAÇADEIRA METÁLICA DE CUNHA, TIPO "D", INCLUSIVE ACESSÓRIOS PARA FIXAÇÃO E CONEXÕES</t>
  </si>
  <si>
    <t>ED-26532</t>
  </si>
  <si>
    <t>ELETRODUTO DE PVC RÍGIDO ROSCÁVEL, DIÂMETRO DE 60MM (2.1/2"), INSTALAÇÃO EMBUTIDA OU ENTERRADA, INCLUSIVE CONEXÕES, EXCLUSIVE RASGO EM ALVENARIA/CONCRETO OU ESCAVAÇÃO</t>
  </si>
  <si>
    <t>ED-26544</t>
  </si>
  <si>
    <t>ELETRODUTO DE PVC RÍGIDO ROSCÁVEL, DIÂMETRO DE 75MM (3"), INSTALAÇÃO APARENTE OU SOBRE FORRO COM ABRAÇADEIRA METÁLICA DE CUNHA, TIPO "D", INCLUSIVE ACESSÓRIOS PARA FIXAÇÃO E CONEXÕES</t>
  </si>
  <si>
    <t>ED-26533</t>
  </si>
  <si>
    <t>ELETRODUTO DE PVC RÍGIDO ROSCÁVEL, DIÂMETRO DE 75MM (3"), INSTALAÇÃO EMBUTIDA OU ENTERRADA, INCLUSIVE CONEXÕES, EXCLUSIVE RASGO EM ALVENARIA/CONCRETO OU ESCAVAÇÃO</t>
  </si>
  <si>
    <t>ELETRODUTO DE AÇO GALVANIZADO LEVE, DIÂMETRO DE 15MM (1/2"), INSTALAÇÃO APARENTE OU SOBRE FORRO COM ABRAÇADEIRA METÁLICA DE CUNHA, TIPO "D", INCLUSIVE ACESSÓRIOS PARA FIXAÇÃO E CONEXÕES</t>
  </si>
  <si>
    <t>ELETRODUTO DE AÇO GALVANIZADO LEVE, DIÂMETRO DE 20MM (3/4"), INSTALAÇÃO APARENTE OU SOBRE FORRO COM ABRAÇADEIRA METÁLICA DE CUNHA, TIPO "D", INCLUSIVE ACESSÓRIOS PARA FIXAÇÃO E CONEXÕES</t>
  </si>
  <si>
    <t>ELETRODUTO DE AÇO GALVANIZADO LEVE, DIÂMETRO DE 25MM (1"), INSTALAÇÃO APARENTE OU SOBRE FORRO COM ABRAÇADEIRA METÁLICA DE CUNHA, TIPO "D", INCLUSIVE ACESSÓRIOS PARA FIXAÇÃO E CONEXÕES</t>
  </si>
  <si>
    <t>ELETRODUTO DE AÇO GALVANIZADO MÉDIO, DIÂMETRO DE 100MM (4"), INSTALAÇÃO APARENTE OU SOBRE FORRO COM ABRAÇADEIRA METÁLICA DE CUNHA, TIPO "D", INCLUSIVE ACESSÓRIOS PARA FIXAÇÃO E CONEXÕES</t>
  </si>
  <si>
    <t>ELETRODUTO DE AÇO GALVANIZADO MÉDIO, DIÂMETRO DE 32MM (1.1/4"), INSTALAÇÃO APARENTE OU SOBRE FORRO COM ABRAÇADEIRA METÁLICA DE CUNHA, TIPO "D", INCLUSIVE ACESSÓRIOS PARA FIXAÇÃO E CONEXÕES</t>
  </si>
  <si>
    <t>ELETRODUTO DE AÇO GALVANIZADO MÉDIO, DIÂMETRO DE 40MM (1.1/2"), INSTALAÇÃO APARENTE OU SOBRE FORRO COM ABRAÇADEIRA METÁLICA DE CUNHA, TIPO "D", INCLUSIVE ACESSÓRIOS PARA FIXAÇÃO E CONEXÕES</t>
  </si>
  <si>
    <t>ELETRODUTO DE AÇO GALVANIZADO MÉDIO, DIÂMETRO DE 50MM (2"), INSTALAÇÃO APARENTE OU SOBRE FORRO COM ABRAÇADEIRA METÁLICA DE CUNHA, TIPO "D", INCLUSIVE ACESSÓRIOS PARA FIXAÇÃO E CONEXÕES</t>
  </si>
  <si>
    <t>ELETRODUTO DE AÇO GALVANIZADO MÉDIO, DIÂMETRO DE 65MM (2.1/2"), INSTALAÇÃO APARENTE OU SOBRE FORRO COM ABRAÇADEIRA METÁLICA DE CUNHA, TIPO "D", INCLUSIVE ACESSÓRIOS PARA FIXAÇÃO E CONEXÕES</t>
  </si>
  <si>
    <t>ELETRODUTO DE AÇO GALVANIZADO MÉDIO, DIÂMETRO DE 80MM (3"), INSTALAÇÃO APARENTE OU SOBRE FORRO COM ABRAÇADEIRA METÁLICA DE CUNHA, TIPO "D", INCLUSIVE ACESSÓRIOS PARA FIXAÇÃO E CONEXÕES</t>
  </si>
  <si>
    <t>ELETRODUTO DE AÇO GALVANIZADO PESADO, DIÂMETRO DE 100MM (4"), INSTALAÇÃO APARENTE OU SOBRE FORRO COM ABRAÇADEIRA METÁLICA DE CUNHA, TIPO "D", INCLUSIVE ACESSÓRIOS PARA FIXAÇÃO E CONEXÕES</t>
  </si>
  <si>
    <t>ELETRODUTO DE AÇO GALVANIZADO PESADO, DIÂMETRO DE 15MM (1/2"), INSTALAÇÃO APARENTE OU SOBRE FORRO COM ABRAÇADEIRA METÁLICA DE CUNHA, TIPO "D", INCLUSIVE ACESSÓRIOS PARA FIXAÇÃO E CONEXÕES</t>
  </si>
  <si>
    <t>ELETRODUTO DE AÇO GALVANIZADO PESADO, DIÂMETRO DE 20MM (3/4"), INSTALAÇÃO APARENTE OU SOBRE FORRO COM ABRAÇADEIRA METÁLICA DE CUNHA, TIPO "D", INCLUSIVE ACESSÓRIOS PARA FIXAÇÃO E CONEXÕES</t>
  </si>
  <si>
    <t>ELETRODUTO DE AÇO GALVANIZADO PESADO, DIÂMETRO DE 25MM (1"), INSTALAÇÃO APARENTE OU SOBRE FORRO COM ABRAÇADEIRA METÁLICA DE CUNHA, TIPO "D", INCLUSIVE ACESSÓRIOS PARA FIXAÇÃO E CONEXÕES</t>
  </si>
  <si>
    <t>ELETRODUTO DE AÇO GALVANIZADO PESADO, DIÂMETRO DE 32MM (1.1/4"), INSTALAÇÃO APARENTE OU SOBRE FORRO COM ABRAÇADEIRA METÁLICA DE CUNHA, TIPO "D", INCLUSIVE ACESSÓRIOS PARA FIXAÇÃO E CONEXÕES</t>
  </si>
  <si>
    <t>ELETRODUTO DE AÇO GALVANIZADO PESADO, DIÂMETRO DE 40MM (1.1/2"), INSTALAÇÃO APARENTE OU SOBRE FORRO COM ABRAÇADEIRA METÁLICA DE CUNHA, TIPO "D", INCLUSIVE ACESSÓRIOS PARA FIXAÇÃO E CONEXÕES</t>
  </si>
  <si>
    <t>ELETRODUTO DE AÇO GALVANIZADO PESADO, DIÂMETRO DE 50MM (2"), INSTALAÇÃO APARENTE OU SOBRE FORRO COM ABRAÇADEIRA METÁLICA DE CUNHA, TIPO "D", INCLUSIVE ACESSÓRIOS PARA FIXAÇÃO E CONEXÕES</t>
  </si>
  <si>
    <t>ELETRODUTO DE AÇO GALVANIZADO PESADO, DIÂMETRO DE 65MM (2.1/2"), INSTALAÇÃO APARENTE OU SOBRE FORRO COM ABRAÇADEIRA METÁLICA DE CUNHA, TIPO "D", INCLUSIVE ACESSÓRIOS PARA FIXAÇÃO E CONEXÕES</t>
  </si>
  <si>
    <t>ELETRODUTO DE AÇO GALVANIZADO PESADO, DIÂMETRO DE 80MM (3"), INSTALAÇÃO APARENTE OU SOBRE FORRO COM ABRAÇADEIRA METÁLICA DE CUNHA, TIPO "D", INCLUSIVE ACESSÓRIOS PARA FIXAÇÃO E CONEXÕES</t>
  </si>
  <si>
    <t>ELETROCALHA LISA (100X100)MM EM CHAPA DE AÇO GALVANIZADO, ESP. 1,25MM (MSG 18), COM TRATAMENTO PRÉ-ZINCADO, INCLUSIVE TAMPA DE ENCAIXE, FIXAÇÃO SUPERIOR, CONEXÕES E ACESSÓRIOS</t>
  </si>
  <si>
    <t>ELETROCALHA LISA (100X50)MM EM CHAPA DE AÇO GALVANIZADO, ESP. 1,25MM (MSG 18), COM TRATAMENTO PRÉ-ZINCADO, INCLUSIVE TAMPA DE ENCAIXE, FIXAÇÃO SUPERIOR, CONEXÕES E ACESSÓRIOS</t>
  </si>
  <si>
    <t>ELETROCALHA LISA (150X100)MM EM CHAPA DE AÇO GALVANIZADO, ESP. 1,25MM (MSG 18), COM TRATAMENTO PRÉ-ZINCADO, INCLUSIVE TAMPA DE ENCAIXE, FIXAÇÃO SUPERIOR, CONEXÕES E ACESSÓRIOS</t>
  </si>
  <si>
    <t>ELETROCALHA LISA (150X50)MM EM CHAPA DE AÇO GALVANIZADO, ESP. 1,25MM (MSG 18), COM TRATAMENTO PRÉ-ZINCADO, INCLUSIVE TAMPA DE ENCAIXE, FIXAÇÃO SUPERIOR, CONEXÕES E ACESSÓRIOS</t>
  </si>
  <si>
    <t>ELETROCALHA LISA (200X100)MM EM CHAPA DE AÇO GALVANIZADO, ESP. 1,25MM (MSG 18), COM TRATAMENTO PRÉ-ZINCADO, INCLUSIVE TAMPA DE ENCAIXE, FIXAÇÃO SUPERIOR, CONEXÕES E ACESSÓRIOS</t>
  </si>
  <si>
    <t>ELETROCALHA LISA (200X50)MM EM CHAPA DE AÇO GALVANIZADO, ESP. 1,25MM (MSG 18), COM TRATAMENTO PRÉ-ZINCADO, INCLUSIVE TAMPA DE ENCAIXE, FIXAÇÃO SUPERIOR, CONEXÕES E ACESSÓRIOS</t>
  </si>
  <si>
    <t>ELETROCALHA LISA (300X100)MM EM CHAPA DE AÇO GALVANIZADO, ESP. 1,25MM (MSG 18), COM TRATAMENTO PRÉ-ZINCADO, INCLUSIVE TAMPA DE ENCAIXE, FIXAÇÃO SUPERIOR, CONEXÕES E ACESSÓRIOS</t>
  </si>
  <si>
    <t>ELETROCALHA LISA (300X50)MM EM CHAPA DE AÇO GALVANIZADO, ESP. 1,25MM (MSG 18), COM TRATAMENTO PRÉ-ZINCADO, INCLUSIVE TAMPA DE ENCAIXE, FIXAÇÃO SUPERIOR, CONEXÕES E ACESSÓRIOS</t>
  </si>
  <si>
    <t>ELETROCALHA LISA (400X100)MM EM CHAPA DE AÇO GALVANIZADO, ESP. 1,25MM (MSG 18), COM TRATAMENTO PRÉ-ZINCADO, INCLUSIVE TAMPA DE ENCAIXE, FIXAÇÃO SUPERIOR, CONEXÕES E ACESSÓRIOS</t>
  </si>
  <si>
    <t>ELETROCALHA PERFURADA (100X100)MM EM CHAPA DE AÇO GALVANIZADO, ESP. 1,25MM (MSG 18), COM TRATAMENTO PRÉ-ZINCADO, INCLUSIVE TAMPA DE ENCAIXE, FIXAÇÃO SUPERIOR, CONEXÕES E ACESSÓRIOS</t>
  </si>
  <si>
    <t>ELETROCALHA PERFURADA (100X50)MM EM CHAPA DE AÇO GALVANIZADO, ESP. 1,25MM (MSG 18), COM TRATAMENTO PRÉ-ZINCADO, INCLUSIVE TAMPA DE ENCAIXE, FIXAÇÃO SUPERIOR, CONEXÕES E ACESSÓRIOS</t>
  </si>
  <si>
    <t>ELETROCALHA PERFURADA (150X100)MM EM CHAPA DE AÇO GALVANIZADO, ESP. 1,25MM (MSG 18), COM TRATAMENTO PRÉ-ZINCADO, INCLUSIVE TAMPA DE ENCAIXE, FIXAÇÃO SUPERIOR, CONEXÕES E ACESSÓRIOS</t>
  </si>
  <si>
    <t>ELETROCALHA PERFURADA (150X50)MM EM CHAPA DE AÇO GALVANIZADO, ESP. 1,25MM (MSG 18), COM TRATAMENTO PRÉ-ZINCADO, INCLUSIVE TAMPA DE ENCAIXE, FIXAÇÃO SUPERIOR, CONEXÕES E ACESSÓRIOS</t>
  </si>
  <si>
    <t>ELETROCALHA PERFURADA (200X100)MM EM CHAPA DE AÇO GALVANIZADO, ESP. 1,25MM (MSG 18), COM TRATAMENTO PRÉ-ZINCADO, INCLUSIVE TAMPA DE ENCAIXE, FIXAÇÃO SUPERIOR, CONEXÕES E ACESSÓRIOS</t>
  </si>
  <si>
    <t>ELETROCALHA PERFURADA (200X50)MM EM CHAPA DE AÇO GALVANIZADO, ESP. 1,25MM (MSG 18), COM TRATAMENTO PRÉ-ZINCADO, INCLUSIVE TAMPA DE ENCAIXE, FIXAÇÃO SUPERIOR, CONEXÕES E ACESSÓRIOS</t>
  </si>
  <si>
    <t>ELETROCALHA PERFURADA (300X100)MM EM CHAPA DE AÇO GALVANIZADO, ESP. 1,25MM (MSG 18), COM TRATAMENTO PRÉ-ZINCADO, INCLUSIVE TAMPA DE ENCAIXE, FIXAÇÃO SUPERIOR, CONEXÕES E ACESSÓRIOS</t>
  </si>
  <si>
    <t>ELETROCALHA PERFURADA (300X50)MM EM CHAPA DE AÇO GALVANIZADO, ESP. 1,25MM (MSG 18), COM TRATAMENTO PRÉ-ZINCADO, INCLUSIVE TAMPA DE ENCAIXE, FIXAÇÃO SUPERIOR, CONEXÕES E ACESSÓRIOS</t>
  </si>
  <si>
    <t>ELETROCALHA PERFURADA (400X100)MM EM CHAPA DE AÇO GALVANIZADO, ESP. 1,25MM (MSG 18), COM TRATAMENTO PRÉ-ZINCADO, INCLUSIVE TAMPA DE ENCAIXE, FIXAÇÃO SUPERIOR, CONEXÕES E ACESSÓRIOS</t>
  </si>
  <si>
    <t>VERGALHÃO DE AÇO COM ROSCA TOTAL PARA PERFILADO, DIÂMETRO DE  1/4" (6MM), INCLUSIVE ACESSÓRIOS E FIXAÇÃO</t>
  </si>
  <si>
    <t>VERGALHÃO DE AÇO COM ROSCA TOTAL PARA PERFILADO, DIÂMETRO DE 3/8" (10MM), INCLUSIVE ACESSÓRIOS E FIXAÇÃO</t>
  </si>
  <si>
    <t>VERGALHÃO DE AÇO COM ROSCA TOTAL PARA PERFILADO, DIÂMETRO DE 5/16" (8MM), INCLUSIVE ACESSÓRIOS E FIXAÇÃO</t>
  </si>
  <si>
    <t>ED-26606</t>
  </si>
  <si>
    <t>LUMINÁRIA ARANDELA TIPO TARTARUGA BLINDADA COMPLETA, PARA UMA (1) LÂMPADA LED, POTÊNCIA 9W, BULBO A60, FORNECIMENTO E INSTALAÇÃO, INCLUSIVE BASE E LÂMPADA</t>
  </si>
  <si>
    <t>LUMINÁRIA ARANDELA TIPO TARTARUGA BLINDADA, PARA UMA (1) LÂMPADA BASE E-27, POTÊNCIA MÁXIMA 60W, FORNECIMENTO E INSTALAÇÃO, EXCLUSIVE LÂMPADA</t>
  </si>
  <si>
    <t>ED-26605</t>
  </si>
  <si>
    <t>LUMINÁRIA ARANDELA TIPO TARTARUGA COMPLETA, PARA UMA (1) LÂMPADA LED, POTÊNCIA 9W, BULBO A60, FORNECIMENTO E INSTALAÇÃO, INCLUSIVE BASE E LÂMPADA</t>
  </si>
  <si>
    <t>LUMINÁRIA ARANDELA TIPO TARTARUGA, PARA UMA (1) LÂMPADA BASE E-27, POTÊNCIA MÁXIMA 60W, FORNECIMENTO E INSTALAÇÃO, EXCLUSIVE LÂMPADA</t>
  </si>
  <si>
    <t>SOQUETE</t>
  </si>
  <si>
    <t>ED-49381</t>
  </si>
  <si>
    <t>SOQUETES PARA LÂMPADA FLUORESCENTE/LED TUBULAR, BASE G13 (PAR), COM SISTEMA DE ANTIVIBRATÓRIO E SEM SUPORTE PARA STARTER, FORNECIMENTO E INSTALAÇÃO</t>
  </si>
  <si>
    <t>ED-26659</t>
  </si>
  <si>
    <t>DUTO CORRUGADO HELICOIDAL, EM POLIETILENO DE ALTA DENSIDADE (PEAD), DIÂMETRO DE 1.1/2", PARA CABO SUBTERRÂNEO, EXCLUSIVE ESCAVAÇÃO</t>
  </si>
  <si>
    <t>ED-26658</t>
  </si>
  <si>
    <t>DUTO CORRUGADO HELICOIDAL, EM POLIETILENO DE ALTA DENSIDADE (PEAD), DIÂMETRO DE 1.1/4", PARA CABO SUBTERRÂNEO, EXCLUSIVE ESCAVAÇÃO</t>
  </si>
  <si>
    <t>ED-26660</t>
  </si>
  <si>
    <t>DUTO CORRUGADO HELICOIDAL, EM POLIETILENO DE ALTA DENSIDADE (PEAD), DIÂMETRO DE 2", PARA CABO SUBTERRÂNEO, EXCLUSIVE ESCAVAÇÃO</t>
  </si>
  <si>
    <t>ED-26661</t>
  </si>
  <si>
    <t>DUTO CORRUGADO HELICOIDAL, EM POLIETILENO DE ALTA DENSIDADE (PEAD), DIÂMETRO DE 3", PARA CABO SUBTERRÂNEO, EXCLUSIVE ESCAVAÇÃO</t>
  </si>
  <si>
    <t>ED-26662</t>
  </si>
  <si>
    <t>DUTO CORRUGADO HELICOIDAL, EM POLIETILENO DE ALTA DENSIDADE (PEAD), DIÂMETRO DE 4", PARA CABO SUBTERRÂNEO, EXCLUSIVE ESCAVAÇÃO</t>
  </si>
  <si>
    <t>ED-26664</t>
  </si>
  <si>
    <t>DUTO CORRUGADO HELICOIDAL, EM POLIETILENO DE ALTA DENSIDADE (PEAD), DIÂMETRO DE 5", PARA CABO SUBTERRÂNEO, EXCLUSIVE ESCAVAÇÃO</t>
  </si>
  <si>
    <t>ED-26665</t>
  </si>
  <si>
    <t>DUTO CORRUGADO HELICOIDAL, EM POLIETILENO DE ALTA DENSIDADE (PEAD), DIÂMETRO DE 6", PARA CABO SUBTERRÂNEO, EXCLUSIVE ESCAVAÇÃO</t>
  </si>
  <si>
    <t>INATIVADO - NÃO UTILIZAR - DUTO CORRUGADO EM POLIETILENO DE ALTA DENSIDADE (PEAD), DIÂMETRO DE 150MM (6"), EXCLUSIVE ENVELOPAMENTO</t>
  </si>
  <si>
    <t>CABO TELEFÔNICO, PARA COMUNICAÇÃO EXTERNA COM BLINDAGEM EM ALUMÍNIO E POLIETILENO, COM CEM (100) PARES, DIÂMETRO DO CONDUTOR ESTANHADO DE 0,50MM (CTP-APL-SN-50.100)</t>
  </si>
  <si>
    <t>CABO TELEFÔNICO, PARA COMUNICAÇÃO EXTERNA COM BLINDAGEM EM ALUMÍNIO E POLIETILENO, COM CINQUENTA (50) PARES, DIÂMETRO DO CONDUTOR ESTANHADO DE 0,50MM (CTP-APL-SN-50.50)</t>
  </si>
  <si>
    <t>CABO TELEFÔNICO, PARA COMUNICAÇÃO EXTERNA COM BLINDAGEM EM ALUMÍNIO E POLIETILENO, COM DEZ (10) PARES, DIÂMETRO DO CONDUTOR ESTANHADO DE 0,50MM (CTP-APL-SN-50.10)</t>
  </si>
  <si>
    <t>CABO TELEFÔNICO, PARA COMUNICAÇÃO EXTERNA COM BLINDAGEM EM ALUMÍNIO E POLIETILENO, COM TRINTA (30) PARES, DIÂMETRO DO CONDUTOR ESTANHADO DE 0,50MM (CTP-APL-SN-50.30)</t>
  </si>
  <si>
    <t>CABO TELEFÔNICO, PARA COMUNICAÇÃO EXTERNA COM BLINDAGEM EM ALUMÍNIO E POLIETILENO, COM VINTE (20) PARES, DIÂMETRO DO CONDUTOR ESTANHADO DE 0,50MM (CTP-APL-SN-50.20)</t>
  </si>
  <si>
    <t>CORDOLHA DE COBRE NÚ, SEÇÃO TRANSVERSAL DE 16MM2, PARA ELEMENTOS DE CAPTAÇÃO/ ANEL DE CINTAMENTO/ DESCIDA (SPDA), INCLUSIVE SUPORTE E ISOLADOR</t>
  </si>
  <si>
    <t>CORDOLHA DE COBRE NÚ, SEÇÃO TRANSVERSAL DE 16MM2, PARA ELEMENTOS DE CAPTAÇÃO/ANEL DE CINTAMENTO (SPDA), INCLUSIVE PRESILHA DE FIXAÇÃO</t>
  </si>
  <si>
    <t>CORDOLHA DE COBRE NÚ, SEÇÃO TRANSVERSAL DE 25MM2, PARA ELEMENTOS DE CAPTAÇÃO/ ANEL DE CINTAMENTO/ DESCIDA (SPDA), INCLUSIVE SUPORTE E ISOLADOR</t>
  </si>
  <si>
    <t>CORDOLHA DE COBRE NÚ, SEÇÃO TRANSVERSAL DE 25MM2, PARA ELEMENTOS DE CAPTAÇÃO/ANEL DE CINTAMENTO (SPDA), INCLUSIVE PRESILHA DE FIXAÇÃO</t>
  </si>
  <si>
    <t>CORDOLHA DE COBRE NÚ, SEÇÃO TRANSVERSAL DE 35MM2, PARA ELEMENTOS DE CAPTAÇÃO/ ANEL DE CINTAMENTO/ DESCIDA (SPDA), INCLUSIVE SUPORTE E ISOLADOR</t>
  </si>
  <si>
    <t>CORDOLHA DE COBRE NÚ, SEÇÃO TRANSVERSAL DE 35MM2, PARA ELEMENTOS DE CAPTAÇÃO/ANEL DE CINTAMENTO (SPDA), INCLUSIVE PRESILHA DE FIXAÇÃO</t>
  </si>
  <si>
    <t>CORDOLHA DE COBRE NÚ, SEÇÃO TRANSVERSAL DE 50MM2, PARA ELEMENTOS DE CAPTAÇÃO/ ANEL DE CINTAMENTO/ DESCIDA (SPDA), INCLUSIVE SUPORTE E ISOLADOR</t>
  </si>
  <si>
    <t>CORDOLHA DE COBRE NÚ, SEÇÃO TRANSVERSAL DE 50MM2, PARA ELEMENTOS DE CAPTAÇÃO/ANEL DE CINTAMENTO (SPDA), INCLUSIVE PRESILHA DE FIXAÇÃO</t>
  </si>
  <si>
    <t>ED-26137</t>
  </si>
  <si>
    <t>VALA DE INFILTRAÇÃO PARA EFLUENTE, COM SEÇÃO TRAPEZOIDAL DE 100X300X100CM (3,83M2/M), INCLUSIVE ESCAVAÇÃO E BOTA FORA</t>
  </si>
  <si>
    <t>ED-26131</t>
  </si>
  <si>
    <t>VALA DE INFILTRAÇÃO PARA EFLUENTE, COM SEÇÃO TRAPEZOIDAL DE 40X120X40CM (1,53M2/M), INCLUSIVE ESCAVAÇÃO E BOTA FORA</t>
  </si>
  <si>
    <t>ED-26132</t>
  </si>
  <si>
    <t>VALA DE INFILTRAÇÃO PARA EFLUENTE, COM SEÇÃO TRAPEZOIDAL DE 50X150X50CM (1,91M2/M), INCLUSIVE ESCAVAÇÃO E BOTA FORA</t>
  </si>
  <si>
    <t>ED-26133</t>
  </si>
  <si>
    <t>VALA DE INFILTRAÇÃO PARA EFLUENTE, COM SEÇÃO TRAPEZOIDAL DE 60X180X60CM (2,30M2/M), INCLUSIVE ESCAVAÇÃO E BOTA FORA</t>
  </si>
  <si>
    <t>ED-26134</t>
  </si>
  <si>
    <t>VALA DE INFILTRAÇÃO PARA EFLUENTE, COM SEÇÃO TRAPEZOIDAL DE 70X210X70CM (2,68M2/M), INCLUSIVE ESCAVAÇÃO E BOTA FORA</t>
  </si>
  <si>
    <t>ED-26135</t>
  </si>
  <si>
    <t>VALA DE INFILTRAÇÃO PARA EFLUENTE, COM SEÇÃO TRAPEZOIDAL DE 80X240X80CM (3,06M2/M), INCLUSIVE ESCAVAÇÃO E BOTA FORA</t>
  </si>
  <si>
    <t>ED-26136</t>
  </si>
  <si>
    <t>VALA DE INFILTRAÇÃO PARA EFLUENTE, COM SEÇÃO TRAPEZOIDAL DE 90X270X90CM (3,45M2/M), INCLUSIVE ESCAVAÇÃO E BOTA FORA</t>
  </si>
  <si>
    <t>FIXAÇÃO DE TUBULAÇÃO E ELETRODUTO</t>
  </si>
  <si>
    <t>ED-9567</t>
  </si>
  <si>
    <t>FIXAÇÃO DE TUBO, INSTALAÇÃO APARENTE OU SOBRE FORRO, COM ABRAÇADEIRA METÁLICA FLEXÍVEL, PARA TUBO COM DIÂMETRO DE 2", ESPAÇAMENTO A CADA 150CM, INCLUSIVE BUCHA E PARAFUSO</t>
  </si>
  <si>
    <t>ED-9568</t>
  </si>
  <si>
    <t>FIXAÇÃO DE TUBO, INSTALAÇÃO APARENTE OU SOBRE FORRO, COM ABRAÇADEIRA METÁLICA FLEXÍVEL, PARA TUBO COM DIÂMETRO DE 3", ESPAÇAMENTO A CADA 150CM, INCLUSIVE BUCHA E PARAFUSO</t>
  </si>
  <si>
    <t>ED-9569</t>
  </si>
  <si>
    <t>FIXAÇÃO DE TUBO, INSTALAÇÃO APARENTE OU SOBRE FORRO, COM ABRAÇADEIRA METÁLICA FLEXÍVEL, PARA TUBO COM DIÂMETRO DE 4", ESPAÇAMENTO A CADA 150CM, INCLUSIVE BUCHA E PARAFUSO</t>
  </si>
  <si>
    <t>ED-9570</t>
  </si>
  <si>
    <t>FIXAÇÃO DE TUBO, INSTALAÇÃO APARENTE OU SOBRE FORRO, COM ABRAÇADEIRA METÁLICA FLEXÍVEL, PARA TUBO COM DIÂMETRO DE 5", ESPAÇAMENTO A CADA 150CM, INCLUSIVE BUCHA E PARAFUSO</t>
  </si>
  <si>
    <t>ED-9571</t>
  </si>
  <si>
    <t>FIXAÇÃO DE TUBO, INSTALAÇÃO APARENTE OU SOBRE FORRO, COM ABRAÇADEIRA METÁLICA FLEXÍVEL, PARA TUBO COM DIÂMETRO DE 6", ESPAÇAMENTO A CADA 100CM, INCLUSIVE BUCHA E PARAFUSO</t>
  </si>
  <si>
    <t>ED-9572</t>
  </si>
  <si>
    <t>FIXAÇÃO DE TUBO, INSTALAÇÃO APARENTE OU SOBRE FORRO, COM ABRAÇADEIRA METÁLICA FLEXÍVEL, PARA TUBO COM DIÂMETRO DE 8", ESPAÇAMENTO A CADA 100CM, INCLUSIVE BUCHA E PARAFUSO</t>
  </si>
  <si>
    <t>ED-9555</t>
  </si>
  <si>
    <t>FIXAÇÃO DE TUBO/ELETRODUTO, INSTALAÇÃO APARENTE OU SOBRE FORRO, COM ABRAÇADEIRA METÁLICA DE CUNHA, TIPO D, PARA TUBO COM DIÂMETRO DE 1", ESPAÇAMENTO A CADA 200CM, INCLUSIVE BUCHA E PARAFUSO</t>
  </si>
  <si>
    <t>ED-9557</t>
  </si>
  <si>
    <t>FIXAÇÃO DE TUBO/ELETRODUTO, INSTALAÇÃO APARENTE OU SOBRE FORRO, COM ABRAÇADEIRA METÁLICA DE CUNHA, TIPO D, PARA TUBO COM DIÂMETRO DE 1.1/2", ESPAÇAMENTO A CADA 150CM, INCLUSIVE BUCHA E PARAFUSO</t>
  </si>
  <si>
    <t>ED-9556</t>
  </si>
  <si>
    <t>FIXAÇÃO DE TUBO/ELETRODUTO, INSTALAÇÃO APARENTE OU SOBRE FORRO, COM ABRAÇADEIRA METÁLICA DE CUNHA, TIPO D, PARA TUBO COM DIÂMETRO DE 1.1/4", ESPAÇAMENTO A CADA 150CM, INCLUSIVE BUCHA E PARAFUSO</t>
  </si>
  <si>
    <t>ED-9553</t>
  </si>
  <si>
    <t>FIXAÇÃO DE TUBO/ELETRODUTO, INSTALAÇÃO APARENTE OU SOBRE FORRO, COM ABRAÇADEIRA METÁLICA DE CUNHA, TIPO D, PARA TUBO COM DIÂMETRO DE 1/2", ESPAÇAMENTO A CADA 200CM, INCLUSIVE BUCHA E PARAFUSO</t>
  </si>
  <si>
    <t>ED-9558</t>
  </si>
  <si>
    <t>FIXAÇÃO DE TUBO/ELETRODUTO, INSTALAÇÃO APARENTE OU SOBRE FORRO, COM ABRAÇADEIRA METÁLICA DE CUNHA, TIPO D, PARA TUBO COM DIÂMETRO DE 2", ESPAÇAMENTO A CADA 150CM, INCLUSIVE BUCHA E PARAFUSO</t>
  </si>
  <si>
    <t>ED-9559</t>
  </si>
  <si>
    <t>FIXAÇÃO DE TUBO/ELETRODUTO, INSTALAÇÃO APARENTE OU SOBRE FORRO, COM ABRAÇADEIRA METÁLICA DE CUNHA, TIPO D, PARA TUBO COM DIÂMETRO DE 2.1/2", ESPAÇAMENTO A CADA 150CM, INCLUSIVE BUCHA E PARAFUSO</t>
  </si>
  <si>
    <t>ED-9560</t>
  </si>
  <si>
    <t>FIXAÇÃO DE TUBO/ELETRODUTO, INSTALAÇÃO APARENTE OU SOBRE FORRO, COM ABRAÇADEIRA METÁLICA DE CUNHA, TIPO D, PARA TUBO COM DIÂMETRO DE 3", ESPAÇAMENTO A CADA 150CM, INCLUSIVE BUCHA E PARAFUSO</t>
  </si>
  <si>
    <t>ED-9554</t>
  </si>
  <si>
    <t>FIXAÇÃO DE TUBO/ELETRODUTO, INSTALAÇÃO APARENTE OU SOBRE FORRO, COM ABRAÇADEIRA METÁLICA DE CUNHA, TIPO D, PARA TUBO COM DIÂMETRO DE 3/4", ESPAÇAMENTO A CADA 200CM, INCLUSIVE BUCHA E PARAFUSO</t>
  </si>
  <si>
    <t>ED-9562</t>
  </si>
  <si>
    <t>FIXAÇÃO DE TUBO/ELETRODUTO, INSTALAÇÃO APARENTE OU SOBRE FORRO, COM ABRAÇADEIRA METÁLICA DE CUNHA, TIPO D, PARA TUBO COM DIÂMETRO DE 4", ESPAÇAMENTO A CADA 150CM, INCLUSIVE BUCHA E PARAFUSO</t>
  </si>
  <si>
    <t>ED-26307</t>
  </si>
  <si>
    <t>PORTA DE CHAPA (PC), MEDIDAS (70X210)CM, CONFORME CADERNO DE PROJETO PADRÃO PENITENCIÁRIA-MG (DETALHE EQ3A), INCLUSIVE FORNECIMENTO, INSTALAÇÃO, FERRAGENS, MARCO E PINTURA ESMALTE SINTÉTICO, DUAS (2) DEMÃOS COM UMA (1) DEMÃO DE FUNDO ANTICORROSIVO</t>
  </si>
  <si>
    <t>ED-26306</t>
  </si>
  <si>
    <t>PORTA DE CHAPA (PC), MEDIDAS (80X210)CM, CONFORME CADERNO DE PROJETO PADRÃO PENITENCIÁRIA-MG (DETALHE EQ3A), INCLUSIVE FORNECIMENTO, INSTALAÇÃO, FERRAGENS, MARCO E PINTURA ESMALTE SINTÉTICO, DUAS (2) DEMÃOS COM UMA (1) DEMÃO DE FUNDO ANTICORROSIVO</t>
  </si>
  <si>
    <t>DETERMINAÇÃO DO TEOR DE UMIDADE DE SOLOS EM LABORATORIO (NBR 6457:2016 ANEXO A)</t>
  </si>
  <si>
    <t>67.01.01</t>
  </si>
  <si>
    <t>MASSA ESPECÍFICA,  MASSA ESPECÍFICA APARENTE E ABSORÇÃO DE ÁGUA (NBR 6458:2016)</t>
  </si>
  <si>
    <t>67.01.03</t>
  </si>
  <si>
    <t>TABELA MENSAL DE PREÇO UNITÁRIO</t>
  </si>
  <si>
    <t>MÊS DE REFERÊNCIA: 09.2025</t>
  </si>
  <si>
    <t>Onerada</t>
  </si>
  <si>
    <t>ORIGEM</t>
  </si>
  <si>
    <t>DESCRICAO</t>
  </si>
  <si>
    <t>VALOR</t>
  </si>
  <si>
    <t>PREÇO DE VENDA</t>
  </si>
  <si>
    <t>FATOR MULTIPLICADOR</t>
  </si>
  <si>
    <t>61</t>
  </si>
  <si>
    <t>PESSOAL</t>
  </si>
  <si>
    <t>61.11</t>
  </si>
  <si>
    <t>ENGENHEIRO/ARQUITETO PARA ELABORACAO DE PROJETOS</t>
  </si>
  <si>
    <t>61.11.01</t>
  </si>
  <si>
    <t>ENGENHEIRO CONSULTOR ESPECIAL</t>
  </si>
  <si>
    <t>H</t>
  </si>
  <si>
    <t>61.11.02</t>
  </si>
  <si>
    <t>ENGENHEIRO CONSULTOR</t>
  </si>
  <si>
    <t>61.11.03</t>
  </si>
  <si>
    <t>ENGENHEIRO COORDENADOR</t>
  </si>
  <si>
    <t>61.11.04</t>
  </si>
  <si>
    <t>ENGENHEIRO SENIOR</t>
  </si>
  <si>
    <t>61.11.05</t>
  </si>
  <si>
    <t>ENGENHEIRO INTERMEDIARIO</t>
  </si>
  <si>
    <t>61.11.06</t>
  </si>
  <si>
    <t>ENGENHEIRO JUNIOR</t>
  </si>
  <si>
    <t>61.11.07</t>
  </si>
  <si>
    <t>ENGENHEIRO TRAINEE</t>
  </si>
  <si>
    <t>61.11.08</t>
  </si>
  <si>
    <t>ARQUITETO CONSULTOR ESPECIAL</t>
  </si>
  <si>
    <t>61.11.09</t>
  </si>
  <si>
    <t>ARQUITETO CONSULTOR</t>
  </si>
  <si>
    <t>61.11.10</t>
  </si>
  <si>
    <t>ARQUITETO COORDENADOR</t>
  </si>
  <si>
    <t>61.11.11</t>
  </si>
  <si>
    <t>ARQUITETO SÊNIOR</t>
  </si>
  <si>
    <t>61.11.12</t>
  </si>
  <si>
    <t>ARQUITETO INTERMEDIÁRIO</t>
  </si>
  <si>
    <t>61.11.13</t>
  </si>
  <si>
    <t>ARQUITETO JÚNIOR</t>
  </si>
  <si>
    <t>61.11.14</t>
  </si>
  <si>
    <t>ARQUITETO TRAINEE</t>
  </si>
  <si>
    <t>61.11.15</t>
  </si>
  <si>
    <t>BIÓLOGO ATÉ 5 ANOS DE EXPERIÊNCIA</t>
  </si>
  <si>
    <t>61.11.16</t>
  </si>
  <si>
    <t>BIÓLOGO ACIMA DE 5 ANOS DE EXPERIÊNCIA</t>
  </si>
  <si>
    <t>61.11.17</t>
  </si>
  <si>
    <t>ESTAGIÁRIO DE NÍVEL SUPERIOR - 04 HORAS</t>
  </si>
  <si>
    <t>61.12</t>
  </si>
  <si>
    <t>AUXILIAR DE ENGENHARIA/ARQUITETURA</t>
  </si>
  <si>
    <t>61.12.01</t>
  </si>
  <si>
    <t>AUXILIAR DE ENGENHARIA PARA PROJETOS</t>
  </si>
  <si>
    <t>61.12.02</t>
  </si>
  <si>
    <t>AUXILIAR DE ARQUITETURA PARA PROJETOS</t>
  </si>
  <si>
    <t>61.13</t>
  </si>
  <si>
    <t>PROJETISTA PARA ELABORACAO DE PROJETOS</t>
  </si>
  <si>
    <t>61.13.01</t>
  </si>
  <si>
    <t>PROJETISTA SENIOR</t>
  </si>
  <si>
    <t>61.13.02</t>
  </si>
  <si>
    <t>PROJETISTA INTERMEDIARIO</t>
  </si>
  <si>
    <t>61.13.03</t>
  </si>
  <si>
    <t>PROJETISTA JUNIOR</t>
  </si>
  <si>
    <t>61.13.04</t>
  </si>
  <si>
    <t>PROJETISTA CADISTA</t>
  </si>
  <si>
    <t>61.14</t>
  </si>
  <si>
    <t>TECNICO PARA ELABORACAO DE PROJETOS</t>
  </si>
  <si>
    <t>61.14.01</t>
  </si>
  <si>
    <t>TECNICO SENIOR</t>
  </si>
  <si>
    <t>61.14.02</t>
  </si>
  <si>
    <t>TECNICO INTERMEDIARIO</t>
  </si>
  <si>
    <t>61.14.03</t>
  </si>
  <si>
    <t>TECNICO JUNIOR</t>
  </si>
  <si>
    <t>61.15</t>
  </si>
  <si>
    <t>DESENHISTA PARA ELABORACAO DE PROJETOS</t>
  </si>
  <si>
    <t>61.15.01</t>
  </si>
  <si>
    <t>DESENHISTA PROJETISTA</t>
  </si>
  <si>
    <t>61.15.02</t>
  </si>
  <si>
    <t>DESENHISTA TECNICO / CADISTA</t>
  </si>
  <si>
    <t>61.15.03</t>
  </si>
  <si>
    <t>DESENHISTA COPISTA</t>
  </si>
  <si>
    <t>61.16</t>
  </si>
  <si>
    <t>SERVICOS ADMINISTRATIVOS</t>
  </si>
  <si>
    <t>61.16.01</t>
  </si>
  <si>
    <t>AUXILIAR ADMINISTRATIVO SENIOR</t>
  </si>
  <si>
    <t>61.16.02</t>
  </si>
  <si>
    <t>AUXILIAR ADMINISTRATIVO INTERMEDIARIO</t>
  </si>
  <si>
    <t>61.16.03</t>
  </si>
  <si>
    <t>AUXILIAR ADMINISTRATIVO JUNIOR</t>
  </si>
  <si>
    <t>61.21</t>
  </si>
  <si>
    <t>ENGENHEIRO/ARQUITETO PARA SUPERVISAO DE OBRAS</t>
  </si>
  <si>
    <t>61.21.01</t>
  </si>
  <si>
    <t>61.21.02</t>
  </si>
  <si>
    <t>61.21.03</t>
  </si>
  <si>
    <t>61.21.04</t>
  </si>
  <si>
    <t>61.21.05</t>
  </si>
  <si>
    <t>61.21.06</t>
  </si>
  <si>
    <t>61.21.07</t>
  </si>
  <si>
    <t>61.21.08</t>
  </si>
  <si>
    <t>61.21.09</t>
  </si>
  <si>
    <t>61.21.10</t>
  </si>
  <si>
    <t>61.21.11</t>
  </si>
  <si>
    <t>61.21.12</t>
  </si>
  <si>
    <t>61.22</t>
  </si>
  <si>
    <t>61.22.01</t>
  </si>
  <si>
    <t>AUXILIAR DE ENGENHARIA PARA OBRAS</t>
  </si>
  <si>
    <t>61.22.02</t>
  </si>
  <si>
    <t>AUXILIAR DE ARQUITETURA PARA OBRAS</t>
  </si>
  <si>
    <t>61.23</t>
  </si>
  <si>
    <t>TECNICO PARA SUPERVISAO DE OBRAS</t>
  </si>
  <si>
    <t>61.23.01</t>
  </si>
  <si>
    <t>61.23.02</t>
  </si>
  <si>
    <t>61.23.03</t>
  </si>
  <si>
    <t>61.24</t>
  </si>
  <si>
    <t>DESENHISTA PARA SUPERVISAO DE OBRAS</t>
  </si>
  <si>
    <t>61.24.01</t>
  </si>
  <si>
    <t>61.24.02</t>
  </si>
  <si>
    <t>61.24.03</t>
  </si>
  <si>
    <t>61.31</t>
  </si>
  <si>
    <t>TOPOGRAFIA</t>
  </si>
  <si>
    <t>61.31.01</t>
  </si>
  <si>
    <t>TOPOGRAFO SENIOR</t>
  </si>
  <si>
    <t>61.31.02</t>
  </si>
  <si>
    <t>TOPOGRAFO INTERMEDIARIO</t>
  </si>
  <si>
    <t>61.31.03</t>
  </si>
  <si>
    <t>TOPOGRAFO JUNIOR</t>
  </si>
  <si>
    <t>61.31.04</t>
  </si>
  <si>
    <t>NIVELADOR</t>
  </si>
  <si>
    <t>61.31.05</t>
  </si>
  <si>
    <t>BALIZA</t>
  </si>
  <si>
    <t>61.31.06</t>
  </si>
  <si>
    <t>AJUDANTE DE TOPOGRAFIA</t>
  </si>
  <si>
    <t>61.32</t>
  </si>
  <si>
    <t>LABORATORIO</t>
  </si>
  <si>
    <t>61.32.01</t>
  </si>
  <si>
    <t>LABORATORISTA SENIOR</t>
  </si>
  <si>
    <t>61.32.02</t>
  </si>
  <si>
    <t>LABORATORISTA JUNIOR</t>
  </si>
  <si>
    <t>61.32.03</t>
  </si>
  <si>
    <t>AUXILIAR DE LABORATORIO</t>
  </si>
  <si>
    <t>61.34</t>
  </si>
  <si>
    <t>AUXILIARES DE APOIO</t>
  </si>
  <si>
    <t>61.34.01</t>
  </si>
  <si>
    <t>MOTORISTA</t>
  </si>
  <si>
    <t>61.34.02</t>
  </si>
  <si>
    <t>APONTADOR</t>
  </si>
  <si>
    <t>61.34.03</t>
  </si>
  <si>
    <t>SERVENTE</t>
  </si>
  <si>
    <t>62</t>
  </si>
  <si>
    <t>PROJETOS</t>
  </si>
  <si>
    <t>62.01</t>
  </si>
  <si>
    <t>PROJETOS DE EDIFICACOES</t>
  </si>
  <si>
    <t>62.01.04</t>
  </si>
  <si>
    <t>PROJETO ARQUITETONICO - EXECUTIVO EXCLUSIVE PAPEL VEGETAL</t>
  </si>
  <si>
    <t>A1</t>
  </si>
  <si>
    <t>62.01.10</t>
  </si>
  <si>
    <t>PROJETO DE TERRAPLENAGEM (PLANTA) EXCLUSIVE PAPEL VEGETAL</t>
  </si>
  <si>
    <t>62.01.11</t>
  </si>
  <si>
    <t>PROJETO DE TERRAPLENAGEM (SEÇOES) EXCLUSIVE PAPEL VEGETAL</t>
  </si>
  <si>
    <t>62.01.12</t>
  </si>
  <si>
    <t>PROJETO DE DRENAGEM PLUVIAL EXCLUSIVE PAPEL VEGETAL</t>
  </si>
  <si>
    <t>62.01.13</t>
  </si>
  <si>
    <t>PROJETO PAISAGISTICO PRAÇA, PARQUE E AREA DE LAZER EXCLUSIVE PAPEL VEGETAL</t>
  </si>
  <si>
    <t>62.01.14</t>
  </si>
  <si>
    <t>PROJETO PAISAGISTICO AREAS LIVRES OBRAS EDIFICAÇAO EXCLUSIVE PAPEL VEGETAL</t>
  </si>
  <si>
    <t>62.01.15</t>
  </si>
  <si>
    <t>PROJETO GEOMETRICO DE CONTENÇAO EXCLUSIVE PAPEL VEGETAL</t>
  </si>
  <si>
    <t>62.01.16</t>
  </si>
  <si>
    <t>PROJETO DE ESTRUTURA DE CONCRETO EXCLUSIVE PAPEL VEGETAL</t>
  </si>
  <si>
    <t>62.01.17</t>
  </si>
  <si>
    <t>PROJETO ESTRUTURAL DE CONTENÇAO / CANAL EXCLUSIVE PAPEL VEGETAL</t>
  </si>
  <si>
    <t>62.01.19</t>
  </si>
  <si>
    <t>PROJETO ELETRICO EXCLUSIVE PAPEL VEGETAL</t>
  </si>
  <si>
    <t>62.01.20</t>
  </si>
  <si>
    <t>PROJETO DE CABEAMENTO ESTRUTURADO EXCLUSIVE PAPEL VEGETAL</t>
  </si>
  <si>
    <t>62.01.21</t>
  </si>
  <si>
    <t>PROJETO DE ESTRUTURA METALICA EXCLUSIVE PAPEL VEGETAL</t>
  </si>
  <si>
    <t>62.01.22</t>
  </si>
  <si>
    <t>PROJETO HIDRAULICO / SANITARIO EXCLUSIVE PAPEL VEGETAL</t>
  </si>
  <si>
    <t>62.01.23</t>
  </si>
  <si>
    <t>PROJETO DE PREVENÇAO E COMBATE A INCENDIO EXCLUSIVE PAPEL VEGETAL</t>
  </si>
  <si>
    <t>62.01.24</t>
  </si>
  <si>
    <t>PROJETO DE COMUNICAÇAO VISUAL EXCLUSIVE PAPEL VEGETAL</t>
  </si>
  <si>
    <t>62.01.25</t>
  </si>
  <si>
    <t>PROJETO DE PROTEÇAO CONTRA DESCARGAS ATMOSFERICAS EXCLUSIVE PAPEL VEGETAL</t>
  </si>
  <si>
    <t>62.01.26</t>
  </si>
  <si>
    <t>PROJETO DE IRRIGAÇAO EXCLUSIVE PAPEL VEGETAL</t>
  </si>
  <si>
    <t>62.01.28</t>
  </si>
  <si>
    <t>PROJETO DE AR CONDICIONADO EXCLUSIVE PAPEL VEGETAL</t>
  </si>
  <si>
    <t>62.01.29</t>
  </si>
  <si>
    <t>DESENVOLVIMENTO E DETALH. PROJ. ARQUIT. E ESTRURAL EXCLUSIVE PAPEL VEGETAL</t>
  </si>
  <si>
    <t>62.01.30</t>
  </si>
  <si>
    <t>DESENVOLVIMENTO E DETALH.DE PROJETO COMPLEMENTARES EXCLUSIVE PAPEL VEGETAL</t>
  </si>
  <si>
    <t>62.01.31</t>
  </si>
  <si>
    <t>DESENHO E COPIA - ARQUITETURA/ESTRUTURAL/METALICA EXCLUSIVE PAPEL VEGETAL</t>
  </si>
  <si>
    <t>62.01.32</t>
  </si>
  <si>
    <t>DESENHO E COPIA - PROJETOS COMPLEMENTARES EXCLUSIVE PAPEL VEGETAL</t>
  </si>
  <si>
    <t>62.01.33</t>
  </si>
  <si>
    <t>PROJETO ELETRICO/TV A CABO/ANTENA EXTERNA EXCLUSIVE PAPEL VEGETAL</t>
  </si>
  <si>
    <t>62.01.34</t>
  </si>
  <si>
    <t>PROJETO DE SONORIZACAO/ALARME/CFTV EXCLUSIVE PAPEL VEGETAL</t>
  </si>
  <si>
    <t>62.01.35</t>
  </si>
  <si>
    <t>PROJETO DE AR CONDICIONADO MECANICO/ELETRICO EXCLUSIVE PAPEL VEGETAL</t>
  </si>
  <si>
    <t>62.01.38</t>
  </si>
  <si>
    <t>PROJETO LUMINOTECNICO EXCLUSIVE PAPEL VEGETAL</t>
  </si>
  <si>
    <t>62.01.40</t>
  </si>
  <si>
    <t>COMPATIBILIZACAO DE PROJETOS DE EDIFICACAO</t>
  </si>
  <si>
    <t>62.01.42</t>
  </si>
  <si>
    <t>PERSPECTIVA COLORIDA 50X70 CM EXCLUSIVE PAPEL VEGETAL</t>
  </si>
  <si>
    <t>UN</t>
  </si>
  <si>
    <t>62.01.43</t>
  </si>
  <si>
    <t>VISTA COLORIDA 50X70 CM EXCLUSIVE PAPEL VEGETAL</t>
  </si>
  <si>
    <t>62.01.44</t>
  </si>
  <si>
    <t>PLANTA HUMANIZADA COLORIDA 50X70 CM EXCLUSIVE PAPEL VEGETAL</t>
  </si>
  <si>
    <t>62.01.45</t>
  </si>
  <si>
    <t>PROJETO DE IMPERMEABILIZACAO EXCLUSIVE PAPEL VEGETAL</t>
  </si>
  <si>
    <t>62.01.46</t>
  </si>
  <si>
    <t>PROJETO DE ENGRADAMENTO METALICO EXCLUSIVE PAPEL VEGETAL</t>
  </si>
  <si>
    <t>62.01.47</t>
  </si>
  <si>
    <t>LEVANTAMENTO CADASTRAL DE EDIFICAÇÃO EXCLUSIVE PAPEL VEGETAL</t>
  </si>
  <si>
    <t>62.02</t>
  </si>
  <si>
    <t>ESTUDO PRELIMINAR</t>
  </si>
  <si>
    <t>62.02.01</t>
  </si>
  <si>
    <t>DE EDIFICACAO - AREA &lt;= 600M2 EXCLUSIVE PAPEL VEGETAL</t>
  </si>
  <si>
    <t>62.02.02</t>
  </si>
  <si>
    <t>DE EDIFICACAO - 600 M2 &lt; AREA &lt;= 1.500 M2 EXCLUSIVE PAPEL VEGETAL</t>
  </si>
  <si>
    <t>62.02.03</t>
  </si>
  <si>
    <t>DE EDIFICACAO - AREA &gt; 1500 M2 EXCLUSIVE PAPEL VEGETAL</t>
  </si>
  <si>
    <t>62.02.04</t>
  </si>
  <si>
    <t>DE IMPLANT. DE EDIFICACAO PADRAO COM AREA &lt;= 600M2 EXCLUSIVE PAPEL VEGETAL</t>
  </si>
  <si>
    <t>62.02.05</t>
  </si>
  <si>
    <t>DE IMPLAN. EDIFIC. PADRAO C/ AREA 600&lt;AREA&lt;=1500M2 EXCLUSIVE PAPEL VEGETAL</t>
  </si>
  <si>
    <t>62.02.06</t>
  </si>
  <si>
    <t>DE IMPLANTACAO EDIFICACAO PADRAO C/ AREA &gt; 1500M2 EXCLUSIVE PAPEL VEGETAL</t>
  </si>
  <si>
    <t>62.02.07</t>
  </si>
  <si>
    <t>DE IMPLAN. PRACA,PARQUE,AREA LAZER AREA&lt;=10.000M2 EXCLUSIVE PAPEL VEGETAL</t>
  </si>
  <si>
    <t>62.02.08</t>
  </si>
  <si>
    <t>DE IMPLAN. PRACA,PARQUE,AREA LAZER AREA &gt; 10.000M2 EXCLUSIVE PAPEL VEGETAL</t>
  </si>
  <si>
    <t>62.02.09</t>
  </si>
  <si>
    <t>ESTUDO PRELIMINAR DE URBANISMO</t>
  </si>
  <si>
    <t>KM</t>
  </si>
  <si>
    <t>62.03</t>
  </si>
  <si>
    <t>PROJETOS DE INFRA ESTRUTURA URBANA</t>
  </si>
  <si>
    <t>62.03.01</t>
  </si>
  <si>
    <t>PROJETO GEOMETRICO EXCLUSIVE PAPEL VEGETAL</t>
  </si>
  <si>
    <t>62.03.02</t>
  </si>
  <si>
    <t>PROJETO DE TERRAPLENAGEM</t>
  </si>
  <si>
    <t>62.03.03</t>
  </si>
  <si>
    <t>PROJETO DE CANALIZAÇAO EXCLUSIVE PAPEL VEGETAL</t>
  </si>
  <si>
    <t>62.03.04</t>
  </si>
  <si>
    <t>PROJETO DE DRENAGEM EXCLUSIVE PAPEL VEGETAL</t>
  </si>
  <si>
    <t>62.03.06</t>
  </si>
  <si>
    <t>62.03.07</t>
  </si>
  <si>
    <t>PROJETO ESTRUTURAL DE CONTENCAO / CANAL EXCLUSIVE PAPEL VEGETAL</t>
  </si>
  <si>
    <t>62.03.08</t>
  </si>
  <si>
    <t>PROJETO DE PAVIMENTAÇAO - VIA LOCAL EXCLUSIVE PAPEL VEGETAL</t>
  </si>
  <si>
    <t>62.03.09</t>
  </si>
  <si>
    <t>PROJETO DE PAVIMENTAÇAO - VIA COLETORA E PRIMARIA EXCLUSIVE PAPEL VEGETAL</t>
  </si>
  <si>
    <t>62.03.11</t>
  </si>
  <si>
    <t>PROJETO DE SINALIZAÇAO / DESVIO EXCLUSIVE PAPEL VEGETAL</t>
  </si>
  <si>
    <t>62.03.12</t>
  </si>
  <si>
    <t>PROJETO PAISAGISTICO EXCLUSIVE PAPEL VEGETAL</t>
  </si>
  <si>
    <t>62.03.13</t>
  </si>
  <si>
    <t>62.03.14</t>
  </si>
  <si>
    <t>PROJETO OBRAS ARTES ESPECIAIS-PONTES,VIADUTOS,ETC EXCLUSIVE PAPEL VEGETAL</t>
  </si>
  <si>
    <t>62.03.15</t>
  </si>
  <si>
    <t>62.03.16</t>
  </si>
  <si>
    <t>PROJETO ELETRICO / TELEFONIA / LOGICA EXCLUSIVE PAPEL VEGETAL</t>
  </si>
  <si>
    <t>62.03.17</t>
  </si>
  <si>
    <t>PROJETO DE INTERSEÇAO - SIMPLIFICADO EXCLUSIVE PAPEL VEGETAL</t>
  </si>
  <si>
    <t>62.03.18</t>
  </si>
  <si>
    <t>PROJETO DE INTERSEÇAO - ESPECIAL EXCLUSIVE PAPEL VEGETAL</t>
  </si>
  <si>
    <t>62.03.19</t>
  </si>
  <si>
    <t>COMPATIBILIZACAO DE PROJETOS DE INFRA ESTRUTURA</t>
  </si>
  <si>
    <t>62.03.20</t>
  </si>
  <si>
    <t>ESTUDO HIDRAULICO DE CANAL EXISTENTE</t>
  </si>
  <si>
    <t>62.04</t>
  </si>
  <si>
    <t>LAUDOS TECNICOS</t>
  </si>
  <si>
    <t>62.04.01</t>
  </si>
  <si>
    <t>LAUDO GEOTECNICO PARA FINS DE LICENCIAMENTO</t>
  </si>
  <si>
    <t>62.04.02</t>
  </si>
  <si>
    <t>PARECER  GEOTÉCNICO -  NÍVEL 1</t>
  </si>
  <si>
    <t>62.04.03</t>
  </si>
  <si>
    <t>PARECER  GEOTÉCNICO -  NÍVEL 2</t>
  </si>
  <si>
    <t>62.04.04</t>
  </si>
  <si>
    <t>PARECER  GEOTÉCNICO -  NÍVEL 3</t>
  </si>
  <si>
    <t>62.05</t>
  </si>
  <si>
    <t>SERVICOS DE TOPOGRAFIA</t>
  </si>
  <si>
    <t>62.05.14</t>
  </si>
  <si>
    <t>EQUIPE TOPOGRÁFICA P/ APOIO A PROJETOS</t>
  </si>
  <si>
    <t>DIA</t>
  </si>
  <si>
    <t>62.05.15</t>
  </si>
  <si>
    <t>EQUIPE TOPOGRÁFICA P/ APOIO A OBRAS</t>
  </si>
  <si>
    <t>62.05.20</t>
  </si>
  <si>
    <t>TRANSPORTE DE COORDENADAS  E ALTITUDE - ESTAÇÃO TOTAL</t>
  </si>
  <si>
    <t>62.05.21</t>
  </si>
  <si>
    <t>TRANSPORTE DE COORDENADAS E ALTITUDE  - RECEPTOR GNSS</t>
  </si>
  <si>
    <t>62.05.30</t>
  </si>
  <si>
    <t>LEVANTAMENTO PLANIMÉTRICO CADASTRAL &lt;= 10.000 M2- INCLUSIVE DESENHO</t>
  </si>
  <si>
    <t>M2</t>
  </si>
  <si>
    <t>62.05.31</t>
  </si>
  <si>
    <t>LEVANTAMENTO PLANIMÉTRICO CADASTRAL &gt; 10.000 M2- INCLUSIVE DESENHO</t>
  </si>
  <si>
    <t>62.05.32</t>
  </si>
  <si>
    <t>LEVANTAMENTO PLANIMÉTRICO - INCLUSIVE DESENHO</t>
  </si>
  <si>
    <t>62.05.33</t>
  </si>
  <si>
    <t>LEVANTAMENTO PLANIALTIMÉTRICO PARA ESTUDO E CADASTRO DE REDES SUBTERRÂNEAS - INCLUSIVE DESENHO EXCLUSIVE PAPEL VEGETAL</t>
  </si>
  <si>
    <t>62.05.36</t>
  </si>
  <si>
    <t>DESENHO DE SEÇÕES TRANSVERSAIS E PERFIS</t>
  </si>
  <si>
    <t>62.05.37</t>
  </si>
  <si>
    <t>DESENHO DE LEVANTAMENTO TOPOGRÁFICO</t>
  </si>
  <si>
    <t>62.05.38</t>
  </si>
  <si>
    <t>RECONSTRUÇÃO DIGITAL DE CP PARA LANÇAMENTO E AMARRAÇÃO AO LEVANTAMENTO</t>
  </si>
  <si>
    <t>62.05.39</t>
  </si>
  <si>
    <t xml:space="preserve">PLANTA DE ISODECLIVIDADE </t>
  </si>
  <si>
    <t>62.05.46</t>
  </si>
  <si>
    <t>MEMORIAL DESCRITIVO DO LIMITE DO IMÓVEL DE 01 A 50 VÉRTICES</t>
  </si>
  <si>
    <t>62.05.47</t>
  </si>
  <si>
    <t>MEMORIAL DESCRITIVO DO LIMITE DO IMÓVEL DE 51 A 100 VÉRTICES</t>
  </si>
  <si>
    <t>62.05.48</t>
  </si>
  <si>
    <t>MEMORIAL DESCRITIVO DO LIMITE DO IMÓVEL DE 101 A 200 VÉRTICES</t>
  </si>
  <si>
    <t>62.06</t>
  </si>
  <si>
    <t>SPDA - GERENCIAMENTO DE RISCOS E ENSAIOS</t>
  </si>
  <si>
    <t>62.06.01</t>
  </si>
  <si>
    <t>MEDIÇÃO DE RESISTIVIDADE DO SOLO (NBR 7117-1:2020 E NBR 5419-3:2015) ÁREA DO TERRENO S &lt;= 1000 M2</t>
  </si>
  <si>
    <t>62.06.02</t>
  </si>
  <si>
    <t>MEDIÇÃO DE RESISTIVIDADE DO SOLO (NBR 7117-1:2020 E NBR 5419-3:2015) ÁREA DO TERRENO 1000 M2 &lt; S &lt;=  2500 M2</t>
  </si>
  <si>
    <t>62.06.03</t>
  </si>
  <si>
    <t>MEDIÇÃO DE RESISTIVIDADE DO SOLO (NBR 7117-1:2020 E NBR 5419-3:2015) ÁREA DO TERRENO 2500 M2 &lt; S &lt;= 10000 M2</t>
  </si>
  <si>
    <t>62.06.04</t>
  </si>
  <si>
    <t>MEDIÇÃO DE RESISTIVIDADE DO SOLO (NBR 7117-1:2020 E NBR 5419-3:2015) ÁREA DO TERRENO 10000 M2 &lt; S = 20000 M2</t>
  </si>
  <si>
    <t>62.06.05</t>
  </si>
  <si>
    <t>ANÁLISE DE GERENCIAMENTO DE RISCOS (SPDA) - (ABNT NBR 5419-2:2015)</t>
  </si>
  <si>
    <t>62.11</t>
  </si>
  <si>
    <t>CADASTRO</t>
  </si>
  <si>
    <t>62.11.06</t>
  </si>
  <si>
    <t>CADASTRO TÉCNICO PARA REMOÇÃO</t>
  </si>
  <si>
    <t>62.11.07</t>
  </si>
  <si>
    <t>CADASTRO TÉCNICO PARA DESAPROPRIAÇÃO - LOTE</t>
  </si>
  <si>
    <t>62.11.08</t>
  </si>
  <si>
    <t>CADASTRO TÉCNICO PARA DESAPROPRIAÇÃO - 1 A 10 BENFEITORIAS</t>
  </si>
  <si>
    <t>62.11.09</t>
  </si>
  <si>
    <t>CADASTRO TÉCNICO PARA DESAPROPRIAÇÃO - 11 A 50 BENFEITORIAS</t>
  </si>
  <si>
    <t>62.11.10</t>
  </si>
  <si>
    <t>CADASTRO TÉCNICO PARA DESAPROPRIAÇÃO - 51 A 100 BENFEITORIAS</t>
  </si>
  <si>
    <t>62.11.11</t>
  </si>
  <si>
    <t>CADASTRO TÉCNICO PARA DESAPROPRIAÇÃO - 101 A 200 BENFEITORIAS</t>
  </si>
  <si>
    <t>62.11.12</t>
  </si>
  <si>
    <t>CADASTRO TÉCNICO PARA DESAPROPRIAÇÃO - ACIMA DE 200 BENFEITORIAS</t>
  </si>
  <si>
    <t>62.11.13</t>
  </si>
  <si>
    <t>REVISÃO DE CADASTRO TÉCNICO PARA DESAPROPRIAÇÃO - SEM CAMPO</t>
  </si>
  <si>
    <t>62.11.14</t>
  </si>
  <si>
    <t>REVISÃO DE CADASTRO TÉCNICO PARA DESAPROPRIAÇÃO - COM CAMPO</t>
  </si>
  <si>
    <t>62.11.15</t>
  </si>
  <si>
    <t>BUSCA DE CERTIDÃO DE REGISTRO</t>
  </si>
  <si>
    <t>62.11.16</t>
  </si>
  <si>
    <t>BUSCA DE CERTIDÃO NEGATIVA REGISTRO</t>
  </si>
  <si>
    <t>62.11.17</t>
  </si>
  <si>
    <t>DESPESAS COM CARTÓRIO -  CERTIDÃO EM RELATÓRIO</t>
  </si>
  <si>
    <t>62.11.18</t>
  </si>
  <si>
    <t>DESPESAS COM CARTÓRIO -  CERTIDÃO</t>
  </si>
  <si>
    <t>62.11.19</t>
  </si>
  <si>
    <t>BUSCA CARTORIAL</t>
  </si>
  <si>
    <t>62.20</t>
  </si>
  <si>
    <t>PROJETOS DE EDIFICACAO POR M2</t>
  </si>
  <si>
    <t>62.20.03</t>
  </si>
  <si>
    <t>IMAGEM FOTOREALISTICA EXCLUSIVE PAPEL VEGETAL</t>
  </si>
  <si>
    <t>62.20.09</t>
  </si>
  <si>
    <t>PROJETO DE EXAUSTAO MECANICA EXCLUSIVE PAPEL VEGETAL</t>
  </si>
  <si>
    <t>62.20.10</t>
  </si>
  <si>
    <t>PROJETO DE GASES MEDICINAIS EXCLUSIVE PAPEL VEGETAL</t>
  </si>
  <si>
    <t>62.20.11</t>
  </si>
  <si>
    <t>PROJETO DE GLP EXCLUSIVE PAPEL VEGETAL</t>
  </si>
  <si>
    <t>62.20.20</t>
  </si>
  <si>
    <t>CARACTERIZAÇÃO DE EDIFICAÇÕES E ÁREAS COBERTAS EXCLUSIVE PAPEL VEGETAL</t>
  </si>
  <si>
    <t>62.24</t>
  </si>
  <si>
    <t>PLANILHAS E RELATÓRIOS TÉCNICOS - EDIFICAÇÕES</t>
  </si>
  <si>
    <t>62.24.01</t>
  </si>
  <si>
    <t>MEMORIAL DESCRITIVO - CARACTERIZAÇÃO DAS APPS, RECURSOS HÍDRICOS, PERFIS TOPOGRÁFICOS.</t>
  </si>
  <si>
    <t>62.24.02</t>
  </si>
  <si>
    <t>CONFECÇÃO DE ARQUIVO NO FORMATO ".KMZ" PARA AUTORIZAÇÃO SMMA</t>
  </si>
  <si>
    <t>62.24.03</t>
  </si>
  <si>
    <t xml:space="preserve">IDENTIFICAÇÃO DE ESPÉCIMES ARBÓREOS - DE 01 ATÉ 20 EXEMPLARES </t>
  </si>
  <si>
    <t>62.24.04</t>
  </si>
  <si>
    <t xml:space="preserve">IDENTIFICAÇÃO DE ESPÉCIMES ARBÓREOS - A PARTIR DE 21 EXEMPLARES (PREÇO POR ESPÉCIME IDENTIFICADO - A PARTIR DO 21º EXEMPLAR) </t>
  </si>
  <si>
    <t>62.24.05</t>
  </si>
  <si>
    <t>ELABORAÇÃO DE DOCUMENTAÇÃO TÉCNICA, INCLUSIVE PROJETO ARQUITETÔNICO OU PROJETO BÁSICO DE RESTAURAÇÃO, PARA LICENCIAMENTO JUNTO AOS ÓRGÃOS DE PATRIMÔNIO</t>
  </si>
  <si>
    <t>62.24.06</t>
  </si>
  <si>
    <t>ELABORAÇÃO DE DOCUMENTAÇÃO TÉCNICA PARA LICENCIAMENTO JUNTO À SUREG (APROVAÇÃO DE EDIFICAÇÃO E/OU ALVARÁ DE OBRAS EM LOGRADOURO PÚBLICO) E JUNTO AO CINDACTA, INCLUSIVE PROJETOS, MEMORIAIS DESCRITIVOS E DE CÁLCULO</t>
  </si>
  <si>
    <t>64</t>
  </si>
  <si>
    <t>SERVICOS DE GRAFICA</t>
  </si>
  <si>
    <t>64.01</t>
  </si>
  <si>
    <t>COPIA XEROGRAFICA SULFITE</t>
  </si>
  <si>
    <t>64.01.03</t>
  </si>
  <si>
    <t>FORMATO A2</t>
  </si>
  <si>
    <t>64.01.04</t>
  </si>
  <si>
    <t>FORMATO A1</t>
  </si>
  <si>
    <t>64.01.05</t>
  </si>
  <si>
    <t>FORMATO A0</t>
  </si>
  <si>
    <t>64.07</t>
  </si>
  <si>
    <t>XEROX SIMPLES OPACO</t>
  </si>
  <si>
    <t>64.07.01</t>
  </si>
  <si>
    <t>FORMATO A4</t>
  </si>
  <si>
    <t>64.07.02</t>
  </si>
  <si>
    <t>FORMATO A3</t>
  </si>
  <si>
    <t>64.09</t>
  </si>
  <si>
    <t>XEROX COLORIDO SULFITE</t>
  </si>
  <si>
    <t>64.09.01</t>
  </si>
  <si>
    <t>64.09.02</t>
  </si>
  <si>
    <t>64.11</t>
  </si>
  <si>
    <t>ENCADERNACAO</t>
  </si>
  <si>
    <t>64.11.01</t>
  </si>
  <si>
    <t>EM CAPA A4 DE ACETATO, PVC/CROMICOTE, C/ ESPIRAL</t>
  </si>
  <si>
    <t>64.12</t>
  </si>
  <si>
    <t>PLOTAGEM PRETO E BRANCO SULFITE</t>
  </si>
  <si>
    <t>64.12.02</t>
  </si>
  <si>
    <t>64.12.03</t>
  </si>
  <si>
    <t>64.12.04</t>
  </si>
  <si>
    <t>64.12.05</t>
  </si>
  <si>
    <t>64.12.07</t>
  </si>
  <si>
    <t>FORMATO A1 EXTENDIDO</t>
  </si>
  <si>
    <t>64.12.08</t>
  </si>
  <si>
    <t>FORMATO A0 EXTENDIDO</t>
  </si>
  <si>
    <t>64.15</t>
  </si>
  <si>
    <t>PLOTAGEM COLORIDA SULFITE</t>
  </si>
  <si>
    <t>64.15.01</t>
  </si>
  <si>
    <t>64.15.02</t>
  </si>
  <si>
    <t>64.15.03</t>
  </si>
  <si>
    <t>64.15.04</t>
  </si>
  <si>
    <t>64.15.05</t>
  </si>
  <si>
    <t>64.15.07</t>
  </si>
  <si>
    <t>64.15.08</t>
  </si>
  <si>
    <t>64.18</t>
  </si>
  <si>
    <t>DIGITALIZAÇÃO DE FORMATOS</t>
  </si>
  <si>
    <t>64.18.01</t>
  </si>
  <si>
    <t>DIGITALIZAÇÃO DE FORMATOS A0 (PDF OU EQUIVALENTE)</t>
  </si>
  <si>
    <t>64.18.02</t>
  </si>
  <si>
    <t>DIGITALIZAÇÃO DE FORMATOS A1 (PDF OU EQUIVALENTE)</t>
  </si>
  <si>
    <t>64.18.03</t>
  </si>
  <si>
    <t>DIGITALIZAÇÃO DE FORMATOS A2 (PDF OU EQUIVALENTE)</t>
  </si>
  <si>
    <t>64.18.04</t>
  </si>
  <si>
    <t>DIGITALIZAÇÃO DE FORMATOS A3 (PDF OU EQUIVALENTE)</t>
  </si>
  <si>
    <t>64.18.05</t>
  </si>
  <si>
    <t>DIGITALIZAÇÃO DE FORMATOS A4 (PDF OU EQUIVALENTE)</t>
  </si>
  <si>
    <t>65</t>
  </si>
  <si>
    <t>INVESTIGACOES GEOTECNICAS</t>
  </si>
  <si>
    <t>65.01</t>
  </si>
  <si>
    <t>SONDAGEM A PERCUSSAO D= 2 1/2" (SPT)</t>
  </si>
  <si>
    <t>65.01.01</t>
  </si>
  <si>
    <t>MOBILIZAÇÃO, INST. E DESMOBILIZAÇÃO P/EXECUÇÃO DE SONDAGEM À PERCUSSÃO (NBR 6484:2020)</t>
  </si>
  <si>
    <t>65.01.02</t>
  </si>
  <si>
    <t>PERFURAÇÃO DE SOLO SONDAGEM À PERCUSSÃO (NBR 6484:2020)</t>
  </si>
  <si>
    <t>65.01.03</t>
  </si>
  <si>
    <t>DESMONTAGEM, TRANSPORTE E MONTAGEM DE EQUIPAMENTOS DE SONDAGEM A PERCUSSÃO POR FURO</t>
  </si>
  <si>
    <t>65.02</t>
  </si>
  <si>
    <t>SONDAGEM A TRADO D= 20 CM</t>
  </si>
  <si>
    <t>65.02.01</t>
  </si>
  <si>
    <t>MOBILIZAÇÃO DE EQUIPAMENTOS DE SONDAGEM A TRADO (NBR 9603:2015) DN 20CM</t>
  </si>
  <si>
    <t>65.02.02</t>
  </si>
  <si>
    <t>PERFURAÇÃO DE SOLO SONDAGEM A TRADO (NBR 9603:2015) DN 20CM</t>
  </si>
  <si>
    <t>65.03</t>
  </si>
  <si>
    <t>SONDAGEM (OUTRAS)</t>
  </si>
  <si>
    <t>65.03.01</t>
  </si>
  <si>
    <t>POÇO DE INSPEÇÃO EM SOLO, SEÇÃO TRANSVERSAL MÍN. 100CM OU CIRCULAR 120CM (NBR 9604:2016)</t>
  </si>
  <si>
    <t>M3</t>
  </si>
  <si>
    <t>65.03.02</t>
  </si>
  <si>
    <t>SONDAGEM DE SOLO COM UTILIZAÇÃO DE PA E PICARETA</t>
  </si>
  <si>
    <t>65.06</t>
  </si>
  <si>
    <t>SONDAGEM ROTATIVA D= NW</t>
  </si>
  <si>
    <t>65.06.01</t>
  </si>
  <si>
    <t>MOBILIZACAO E DESMOBILIZACAO - SONDAGEM ROTATIVA NW</t>
  </si>
  <si>
    <t>65.06.02</t>
  </si>
  <si>
    <t>INSTALACAO DE SONDAGEM ROTATIVA NW POR FURO</t>
  </si>
  <si>
    <t>65.06.03</t>
  </si>
  <si>
    <t>PERFURACAO EM SOLO COM SONDAGEM ROTATIVA NW</t>
  </si>
  <si>
    <t>65.06.04</t>
  </si>
  <si>
    <t>PERFURACAO COM COROA DE WIDIA SONDAGEM ROTATIVA NW</t>
  </si>
  <si>
    <t>65.06.05</t>
  </si>
  <si>
    <t>PERFURACAO COM COROA DIAMANTADA SONDAGEM ROTATIVA NW</t>
  </si>
  <si>
    <t>65.08</t>
  </si>
  <si>
    <t>RETIRADA DE AMOSTRA INDEFORMADA</t>
  </si>
  <si>
    <t>65.08.21</t>
  </si>
  <si>
    <t>RETIRADA DE AMOSTRA INDEFORMADA EM BLOCOS 30X30X30CM (NBR 9604:2016), PROF =  2 A 3 M</t>
  </si>
  <si>
    <t>65.08.22</t>
  </si>
  <si>
    <t>RETIRADA DE AMOSTRA INDEFORMADA EM BLOCOS 30X30X30CM (NBR 9604:2016), PROF =  1 A 2 M</t>
  </si>
  <si>
    <t>65.08.23</t>
  </si>
  <si>
    <t>RETIRADA DE AMOSTRA INDEFORMADA EM BLOCOS 30X30X30CM (NBR 9604:2016), PROF ATÉ 1 M</t>
  </si>
  <si>
    <t>67</t>
  </si>
  <si>
    <t>ENSAIOS DE SOLO E AGREGADO</t>
  </si>
  <si>
    <t>67.01</t>
  </si>
  <si>
    <t>ENSAIOS DE SOLO</t>
  </si>
  <si>
    <t>67.01.04</t>
  </si>
  <si>
    <t>ANÁLISE GRANULOMETRICA DE SOLOS POR PENEIRAMENTO (NBR 7181:2016)</t>
  </si>
  <si>
    <t>67.01.05</t>
  </si>
  <si>
    <t>ANÁLISE GRANULOMETRICA DE SOLOS POR PENEIRAMENTO E SEDIMENTAÇÃO (NBR 7181:2016)</t>
  </si>
  <si>
    <t>67.01.06</t>
  </si>
  <si>
    <t>DETERMINAÇÃO DO LIMITE DE LIQUIDEZ DE SOLOS (NBR 6459:2017)</t>
  </si>
  <si>
    <t>67.01.07</t>
  </si>
  <si>
    <t>DETERMINAÇÃO DO LIMITE DE PLASTICIDADE DE SOLOS (NBR 7180:2016)</t>
  </si>
  <si>
    <t>67.01.08</t>
  </si>
  <si>
    <t>DETERMINAÇÃO DOS FATORES DE CONTRAÇÃO DE SOLOS (DNER-ME 087/94)</t>
  </si>
  <si>
    <t>67.01.09</t>
  </si>
  <si>
    <t>COMPACTAÇÃO DO SOLO ENERGIA PROCTOR NORMAL (NBR 7182:2020) COM 05 CORPOS DE PROVA</t>
  </si>
  <si>
    <t>67.01.10</t>
  </si>
  <si>
    <t>COMPACTAÇÃO DO SOLO ENERGIA PROCTOR INTERMEDIÁRIO (NBR 7182:2020) COM 05 CORPOS DE PROVA</t>
  </si>
  <si>
    <t>67.01.11</t>
  </si>
  <si>
    <t>COMPACTAÇÃO DO SOLO ENERGIA PROCTOR MODIFICADO (NBR 7182:2020) COM 05 CORPOS DE PROVA</t>
  </si>
  <si>
    <t>67.01.12</t>
  </si>
  <si>
    <t>ÍNDICE DE SUPORTE CALIFÓRNIA DE SOLOS (ISC/CBR) C/1 CP (DNIT 172/016-ME / NBR 9895:2017)</t>
  </si>
  <si>
    <t>67.01.13</t>
  </si>
  <si>
    <t>ÍNDICE DE SUPORTE CALIFÓRNIA DE SOLOS (ISC/CBR) C/3 CP (DNIT 172/016-ME / NBR 9895:2017)</t>
  </si>
  <si>
    <t>67.01.14</t>
  </si>
  <si>
    <t>ÍNDICE DE SUPORTE CALIFÓRNIA DE SOLOS (ISC/CBR) C/5 CP (DNIT 172/016-ME / NBR 9895:2017)</t>
  </si>
  <si>
    <t>67.01.15</t>
  </si>
  <si>
    <t>DETERMINAÇÃO DO EQUIVALENTE DE AREIA EM SOLO (DNER-ME 054/97 / NBR 12052:92)</t>
  </si>
  <si>
    <t>67.01.17</t>
  </si>
  <si>
    <t>DETERMINAÇÃO COLORIMÉTRICA DE IMPUREZAS ORGÂNICAS EM SOLOS (NBR NM 49:2001)</t>
  </si>
  <si>
    <t>67.01.18</t>
  </si>
  <si>
    <t>ENSAIO DE ADENSAMENTO DE SOLOS (DNER-IE 005/94 - NBR 16853:2020)</t>
  </si>
  <si>
    <t>67.01.20</t>
  </si>
  <si>
    <t>COEFICIENTE DE PERMEABILIDADE DE SOLOS ARGILOSOS À CARGA VARIÁVEL (NBR 14545:2021)</t>
  </si>
  <si>
    <t>67.01.21</t>
  </si>
  <si>
    <t>COEFICIENTE DE PERMEABILIDADE DE SOLOS GRANULARES À CARGA CONSTANTE (NBR 13292:2021)</t>
  </si>
  <si>
    <t>67.01.22</t>
  </si>
  <si>
    <t>RESISTÊNCIA À COMPRESSÃO NÃO CONFINADA - SOLOS COESIVOS (NBR 12770:1992)</t>
  </si>
  <si>
    <t>67.01.23</t>
  </si>
  <si>
    <t>COMPRESSAO TRIAXIAL RAPIDO NÃO ADENSADO E NÃO DRENADO (Q/UU) MÍNIMO 3 CORPOS DE PROVA</t>
  </si>
  <si>
    <t>67.01.24</t>
  </si>
  <si>
    <t>COMPRESSAO TRIAXIAL RAPIDO NÃO ADENSADO E NÃO DRENADO (Q/UU) C/MEDIDAS DE PRESSAO NEUTRA MÍNIMO 3 CORPOS DE PROVA</t>
  </si>
  <si>
    <t>67.01.25</t>
  </si>
  <si>
    <t>COMPRESSAO TRIAXIAL RAPIDO PRE-ADENSADO E NÃO DRENADO (R/CIU) MÍNIMO 3 CORPOS DE PROVA</t>
  </si>
  <si>
    <t>67.01.26</t>
  </si>
  <si>
    <t>COMPRESSAO TRIAXIAL RAPIDO PRE-ADENSADO (R/CIU) C/MEDIDAS DE PRESSÃO NEUTRA MÍNIMO 3 CORPOS DE PROVA</t>
  </si>
  <si>
    <t>67.01.27</t>
  </si>
  <si>
    <t>COMPRESSAO TRIAXIAL RAPIDO PRE-ADENSADO SATURADO (R-SAT/CIU-SAT) MÍNIMO 3 CORPOS DE PROVA</t>
  </si>
  <si>
    <t>67.01.28</t>
  </si>
  <si>
    <t>COMPRESSAO TRIAXIAL RAPIDO PRE-ADENSADO SATURADO (R-SAT/CIU-SAT) C/MEDIDAS PRESSÃO NEUTRA MÍNIMO 3 CORPOS DE PROVA</t>
  </si>
  <si>
    <t>67.01.30</t>
  </si>
  <si>
    <t>COMPRESSAO TRIAXIAL LENTO SATURADO (CD) MÍNIMO 3 CORPOS DE PROVA</t>
  </si>
  <si>
    <t>67.01.31</t>
  </si>
  <si>
    <t>ENSAIO DE CISALHAMENTO DIRETO RAPIDO EM SOLOS (NBR ISO 12957-1:2013) MÍNIMO 3 CORPOS DE PROVA</t>
  </si>
  <si>
    <t>67.01.32</t>
  </si>
  <si>
    <t>ENSAIO DE SOLO - CISALHAMENTO DIRETO RAPIDO SATURADO MÍNIMO 3 CORPOS DE PROVA</t>
  </si>
  <si>
    <t>67.01.33</t>
  </si>
  <si>
    <t>ENSAIO DE SOLO - CISALHAMENTO DIRETO RAPIDO PRE-ADENSADO MÍNIMO 3 CORPOS DE PROVA</t>
  </si>
  <si>
    <t>67.01.34</t>
  </si>
  <si>
    <t>ENSAIOD E SOLO - CISALHAMENTO DIRETO RAPIDO SATURADO PRE-ADENSADO MÍNIMO 3 CORPOS DE PROVA</t>
  </si>
  <si>
    <t>67.01.35</t>
  </si>
  <si>
    <t>ENSAIO DE SOLO - CISALHAMENTO DIRETO LENTO MÍNIMO 3 CORPOS DE PROVA</t>
  </si>
  <si>
    <t>67.01.36</t>
  </si>
  <si>
    <t>ENSAIO DE SOLO - CISALHAMENTO DIRETO LENTO SATURADO MÍNIMO 3 CORPOS DE PROVA</t>
  </si>
  <si>
    <t>67.02</t>
  </si>
  <si>
    <t>ENSAIOS DE AGREGADO</t>
  </si>
  <si>
    <t>67.02.01</t>
  </si>
  <si>
    <t>DETERMINAÇÃO DA COMPOSIÇÃO GRANULOMÉTRICA - AGREGADOS (NBR NM 248:2003)</t>
  </si>
  <si>
    <t>67.02.02</t>
  </si>
  <si>
    <t>DETERMINAÇÃO DO TEOR DE ARGILA EM TORRÕES - AGREGADOS (NBR 7218:2010)</t>
  </si>
  <si>
    <t>67.02.03</t>
  </si>
  <si>
    <t>DETERMINAÇÃO DO MATERIAL FINO QUE PASSA PELA PENEIRA 75 µm POR LAVAGEM (NBR 16973:2021)</t>
  </si>
  <si>
    <t>67.02.04</t>
  </si>
  <si>
    <t>DETERMINAÇÃO COLORIMÉTRICA DE IMPUREZAS ORGÂNICAS EM AGREGADO MIÚDO (NBR NM 49:2001)</t>
  </si>
  <si>
    <t>67.02.05</t>
  </si>
  <si>
    <t>DETERMINAÇÃO DA MASSA UNITÁRIA E DO VOLUME DE VAZIOS - AGREGADOS (NBR 16972:2021)</t>
  </si>
  <si>
    <t>67.02.06</t>
  </si>
  <si>
    <t>DETERMINAÇÃO MASSA ESPECÍFICA AGREGADOS MIUDOS FRASCO CHAPMAN (NBR 9775:2011)</t>
  </si>
  <si>
    <t>Quantidade</t>
  </si>
  <si>
    <t xml:space="preserve">Total item 3.0 =&gt;    </t>
  </si>
  <si>
    <t>Lais Monteiro</t>
  </si>
  <si>
    <t>MÊS DE REFERÊNCIA: 09/25</t>
  </si>
  <si>
    <t>Onerada  SEM BDI</t>
  </si>
  <si>
    <t>01</t>
  </si>
  <si>
    <t>INSTALAÇÃO DA OBRA</t>
  </si>
  <si>
    <t>01.01</t>
  </si>
  <si>
    <t>01.01.13</t>
  </si>
  <si>
    <t>LAVABO</t>
  </si>
  <si>
    <t>01.01.20</t>
  </si>
  <si>
    <t>ESCRITÓRIO DA CONTRATADA - ATÉ 15M2</t>
  </si>
  <si>
    <t>01.01.21</t>
  </si>
  <si>
    <t>ESCRITÓRIO DA CONTRATADA - ATÉ 22M2</t>
  </si>
  <si>
    <t>01.01.22</t>
  </si>
  <si>
    <t>ESCRITÓRIO DA FISCALIZAÇÃO - ATÉ 15M2</t>
  </si>
  <si>
    <t>01.01.23</t>
  </si>
  <si>
    <t>ESCRITÓRIO DA FISCALIZAÇÃO - ATÉ 22M2</t>
  </si>
  <si>
    <t>01.02</t>
  </si>
  <si>
    <t>BARRACÃO DE OBRA</t>
  </si>
  <si>
    <t>01.02.10</t>
  </si>
  <si>
    <t>ÁREA COBERTA EM TELHA DE FIBROCIMENTO</t>
  </si>
  <si>
    <t>01.02.30</t>
  </si>
  <si>
    <t>VESTIÁRIO PARA ATÉ 20 PESSOAS</t>
  </si>
  <si>
    <t>01.02.31</t>
  </si>
  <si>
    <t>VESTIÁRIO PARA ATÉ 30 PESSOAS</t>
  </si>
  <si>
    <t>01.02.32</t>
  </si>
  <si>
    <t>VESTIÁRIO PARA ATÉ 40 PESSOAS</t>
  </si>
  <si>
    <t>01.02.35</t>
  </si>
  <si>
    <t>DEPÓSITO E FERRAMENTARIA - ATÉ 15 M2</t>
  </si>
  <si>
    <t>01.02.36</t>
  </si>
  <si>
    <t>DEPÓSITO E FERRAMENTARIA - ATÉ 26M2</t>
  </si>
  <si>
    <t>01.02.37</t>
  </si>
  <si>
    <t>DEPÓSITO E FERRAMENTARIA - ATÉ 33M2</t>
  </si>
  <si>
    <t>01.02.38</t>
  </si>
  <si>
    <t>DEPÓSITO DE MATERIAIS ENSACADOS - ATÉ 15 M2</t>
  </si>
  <si>
    <t>01.02.40</t>
  </si>
  <si>
    <t>REFEITÓRIO - ATÉ 19M2</t>
  </si>
  <si>
    <t>01.02.41</t>
  </si>
  <si>
    <t>REFEITÓRIO- ATÉ 26M2</t>
  </si>
  <si>
    <t>01.02.45</t>
  </si>
  <si>
    <t>INSTALAÇÃO SANITÁRIA / VESTIÁRIO PARA ATÉ 4 PESSOAS</t>
  </si>
  <si>
    <t>01.02.46</t>
  </si>
  <si>
    <t>INSTALAÇÃO SANITÁRIA - ATÉ 15M2</t>
  </si>
  <si>
    <t>01.02.47</t>
  </si>
  <si>
    <t>INSTALAÇÃO SANITÁRIA - ATÉ 22M2</t>
  </si>
  <si>
    <t>01.02.48</t>
  </si>
  <si>
    <t>INSTALAÇÃO SANITÁRIA - ATÉ 33M2</t>
  </si>
  <si>
    <t>01.03</t>
  </si>
  <si>
    <t>PLACA DE OBRA AFIXADA COM PEÇAS DE MADEIRA</t>
  </si>
  <si>
    <t>01.03.01</t>
  </si>
  <si>
    <t>PLACA DE OBRA 3,0 X 2,0M EM LONA IMPRESSÃO DIGITAL PADRÃO SUDECAP</t>
  </si>
  <si>
    <t>01.03.02</t>
  </si>
  <si>
    <t>PLACA DE OBRA EM LONA IMPRESSÃO DIGITAL PADRÃO SUDECAP</t>
  </si>
  <si>
    <t>01.03.03</t>
  </si>
  <si>
    <t>PLACA DE OBRA EM CHAPA GALVANIZADA ADESIVADA, DIMENSÕES 2,40 X 1,20 M, PADRÃO CEF</t>
  </si>
  <si>
    <t>01.04</t>
  </si>
  <si>
    <t>TAPUME PADRÃO SUDECAP</t>
  </si>
  <si>
    <t>01.04.01</t>
  </si>
  <si>
    <t>TAPUME PADRÃO SUDECAP, DE COMPENSADO 10MM, COM FIXAÇÃO ENTERRADA</t>
  </si>
  <si>
    <t>01.04.03</t>
  </si>
  <si>
    <t>TAPUME PADRÃO SUDECAP DE COMPENSADO 10MM COM BASE DE CONCRETO</t>
  </si>
  <si>
    <t>01.04.05</t>
  </si>
  <si>
    <t>INFORME PUBLICITÁRIO, LONA IMPRESSÃO DIGITAL APLICADO EM TAPUME</t>
  </si>
  <si>
    <t>01.04.06</t>
  </si>
  <si>
    <t>TAPUME PADRÃO SUDECAP DE TELA GALVANIZADA #2" FIO 14 COM FIXAÇAO ENTERRADA</t>
  </si>
  <si>
    <t>01.04.07</t>
  </si>
  <si>
    <t>TAPUME PADRÃO SUDECAP DE TELA GALVANIZADA #2" FIO 14 COM BASE DE CONCRETO</t>
  </si>
  <si>
    <t>01.04.09</t>
  </si>
  <si>
    <t>TELA - TAPUME DE POLIPROPILENO H=1,20 M, INCLUSIVE BASE</t>
  </si>
  <si>
    <t>01.04.10</t>
  </si>
  <si>
    <t>PROTEÇAO COM FITA ZEBRADA AMARELA L=7CM E PEÇA 7X7</t>
  </si>
  <si>
    <t>01.04.11</t>
  </si>
  <si>
    <t>FITA ZEBRADA AMARELA PARA SINALIZAÇAO L= 7CM</t>
  </si>
  <si>
    <t>01.04.16</t>
  </si>
  <si>
    <t>TAPUME METÁLICO COM BASE DE CONCRETO (M)</t>
  </si>
  <si>
    <t>01.04.17</t>
  </si>
  <si>
    <t>TAPUME METÁLICO COM BASE ENTERRADA (M)</t>
  </si>
  <si>
    <t>01.04.18</t>
  </si>
  <si>
    <t>TAPUME METÁLICO COM TELA E BASE DE CONCRETO (M)</t>
  </si>
  <si>
    <t>01.04.19</t>
  </si>
  <si>
    <t>TAPUME METÁLICO COM TELA E BASE ENTERRADA (M)</t>
  </si>
  <si>
    <t>01.04.20</t>
  </si>
  <si>
    <t>REMANEJAMENTO DE TAPUME</t>
  </si>
  <si>
    <t>01.04.21</t>
  </si>
  <si>
    <t>PLACA DE ACESSO À INFORMAÇÃO, EM CHAPA DE AÇO E=0,60MM, COM ADESIVO VINÍLICO, FIXADA COM REBITES, TAMANHO 1,00X0,70 M</t>
  </si>
  <si>
    <t>01.06</t>
  </si>
  <si>
    <t>INSTALAÇÃO PROVISÓRIA - CONCESSIONÁRIA</t>
  </si>
  <si>
    <t>01.06.01</t>
  </si>
  <si>
    <t>PADRÃO CEMIG PROVISÓRIO TIPO C3, DEMANDA PROVÁVEL DE 23,1 ATÉ 27,0KW (3F+N)</t>
  </si>
  <si>
    <t>01.06.05</t>
  </si>
  <si>
    <t>PADRÃO COPASA - KIT CAVALETE METAL E REGISTRO 3/4"</t>
  </si>
  <si>
    <t>01.07</t>
  </si>
  <si>
    <t>FOSSA E SUMIDOURO</t>
  </si>
  <si>
    <t>01.07.02</t>
  </si>
  <si>
    <t>FOSSA SÉPTICA E SUMIDOURO DN= 1,20M H= 4,00M</t>
  </si>
  <si>
    <t>01.08</t>
  </si>
  <si>
    <t>REDE INTERNA E PROVISÓRIA DE ÁGUA E ESGOTO</t>
  </si>
  <si>
    <t>01.08.01</t>
  </si>
  <si>
    <t>REDE INTERNA E PROVISÓRIA DE ÁGUA E ESGOTO TUBO PVC D= 100MM</t>
  </si>
  <si>
    <t>01.08.02</t>
  </si>
  <si>
    <t>REDE INTERNA E PROVISÓRIA DE ÁGUA E ESGOTO TUBO PVC D= 150MM</t>
  </si>
  <si>
    <t>01.08.03</t>
  </si>
  <si>
    <t>REDE INTERNA E PROVISÓRIA DE ÁGUA E ESGOTO TUBO PVC D= 200MM</t>
  </si>
  <si>
    <t>01.08.04</t>
  </si>
  <si>
    <t>REDE INTERNA E PROVISÓRIA DE ÁGUA E ESGOTO TUBO PVC D= 250MM</t>
  </si>
  <si>
    <t>01.08.20</t>
  </si>
  <si>
    <t>REDE INTERNA E PROVISÓRIA DE ÁGUA E ESGOTO TUBO PVC ÁGUA SOLDA E CONEXÕES D= 20MM (1/2")</t>
  </si>
  <si>
    <t>01.08.21</t>
  </si>
  <si>
    <t>REDE INTERNA E PROVISÓRIA DE ÁGUA E ESGOTO TUBO PVC ÁGUA SOLDA E CONEXÕES D= 25MM (3/4")</t>
  </si>
  <si>
    <t>01.09</t>
  </si>
  <si>
    <t>CONTAINER 6,0X2,40X2,82 M COM ISOLAMENTO TÉRMICO</t>
  </si>
  <si>
    <t>01.09.01</t>
  </si>
  <si>
    <t>MOBILIZAÇÃO DE CONTAINER</t>
  </si>
  <si>
    <t>01.09.02</t>
  </si>
  <si>
    <t>CONTAINER SIMPLES COM AR CONDICIONADO PARA ESCRITÓRIO</t>
  </si>
  <si>
    <t>MES</t>
  </si>
  <si>
    <t>01.09.03</t>
  </si>
  <si>
    <t>CONTAINER COM SANITÁRIO E AR CONDICIONADO PARA ESCRITÓRIO</t>
  </si>
  <si>
    <t>01.09.11</t>
  </si>
  <si>
    <t>DESMOBILIZAÇÃO DE CONTAINER</t>
  </si>
  <si>
    <t>01.09.12</t>
  </si>
  <si>
    <t>INSTALAÇÕES DE MOBILIÁRIOS PARA CONTAINER TIPO ESCRITÓRIO COM SANITÁRIO</t>
  </si>
  <si>
    <t>01.09.14</t>
  </si>
  <si>
    <t>INSTALAÇÕES DE MOBILIÁRIOS PARA CONTAINER TIPO REFEITÓRIO</t>
  </si>
  <si>
    <t>01.09.15</t>
  </si>
  <si>
    <t>INSTALAÇÕES DE MOBILIÁRIOS PARA CONTAINER TIPO DEPÓSITO E FERRAMENTARIA COM LAVATÓRIO</t>
  </si>
  <si>
    <t>01.09.17</t>
  </si>
  <si>
    <t>INSTALAÇÕES DE MOBILIÁRIOS PARA CONTAINER TIPO ESCRITÓRIO SEM SANITÁRIO</t>
  </si>
  <si>
    <t>01.09.18</t>
  </si>
  <si>
    <t>CONTAINER VESTIÁRIO TIPO I</t>
  </si>
  <si>
    <t>01.09.19</t>
  </si>
  <si>
    <t>CONTAINER VESTIÁRIO TIPO II</t>
  </si>
  <si>
    <t>01.09.20</t>
  </si>
  <si>
    <t>CONTAINER VESTIÁRIO TIPO III</t>
  </si>
  <si>
    <t>01.09.21</t>
  </si>
  <si>
    <t>CONTAINER SIMPLES</t>
  </si>
  <si>
    <t>01.09.22</t>
  </si>
  <si>
    <t>CONTAINER COM LAVATÓRIO</t>
  </si>
  <si>
    <t>01.09.23</t>
  </si>
  <si>
    <t>CONTAINER COM SANITÁRIO</t>
  </si>
  <si>
    <t>01.09.24</t>
  </si>
  <si>
    <t>INSTALAÇÕES DE MOBILIÁRIOS PARA CONTAINER VESTIÁRIO TIPO I</t>
  </si>
  <si>
    <t>01.09.25</t>
  </si>
  <si>
    <t>INSTALAÇÕES DE MOBILIÁRIOS PARA CONTAINER VESTIÁRIO TIPO II</t>
  </si>
  <si>
    <t>01.09.26</t>
  </si>
  <si>
    <t>INSTALAÇÕES DE MOBILIÁRIOS PARA CONTAINER VESTIÁRIO TIPO III</t>
  </si>
  <si>
    <t>01.09.27</t>
  </si>
  <si>
    <t>CONTAINER PARA 2 VESTIÁRIOS E SANITÁRIOS</t>
  </si>
  <si>
    <t>01.10</t>
  </si>
  <si>
    <t>BANHEIRO QUÍMICO</t>
  </si>
  <si>
    <t>01.10.01</t>
  </si>
  <si>
    <t>BANHEIRO QUÍMICO 110 X 120 X 230CM COM MANUTENÇÃO</t>
  </si>
  <si>
    <t>01.10.02</t>
  </si>
  <si>
    <t>BANHEIRO QUÍMICO E REBOQUE PARA TRANSPORTE DE BANHEIRO QUÍMICO</t>
  </si>
  <si>
    <t>01.11</t>
  </si>
  <si>
    <t>SINALIZAÇÃO</t>
  </si>
  <si>
    <t>01.11.01</t>
  </si>
  <si>
    <t>PLACA 1,0 X 0,60M DUPLA FACE CHAPA GALVANIZADA 26 EM CAVALETE</t>
  </si>
  <si>
    <t>UNMES</t>
  </si>
  <si>
    <t>01.11.02</t>
  </si>
  <si>
    <t>PLACA 1,0 X 0,60M CHAPA 26 EM CAVALETE METALON 20 X 20MM</t>
  </si>
  <si>
    <t>01.11.03</t>
  </si>
  <si>
    <t>PLACA 0,50 X 0,50M DUPLA FACE CHAPA GALVANIZADA 22 EM CAVALETE</t>
  </si>
  <si>
    <t>01.11.04</t>
  </si>
  <si>
    <t>PLACA 0,50 X 0,50M CHAPA GALVANIZADA 22 CAVALETE METALON 20 X 20</t>
  </si>
  <si>
    <t>01.11.05</t>
  </si>
  <si>
    <t xml:space="preserve">INSTALAÇÃO DE FAIXA MORIM 6,00M X 0,80M EM TECIDO COMUM E EUCALIPTO </t>
  </si>
  <si>
    <t>01.11.06</t>
  </si>
  <si>
    <t>SINALIZAÇÃO COM CONE MASTER 75CM BASE DE BORRACHA CORPO POLIETILENO</t>
  </si>
  <si>
    <t>01.11.07</t>
  </si>
  <si>
    <t>SINALIZAÇÃO COM CONE EM PVC H= 75CM</t>
  </si>
  <si>
    <t>01.11.08</t>
  </si>
  <si>
    <t>SINALIZADOR MONOLIGHT LED 60 A 70 FLASHES/MINUTO</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</si>
  <si>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</si>
  <si>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</si>
  <si>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</si>
  <si>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</si>
  <si>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</si>
  <si>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</si>
  <si>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</si>
  <si>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</si>
  <si>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</si>
  <si>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</si>
  <si>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</si>
  <si>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</si>
  <si>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</si>
  <si>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</si>
  <si>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01.13</t>
  </si>
  <si>
    <t>GERENCIAMENTO DE RESÍDUOS DA CONSTRUÇÃO CIVIL</t>
  </si>
  <si>
    <t>01.13.01</t>
  </si>
  <si>
    <t>BAIA SIMPLES PARA RESÍDUOS DA CONSTRUÇÃO CIVIL</t>
  </si>
  <si>
    <t>01.13.02</t>
  </si>
  <si>
    <t>BAIA DUPLA PARA RESÍDUOS DA CONSTRUÇÃO CIVIL</t>
  </si>
  <si>
    <t>01.13.03</t>
  </si>
  <si>
    <t>PLACA IDENTIFCAÇÃO RESÍDUOS-PGRCC, CONFORME RESOLUÇÃO CONAMA-RDC Nº 275/01,EM LONA (BANNER), (30X30)CM</t>
  </si>
  <si>
    <t>01.13.04</t>
  </si>
  <si>
    <t>FORNECIMENTO DE BIG BAG PARA RESÍDUOS COMUNS - CAPACIDADE APROXIMADA 1M3, PADRÃO CLUB FARM OU EQUIVALENTE</t>
  </si>
  <si>
    <t>01.13.05</t>
  </si>
  <si>
    <t>FORNECIMENTO LIXEIRA PLÁSTICA COM TAMPA VAI-VEM - 100 LITROS, PADRÃO Q100 WEBPLÁSTICO OU EQUIVALENTE</t>
  </si>
  <si>
    <t>01.13.06</t>
  </si>
  <si>
    <t>FORNECIMENTO DE LONA REFORÇADA DE POLIETILENO PARA COBERTURA DE CAÇAMBA (4Mx4M), 600 MICRA</t>
  </si>
  <si>
    <t>01.13.07</t>
  </si>
  <si>
    <t>FORNECIMENTO DE BOMBONA BOCA LARGA PARA RESÍDUOS CLASSE B - 100 LITROS</t>
  </si>
  <si>
    <t>01.14</t>
  </si>
  <si>
    <t>SERVIÇOS AUXILIARES DE INSTALAÇÃO DE OBRA</t>
  </si>
  <si>
    <t>01.14.01</t>
  </si>
  <si>
    <t>PORTA EM COMPENSADO RESINADO 10MM 80X210CM</t>
  </si>
  <si>
    <t>01.14.02</t>
  </si>
  <si>
    <t>CONJUNTO MESA (130X60CM) E 2 BANCOS (130X40CM) EM MADEIRITE</t>
  </si>
  <si>
    <t>CJ</t>
  </si>
  <si>
    <t>01.14.03</t>
  </si>
  <si>
    <t>BANCO (130X40CM) EM MADEIRITE, PARA VESTIARIO</t>
  </si>
  <si>
    <t>01.14.04</t>
  </si>
  <si>
    <t>MAPOTECA PARA PROJETO 1,40X1,10X1,40M E PEÇA 8X8 CM</t>
  </si>
  <si>
    <t>01.14.05</t>
  </si>
  <si>
    <t>JANELA DE CORRER DE FERRO 1x1/8", AREA &gt; 1,0 M2</t>
  </si>
  <si>
    <t>01.14.06</t>
  </si>
  <si>
    <t>BANCO (200 X 35CM) EM MADEIRITE, PARA VESTIÁRIO</t>
  </si>
  <si>
    <t>01.14.32</t>
  </si>
  <si>
    <t>INSTALAÇAO HIDROSSANITÁRIA - LAVABO</t>
  </si>
  <si>
    <t>01.14.33</t>
  </si>
  <si>
    <t>INSTALAÇAO ELÉTRICA - LAVABO</t>
  </si>
  <si>
    <t>01.14.34</t>
  </si>
  <si>
    <t>TORRE PROVISÓRIA PARA CAIXA D'ÁGUA DE 1000L, H=4,00M</t>
  </si>
  <si>
    <t>01.14.40</t>
  </si>
  <si>
    <t>INSTALAÇÃO ELÉTRICA - ESCRITÓRIOS ATÉ 15M2</t>
  </si>
  <si>
    <t>01.14.41</t>
  </si>
  <si>
    <t>INSTALAÇÃO ELÉTRICA - ESCRITÓRIOS ATÉ 22M2</t>
  </si>
  <si>
    <t>01.14.42</t>
  </si>
  <si>
    <t>INSTALAÇÃO ELÉTRICA - VESTIÁRIO PARA ATÉ 20 PESSOAS</t>
  </si>
  <si>
    <t>01.14.43</t>
  </si>
  <si>
    <t>INSTALAÇÃO ELÉTRICA - VESTIÁRIO PARA ATÉ 30 PESSOAS</t>
  </si>
  <si>
    <t>01.14.44</t>
  </si>
  <si>
    <t>INSTALAÇÃO ELÉTRICA - VESTIÁRIO PARA ATÉ 40 PESSOAS</t>
  </si>
  <si>
    <t>01.14.45</t>
  </si>
  <si>
    <t>INSTALAÇÃO ELÉTRICA - DEPÓSITO ATÉ 15M2</t>
  </si>
  <si>
    <t>01.14.46</t>
  </si>
  <si>
    <t>INSTALAÇÃO ELÉTRICA - DEPÓSITO ATÉ 26M2</t>
  </si>
  <si>
    <t>01.14.47</t>
  </si>
  <si>
    <t>INSTALAÇÃO ELÉTRICA - DEPÓSITO ATÉ 33M2</t>
  </si>
  <si>
    <t>01.14.48</t>
  </si>
  <si>
    <t>INSTALAÇÃO ELÉTRICA - REFEITÓRIO ATÉ 19M2</t>
  </si>
  <si>
    <t>01.14.49</t>
  </si>
  <si>
    <t>INSTALAÇÃO ELÉTRICA - REFEITÓRIO ATÉ 26M2</t>
  </si>
  <si>
    <t>01.14.50</t>
  </si>
  <si>
    <t>INSTALAÇÃO HIDROSSANITÁRIA - REFEITÓRIOS</t>
  </si>
  <si>
    <t>01.14.51</t>
  </si>
  <si>
    <t>INSTALAÇÃO ELÉTRICA - SANITÁRIO / VESTIÁRIO PARA ATÉ 4 FUNCIONÁRIOS</t>
  </si>
  <si>
    <t>01.14.52</t>
  </si>
  <si>
    <t>INSTALAÇÃO HIDROSSANITÁRIA - SANITÁRIO / VESTIÁRIO PARA ATÉ 4 FUNCIONÁRIOS</t>
  </si>
  <si>
    <t>01.14.53</t>
  </si>
  <si>
    <t>INSTALAÇÃO ELÉTRICA - SANITÁRIO ATÉ 15M2</t>
  </si>
  <si>
    <t>01.14.54</t>
  </si>
  <si>
    <t>INSTALAÇÃO ELÉTRICA - SANITÁRIO ATÉ 22M2</t>
  </si>
  <si>
    <t>01.14.55</t>
  </si>
  <si>
    <t>INSTALAÇÃO ELÉTRICA - SANITÁRIO ATÉ 33M2</t>
  </si>
  <si>
    <t>01.14.56</t>
  </si>
  <si>
    <t>INSTALAÇÃO HIDROSSANITÁRIA - SANITÁRIO ATÉ 15M2</t>
  </si>
  <si>
    <t>01.14.57</t>
  </si>
  <si>
    <t>INSTALAÇÃO HIDROSSANITÁRIA - SANITÁRIO ATÉ 22M2</t>
  </si>
  <si>
    <t>01.14.58</t>
  </si>
  <si>
    <t>INSTALAÇÃO HIDROSSANITÁRIA - SANITÁRIO ATÉ 33M2</t>
  </si>
  <si>
    <t>01.17</t>
  </si>
  <si>
    <t>LOCAÇÃO DE OBRA</t>
  </si>
  <si>
    <t>01.17.01</t>
  </si>
  <si>
    <t>GABARITO</t>
  </si>
  <si>
    <t>01.29</t>
  </si>
  <si>
    <t>ANDAIMES</t>
  </si>
  <si>
    <t>01.29.03</t>
  </si>
  <si>
    <t>MONTAGEM DE ANDAIME FACHADEIRO ADP REF 97063</t>
  </si>
  <si>
    <t>01.29.04</t>
  </si>
  <si>
    <t>DESMONTAGEM DE ANDAIME FACHADEIRO ADP REF 97063</t>
  </si>
  <si>
    <t>01.29.06</t>
  </si>
  <si>
    <t>ANDAIME METÁLICO TIPO FACHADEIRO, INCLUINDO SAPATAS AJUSTÁVEIS, PISO METÁLICO E ESCADA</t>
  </si>
  <si>
    <t>M2MES</t>
  </si>
  <si>
    <t>01.29.10</t>
  </si>
  <si>
    <t>ANDAIME METALICO TUBULAR, TIPO TORRE, L=1,0 ATE 1,5M E H=1,0 M COMPLETO</t>
  </si>
  <si>
    <t>MXMES</t>
  </si>
  <si>
    <t>01.29.11</t>
  </si>
  <si>
    <t>MONTAGEM DE ANDAIME DO TIPO TORRE ADP REF 97064</t>
  </si>
  <si>
    <t>01.29.12</t>
  </si>
  <si>
    <t>DESMONTAGEM DE ANDAIME DO TIPO TORRE ADP REF 97064</t>
  </si>
  <si>
    <t>02</t>
  </si>
  <si>
    <t>DEMOLIÇÕES E REMOÇÕES</t>
  </si>
  <si>
    <t>02.01</t>
  </si>
  <si>
    <t>REMOÇÃO DE TELHA, INCLUSIVE EMPILHAMENTO</t>
  </si>
  <si>
    <t>02.01.01</t>
  </si>
  <si>
    <t>REMOÇÃO DE TELHA METÁLICA OU PVC, INCLUSIVE EMPILHAMENTO</t>
  </si>
  <si>
    <t>02.01.03</t>
  </si>
  <si>
    <t>REMOÇÃO DE TELHA TIPO CALHA DE FIBROCIMENTO, INCLUSIVE EMPILHAMENTO</t>
  </si>
  <si>
    <t>02.01.05</t>
  </si>
  <si>
    <t>REMOÇÃO DE TELHA ONDULADA DE FIBROCIMENTO, INCLUSIVE EMPILHAMENTO</t>
  </si>
  <si>
    <t>02.01.07</t>
  </si>
  <si>
    <t>REMOÇÃO DE TELHA CERÂMICA COLONIAL OU FRANCESA, INCLUSIVE EMPILHAMENTO</t>
  </si>
  <si>
    <t>02.02</t>
  </si>
  <si>
    <t>REMOÇÃO DE CALHA, RUFO E CONDUTOR, INCLUSIVE AFASTAMENTO</t>
  </si>
  <si>
    <t>02.02.01</t>
  </si>
  <si>
    <t>REMOÇÃO DE CALHA GALVANIZADA OU PVC, INCLUSIVE AFASTAMENTO</t>
  </si>
  <si>
    <t>02.02.05</t>
  </si>
  <si>
    <t>REMOÇÃO DE RUFO DE CHAPA GALVANIZADA, INCLUSIVE AFASTAMENTO</t>
  </si>
  <si>
    <t>02.02.10</t>
  </si>
  <si>
    <t>REMOÇÃO DE CONDUTOR DE CHAPA GALVANIZADA OU PVC, INCLUSIVE AFASTAMENTO</t>
  </si>
  <si>
    <t>02.03</t>
  </si>
  <si>
    <t>REMOÇÃO DE ENGRADAMENTO DE TELHADO, INCLUSIVE EMPILHAMENTO</t>
  </si>
  <si>
    <t>02.03.01</t>
  </si>
  <si>
    <t>REMOÇÃO DE ENGRADAMENTO DE TELHA METÁLICA OU PVC, INCLUSIVE EMPILHAMENTO</t>
  </si>
  <si>
    <t>02.03.03</t>
  </si>
  <si>
    <t>REMOÇÃO DE ENGRADAMENTO DE TELHA TIPO CALHA DE FIBROCIMENTO, INCLUSIVE EMPILHAMENTO</t>
  </si>
  <si>
    <t>02.03.05</t>
  </si>
  <si>
    <t>REMOÇÃO DE ENGRADAMENTO DE TELHA ONDULADA DE FIBROCIMENTO, INCLUSIVE EMPILHAMENTO</t>
  </si>
  <si>
    <t>02.03.07</t>
  </si>
  <si>
    <t>REMOÇÃO DE ENGRADAMENTO DE TELHA CERÂMICA, COLONIAL OU FRANCESA, INCLUSIVE EMPILHAMENTO</t>
  </si>
  <si>
    <t>02.04</t>
  </si>
  <si>
    <t>REMOÇÃO DE FORRO, INCLUSIVE EMPILHAMENTO</t>
  </si>
  <si>
    <t>02.04.01</t>
  </si>
  <si>
    <t>REMOÇÃO DE FORRO DE PLACAS, INCLUSIVE BARROTEAMENTO</t>
  </si>
  <si>
    <t>02.04.02</t>
  </si>
  <si>
    <t>REMOÇÃO DE FORRO DE PLACAS, EXCLUSIVE BARROTEAMENTO</t>
  </si>
  <si>
    <t>02.04.10</t>
  </si>
  <si>
    <t>REMOÇÃO DE FORRO DE GESSO</t>
  </si>
  <si>
    <t>02.06</t>
  </si>
  <si>
    <t>REMOÇÃO DE ESQUADRIA DE MADEIRA, INCLUSIVE EMPILHAMENTO</t>
  </si>
  <si>
    <t>02.06.01</t>
  </si>
  <si>
    <t>REMOÇÃO DE ESQUADRIA MADEIRA DE PORTA OU JANELA, INCLUSIVE MARCO E ALIZAR</t>
  </si>
  <si>
    <t>02.06.02</t>
  </si>
  <si>
    <t>REMOÇÃO DE ESQUADRIA, FOLHA DE PORTA OU JANELA</t>
  </si>
  <si>
    <t>02.06.03</t>
  </si>
  <si>
    <t>REMOÇÃO DE ESQUADRIA, MARCO E ALIZAR</t>
  </si>
  <si>
    <t>02.06.04</t>
  </si>
  <si>
    <t>REMOÇÃO DE ESQUADRIA, MARCO</t>
  </si>
  <si>
    <t>02.06.05</t>
  </si>
  <si>
    <t>REMOÇÃO DE ESQUADRIA, ALIZAR</t>
  </si>
  <si>
    <t>02.07</t>
  </si>
  <si>
    <t>REMOÇÃO DE ESQUADRIA METÁLICA</t>
  </si>
  <si>
    <t>02.07.01</t>
  </si>
  <si>
    <t>REMOÇÃO DE ESQUADRIA METÁLICA, PORTA OU JANELA</t>
  </si>
  <si>
    <t>02.09</t>
  </si>
  <si>
    <t>DEMOLIÇÃO DE REVESTIMENTO, INCLUSIVE AFASTAMENTO</t>
  </si>
  <si>
    <t>02.09.01</t>
  </si>
  <si>
    <t>DEMOLIÇÃO DE REVESTIMENTO DE REBOCO</t>
  </si>
  <si>
    <t>02.09.03</t>
  </si>
  <si>
    <t>DEMOLIÇÃO DE REVESTIMENTO CERÂMICO, AZULEJO OU LADRILHO HIDRÁULICO</t>
  </si>
  <si>
    <t>02.09.05</t>
  </si>
  <si>
    <t>DEMOLIÇÃO DE REVESTIMENTO DE PEDRA (MÁRMORE, GRANITO, ARDÓSIA, SÃO TOMÉ, ETC)</t>
  </si>
  <si>
    <t>02.09.06</t>
  </si>
  <si>
    <t>DEMOLIÇÃO DE REVESTIMENTO DE FÓRMICA</t>
  </si>
  <si>
    <t>02.09.07</t>
  </si>
  <si>
    <t>DEMOLIÇÃO DE REVESTIMENTO DE PEDRA ALMOFADADA</t>
  </si>
  <si>
    <t>02.10</t>
  </si>
  <si>
    <t>DEMOLIÇÃO DE PISO, INCLUSIVE AFASTAMENTO</t>
  </si>
  <si>
    <t>02.10.01</t>
  </si>
  <si>
    <t>DEMOLIÇÃO DE PISO CIMENTADO OU CONTRAPISO DE ARGAMASSA</t>
  </si>
  <si>
    <t>02.10.03</t>
  </si>
  <si>
    <t>DEMOLIÇÃO DE PISO CERÂMICO OU LADRILHO HIDRÁULICO</t>
  </si>
  <si>
    <t>02.10.05</t>
  </si>
  <si>
    <t>DEMOLIÇÃO DE PISO DE PEDRA (MÁRMORE, GRANITO, ARDÓSIA, SÃO TOMÉ, ETC)</t>
  </si>
  <si>
    <t>02.10.07</t>
  </si>
  <si>
    <t>DEMOLIÇÃO DE PISO VINÍLICO</t>
  </si>
  <si>
    <t>02.10.08</t>
  </si>
  <si>
    <t>DEMOLIÇÃO DE PISO DE MARMORITE</t>
  </si>
  <si>
    <t>02.10.09</t>
  </si>
  <si>
    <t>DEMOLIÇÃO DE PISO DE TACO DE MADEIRA</t>
  </si>
  <si>
    <t>02.11</t>
  </si>
  <si>
    <t>DEMOLIÇÃO DE PASSEIO E PAVIMENTO</t>
  </si>
  <si>
    <t>02.11.01</t>
  </si>
  <si>
    <t>DEMOLIÇÃO MANUAL DE PASSEIO OU LAJE DE CONCRETO</t>
  </si>
  <si>
    <t>02.11.02</t>
  </si>
  <si>
    <t>DEMOLIÇÃO DE PASSEIO OU LAJE DE CONCRETO COM EQUIPAMENTO PNEUMÁTICO</t>
  </si>
  <si>
    <t>02.11.03</t>
  </si>
  <si>
    <t>DEMOLIÇÃO DE CALÇADA PORTUGUESA</t>
  </si>
  <si>
    <t>02.11.04</t>
  </si>
  <si>
    <t>DEMOLIÇÃO DE PASSEIO OU LAJE DE CONCRETO COM EQUIPAMENTO ELÉTRICO</t>
  </si>
  <si>
    <t>02.11.05</t>
  </si>
  <si>
    <t>DEMOLIÇÃO MANUAL DE ALVENARIA POLIÉDRICA</t>
  </si>
  <si>
    <t>02.11.07</t>
  </si>
  <si>
    <t>DEMOLIÇÃO DE REVESTIMENTO ASFÁLTICO COM EQUIPAMENTO PNEUMÁTICO</t>
  </si>
  <si>
    <t>02.12</t>
  </si>
  <si>
    <t>CORTE MECÂNICO EM CONCRETO/ASFALTO</t>
  </si>
  <si>
    <t>02.12.01</t>
  </si>
  <si>
    <t>CORTE MECÂNICO COM SERRA CIRCULAR EM CONCRETO OU ASFALTO</t>
  </si>
  <si>
    <t>02.13</t>
  </si>
  <si>
    <t>DEMOLIÇÃO DE CONCRETO, INCLUSIVE AFASTAMENTO</t>
  </si>
  <si>
    <t>02.13.01</t>
  </si>
  <si>
    <t>DEMOLIÇÃO DE CONCRETO SIMPLES - MANUAL</t>
  </si>
  <si>
    <t>02.13.02</t>
  </si>
  <si>
    <t>DEMOLIÇÃO DE CONCRETO ARMADO - MANUAL</t>
  </si>
  <si>
    <t>02.13.03</t>
  </si>
  <si>
    <t>DEMOLIÇÃO DE CONCRETO SIMPLES - COM EQUIPAMENTO ELÉTRICO</t>
  </si>
  <si>
    <t>02.13.04</t>
  </si>
  <si>
    <t>DEMOLIÇÃO DE CONCRETO ARMADO - COM EQUIPAMENTO ELÉTRICO</t>
  </si>
  <si>
    <t>02.14</t>
  </si>
  <si>
    <t>DEMOLIÇÃO MANUAL DE ALVENARIA, INCLUSIVE AFASTAMENTO</t>
  </si>
  <si>
    <t>02.14.01</t>
  </si>
  <si>
    <t>DEMOLIÇÃO MANUAL DE ALVENARIA DE TIJOLOS E BLOCOS</t>
  </si>
  <si>
    <t>02.15</t>
  </si>
  <si>
    <t>REMOÇÃO DE MEIO-FIO</t>
  </si>
  <si>
    <t>02.15.01</t>
  </si>
  <si>
    <t>REMOÇÃO DE MEIO-FIO PRÉ-MOLDADO DE CONCRETO</t>
  </si>
  <si>
    <t>02.15.02</t>
  </si>
  <si>
    <t>REMOÇÃO DE MEIO-FIO DE PEDRA (GNAISSE, BASALTO, ETC)</t>
  </si>
  <si>
    <t>02.16</t>
  </si>
  <si>
    <t>DEMOLIÇÃO, REMOÇÃO E CARGA MECÂNICA</t>
  </si>
  <si>
    <t>02.16.01</t>
  </si>
  <si>
    <t>DEMOLIÇÃO DE CONSTRUÇÕES DE ALVENARIA, INCLUSIVE REMOÇÃO E CARGA MECÂNICA</t>
  </si>
  <si>
    <t>02.16.04</t>
  </si>
  <si>
    <t>DEMOLIÇÃO DE GABIÃO, INCLUSIVE REMOÇÃO E CARGA MECÂNICA</t>
  </si>
  <si>
    <t>02.19</t>
  </si>
  <si>
    <t>DEMOLIÇÃO DE DIVISÓRIA, INCLUSIVE AFASTAMENTO</t>
  </si>
  <si>
    <t>02.19.01</t>
  </si>
  <si>
    <t>DEMOLIÇÃO DE DIVISÓRIA DE PEDRA (MÁRMORE, ARDÓSIA OU MARMORITE)</t>
  </si>
  <si>
    <t>02.19.03</t>
  </si>
  <si>
    <t>DEMOLIÇÃO DE DIVISÓRIA DE MADEIRA</t>
  </si>
  <si>
    <t>02.19.05</t>
  </si>
  <si>
    <t>DEMOLIÇÃO DE DIVISÓRIA DE ELEMENTOS VAZADOS (COBOGÓ, ETC)</t>
  </si>
  <si>
    <t>02.19.06</t>
  </si>
  <si>
    <t>DEMOLIÇÃO DE DIVISÓRIA DE LAMINADO</t>
  </si>
  <si>
    <t>02.20</t>
  </si>
  <si>
    <t>REMOÇÃO DE QUADROS</t>
  </si>
  <si>
    <t>02.20.01</t>
  </si>
  <si>
    <t>REMOÇÃO DE QUADRO NEGRO</t>
  </si>
  <si>
    <t>02.21</t>
  </si>
  <si>
    <t>REMOÇÃO DE PEÇAS DIVERSAS</t>
  </si>
  <si>
    <t>02.21.01</t>
  </si>
  <si>
    <t>REMOÇÃO DE LOUÇAS</t>
  </si>
  <si>
    <t>02.21.02</t>
  </si>
  <si>
    <t>REMOÇÃO DE FERRAGENS (DOBRADIÇAS, FECHADURAS, MAÇANETAS)</t>
  </si>
  <si>
    <t>02.21.03</t>
  </si>
  <si>
    <t>REMOÇÃO DE METAIS COMUNS (CONDUÍTE, SIFÃO, REGISTRO, TORNEIRA)</t>
  </si>
  <si>
    <t>02.21.04</t>
  </si>
  <si>
    <t>REMOÇÃO DE METAIS ESPECIAIS (VÁLVULA DE DESCARGA, CAIXA SILEN)</t>
  </si>
  <si>
    <t>02.21.05</t>
  </si>
  <si>
    <t>REMOÇÃO DE LUMINÁRIA FLUORESCENTE</t>
  </si>
  <si>
    <t>02.21.06</t>
  </si>
  <si>
    <t>REMOÇÃO DE LUMINÁRIA INCANDESCENTE</t>
  </si>
  <si>
    <t>02.21.20</t>
  </si>
  <si>
    <t>REMOÇÃO DE PADRÃO CEMIG</t>
  </si>
  <si>
    <t>02.21.21</t>
  </si>
  <si>
    <t>REMOÇÃO DE PADRÃO COPASA</t>
  </si>
  <si>
    <t>02.21.22</t>
  </si>
  <si>
    <t>REMOÇÃO DE INTERFONE</t>
  </si>
  <si>
    <t>02.22</t>
  </si>
  <si>
    <t>REMOÇÃO DE BANCADA</t>
  </si>
  <si>
    <t>02.22.01</t>
  </si>
  <si>
    <t>REMOÇÃO DE BANCADA DE PEDRA (MÁRMORE, GRANITO, ARDÓSIA, MARMORITE, ETC)</t>
  </si>
  <si>
    <t>02.23</t>
  </si>
  <si>
    <t>02.23.01</t>
  </si>
  <si>
    <t>REMOÇÃO DE CERCA DE ARAME</t>
  </si>
  <si>
    <t>02.23.03</t>
  </si>
  <si>
    <t>REMOÇÃO DE ALAMBRADO</t>
  </si>
  <si>
    <t>02.26</t>
  </si>
  <si>
    <t>TRANSPORTE DE MATERIAL DEMOLIDO EM CARRINHO DE MÃO</t>
  </si>
  <si>
    <t>02.26.01</t>
  </si>
  <si>
    <t>TRANSPORTE DE MATERIAL DEMOLIDO EM CARRINHO DE MÃO, DMT &lt;= 50,0M</t>
  </si>
  <si>
    <t>02.26.02</t>
  </si>
  <si>
    <t>TRANSPORTE DE MATERIAL DEMOLIDO EM CARRINHO DE MÃO, 50,0M &lt; DMT &lt;= 100,0M</t>
  </si>
  <si>
    <t>02.27</t>
  </si>
  <si>
    <t>CARGA DE MATERIAL DEMOLIDO SOBRE CAMINHÃO</t>
  </si>
  <si>
    <t>02.27.01</t>
  </si>
  <si>
    <t>CARGA MANUAL DE MATERIAL DEMOLIDO SOBRE CAMINHÃO</t>
  </si>
  <si>
    <t>02.27.02</t>
  </si>
  <si>
    <t>CARGA MECÂNICA DE MATERIAL DEMOLIDO SOBRE CAMINHÃO</t>
  </si>
  <si>
    <t>02.28</t>
  </si>
  <si>
    <t>TRANSPORTE DE MATERIAL DEMOLIDO EM CAMINHÃO</t>
  </si>
  <si>
    <t>02.28.01</t>
  </si>
  <si>
    <t>TRANSPORTE DE MATERIAL DEMOLIDO EM CAMINHÃO, DMT &lt;= 1KM</t>
  </si>
  <si>
    <t>02.28.02</t>
  </si>
  <si>
    <t>TRANSPORTE DE MATERIAL DEMOLIDO EM CAMINHÃO, 1KM &lt; DMT &lt;= 2KM</t>
  </si>
  <si>
    <t>02.28.03</t>
  </si>
  <si>
    <t>TRANSPORTE DE MATERIAL DEMOLIDO EM CAMINHÃO, 2KM &lt; DMT &lt;= 5KM</t>
  </si>
  <si>
    <t>M3KM</t>
  </si>
  <si>
    <t>02.28.04</t>
  </si>
  <si>
    <t>TRANSPORTE DE MATERIAL DEMOLIDO EM CAMINHÃO, DMT &gt; 5KM</t>
  </si>
  <si>
    <t>02.29</t>
  </si>
  <si>
    <t>TRANSPORTE DE MATERIAL DE QUALQUER NATUREZA EM CAÇAMBA</t>
  </si>
  <si>
    <t>02.29.01</t>
  </si>
  <si>
    <t>TRANSPORTE DE MATERIAL DE QUALQUER NATUREZA EM CAÇAMBA DE 5M3</t>
  </si>
  <si>
    <t>VG</t>
  </si>
  <si>
    <t>02.30</t>
  </si>
  <si>
    <t>LIMPEZA DO PAVIMENTO</t>
  </si>
  <si>
    <t>02.30.01</t>
  </si>
  <si>
    <t>CAPINA E VARRIÇÃO DE PAVIMENTO EM ALVENARIA POLIÉDRICA</t>
  </si>
  <si>
    <t>03</t>
  </si>
  <si>
    <t>TRABALHOS EM TERRA</t>
  </si>
  <si>
    <t>03.01</t>
  </si>
  <si>
    <t>DESMATAMENTO, DESTOCAMENTO E LIMPEZA DO TERRENO</t>
  </si>
  <si>
    <t>03.01.01</t>
  </si>
  <si>
    <t>CAPINA MANUAL DE TERRENO</t>
  </si>
  <si>
    <t>03.01.05</t>
  </si>
  <si>
    <t>ROÇAMENTO COM ROÇADEIRA MECÂNICA</t>
  </si>
  <si>
    <t>03.01.07</t>
  </si>
  <si>
    <t>DESTOCAMENTO, DESPRAGUEJAMENTO MANUAL DE VEGETAÇÃO</t>
  </si>
  <si>
    <t>03.01.08</t>
  </si>
  <si>
    <t xml:space="preserve">DESMATAMENTO, DESTOCAMENTO, TRANSPORTE ATÉ 50M E LIMPEZA MECANIZADA DO TERRENO COM RETROESCAVADEIRA </t>
  </si>
  <si>
    <t>03.03</t>
  </si>
  <si>
    <t>ESCAVAÇÃO MECÂNICA INCLUSIVE TRANSPORTE ATÉ 50 M</t>
  </si>
  <si>
    <t>03.03.03</t>
  </si>
  <si>
    <t xml:space="preserve">ESCAVAÇÃO MECÂNICA, INCLUSIVE TRANSPORTE ATÉ 50 M, COM RETROESCAVADEIRA EM MATERIAL DE 1ª CATEGORIA </t>
  </si>
  <si>
    <t>03.03.04</t>
  </si>
  <si>
    <t xml:space="preserve">ESCAVAÇÃO MECÂNICA, INCLUSIVE TRANSPORTE ATÉ 50 M, COM PÁ CARREGADEIRA EM MATERIAL DE 1ª CATEGORIA </t>
  </si>
  <si>
    <t>03.03.05</t>
  </si>
  <si>
    <t xml:space="preserve">ESCAVAÇÃO MECÂNICA, INCLUSIVE TRANSPORTE ATÉ 50 M, COM PÁ CARREGADEIRA EM MATERIAL DE 2ª CATEGORIA </t>
  </si>
  <si>
    <t>03.05</t>
  </si>
  <si>
    <t>ESCAVAÇÃO E CARGA MECANIZADA</t>
  </si>
  <si>
    <t>03.05.03</t>
  </si>
  <si>
    <t xml:space="preserve">ESCAVAÇÃO E CARGA MECANIZADA COM RETROESCAVADEIRA EM MATERIAL DE 1ª CATEGORIA  </t>
  </si>
  <si>
    <t>03.05.04</t>
  </si>
  <si>
    <t xml:space="preserve">ESCAVAÇÃO E CARGA MECANIZADA COM PÁ CARREGADEIRA EM MATERIAL DE 1ª CATEGORIA  </t>
  </si>
  <si>
    <t>03.05.05</t>
  </si>
  <si>
    <t xml:space="preserve">ESCAVAÇÃO E CARGA MECANIZADA COM PÁ CARREGADEIRA EM MATERIAL DE 2ª CATEGORIA  </t>
  </si>
  <si>
    <t>03.05.06</t>
  </si>
  <si>
    <t xml:space="preserve">ESCAVAÇÃO E CARGA MECANIZADA COM ESCAVADEIRA EM MATERIAL DE 1ª CATEGORIA  </t>
  </si>
  <si>
    <t>03.05.07</t>
  </si>
  <si>
    <t xml:space="preserve">ESCAVAÇÃO E CARGA MECANIZADA COM ESCAVADEIRA EM MATERIAL DE 2ª CATEGORIA  </t>
  </si>
  <si>
    <t>03.05.08</t>
  </si>
  <si>
    <t>ESCAVAÇÃO E CARGA MECANIZADA COM ESCAVADEIRA EM MATERIAL DE 1ª CATEGORIA EM VIAS URBANAS</t>
  </si>
  <si>
    <t>03.05.09</t>
  </si>
  <si>
    <t>ESCAVAÇÃO E CARGA MECANIZADA COM ESCAVADEIRA EM MATERIAL DE 2ª CATEGORIA EM VIAS URBANAS</t>
  </si>
  <si>
    <t>03.12</t>
  </si>
  <si>
    <t>CARGA DE MATERIAL DE QUALQUER NATUREZA SOBRE CAMINHÃO</t>
  </si>
  <si>
    <t>03.12.01</t>
  </si>
  <si>
    <t>CARGA MANUAL DE MATERIAL DE QUALQUER NATUREZA SOBRE CAMINHÃO</t>
  </si>
  <si>
    <t>03.12.03</t>
  </si>
  <si>
    <t>CARGA MECÂNICA DE MATERIAL DE QUALQUER NATUREZA SOBRE CAMINHÃO</t>
  </si>
  <si>
    <t>03.13</t>
  </si>
  <si>
    <t>TRANSPORTE DE MATERIAL DE QUALQUER NATUREZA</t>
  </si>
  <si>
    <t>03.13.01</t>
  </si>
  <si>
    <t>TRANSPORTE DE MATERIAL DE QUALQUER NATUREZA, DMT &lt;= 1KM</t>
  </si>
  <si>
    <t>03.13.02</t>
  </si>
  <si>
    <t>TRANSPORTE DE MATERIAL DE QUALQUER NATUREZA, 1KM &lt; DMT &lt;= 2KM</t>
  </si>
  <si>
    <t>03.13.03</t>
  </si>
  <si>
    <t>TRANSPORTE DE MATERIAL DE QUALQUER NATUREZA, 2KM &lt; DMT &lt;= 5KM</t>
  </si>
  <si>
    <t>03.13.04</t>
  </si>
  <si>
    <t>TRANSPORTE DE MATERIAL DE QUALQUER NATUREZA, DMT &gt; 5KM</t>
  </si>
  <si>
    <t>03.15</t>
  </si>
  <si>
    <t>ATERRO COMPACTADO</t>
  </si>
  <si>
    <t>03.15.01</t>
  </si>
  <si>
    <t>ATERRO COMPACTADO COM ROLO VIBRATÓRIO</t>
  </si>
  <si>
    <t>03.15.02</t>
  </si>
  <si>
    <t>ATERRO COMPACTADO COM PLACA VIBRATÓRIA</t>
  </si>
  <si>
    <t>03.15.03</t>
  </si>
  <si>
    <t>ATERRO COMPACTADO MANUALMENTE COM SOQUETE</t>
  </si>
  <si>
    <t>03.17</t>
  </si>
  <si>
    <t>ESCAVAÇÃO MANUAL DE VALAS</t>
  </si>
  <si>
    <t>03.17.01</t>
  </si>
  <si>
    <t>ESCAVAÇÃO MANUAL DE VALAS H &lt;= 1,5M</t>
  </si>
  <si>
    <t>03.17.02</t>
  </si>
  <si>
    <t>ESCAVAÇÃO MANUAL DE VALAS 1,5M &lt; H &lt;= 3,0M</t>
  </si>
  <si>
    <t>03.17.03</t>
  </si>
  <si>
    <t>ESCAVAÇÃO MANUAL DE VALAS 3,0M &lt; H &lt;= 5,0M</t>
  </si>
  <si>
    <t>03.18</t>
  </si>
  <si>
    <t>ESCAVAÇÃO MECÂNICA DE VALAS COM DESCARGA LATERAL</t>
  </si>
  <si>
    <t>03.18.01</t>
  </si>
  <si>
    <t xml:space="preserve">ESCAVAÇÃO MECÂNICA DE VALAS, H &lt;= 1,5M, COM DESCARGA LATERAL </t>
  </si>
  <si>
    <t>03.18.02</t>
  </si>
  <si>
    <t xml:space="preserve">ESCAVAÇÃO MECÂNICA DE VALAS, 1,5M &lt; H &lt;= 3,0M, COM DESCARGA LATERAL </t>
  </si>
  <si>
    <t>03.18.03</t>
  </si>
  <si>
    <t xml:space="preserve">ESCAVAÇÃO MECÂNICA DE VALAS, 3,0M &lt; H &lt;= 5,0M, COM DESCARGA LATERAL </t>
  </si>
  <si>
    <t>03.18.04</t>
  </si>
  <si>
    <t xml:space="preserve">ESCAVAÇÃO MECÂNICA DE VALAS, H &gt; 5,0M, COM DESCARGA LATERAL </t>
  </si>
  <si>
    <t>03.19</t>
  </si>
  <si>
    <t>ESCAVAÇÃO MECÂNICA DE VALAS COM DESCARGA, SEM CAMINHÕES</t>
  </si>
  <si>
    <t>03.19.01</t>
  </si>
  <si>
    <t>ESCAVAÇÃO MECÂNICA DE VALAS H &lt;= 1,5M, COM DESCARGA, SEM CAMINHÕES</t>
  </si>
  <si>
    <t>03.19.02</t>
  </si>
  <si>
    <t>ESCAVAÇÃO MECÂNICA DE VALAS 1,5M &lt; H &lt;= 3,0M, COM DESCARGA, SEM CAMINHÕES</t>
  </si>
  <si>
    <t>03.19.03</t>
  </si>
  <si>
    <t>ESCAVAÇÃO MECÂNICA DE VALAS 3,0M &lt; H &lt;= 5,0M, COM DESCARGA, SEM CAMINHÕES</t>
  </si>
  <si>
    <t>03.19.04</t>
  </si>
  <si>
    <t>ESCAVAÇÃO MECÂNICA DE VALAS H &gt; 5,0M, COM DESCARGA, SEM CAMINHÕES</t>
  </si>
  <si>
    <t>03.22</t>
  </si>
  <si>
    <t>REATERRO DE VALA</t>
  </si>
  <si>
    <t>03.22.01</t>
  </si>
  <si>
    <t>REATERRO MANUAL DE VALA</t>
  </si>
  <si>
    <t>03.22.02</t>
  </si>
  <si>
    <t>REATERRO DE VALA COMPACTADO COM EQUIPAMENTO PLACA VIBRATÓRIA OU EQUIVALENTE</t>
  </si>
  <si>
    <t>03.23</t>
  </si>
  <si>
    <t>REGULARIZAÇÃO E COMPACTAÇÃO DE TERRENO</t>
  </si>
  <si>
    <t>03.23.01</t>
  </si>
  <si>
    <t>REGULARIZAÇÃO MANUAL DE TERRENO COM SOQUETE</t>
  </si>
  <si>
    <t>03.23.03</t>
  </si>
  <si>
    <t>REGULARIZAÇÃO DE TERRENO COM PLACA VIBRATÓRIA</t>
  </si>
  <si>
    <t>03.23.05</t>
  </si>
  <si>
    <t>COM ROLO VIBRATORIO</t>
  </si>
  <si>
    <t>03.23.06</t>
  </si>
  <si>
    <t>PREPARO DE FUNDO DE VALA COM LARGURA MENOR QUE 1,5 M, COM CAMADA DE AREIA, LANÇAMENTO MANUAL REF 101618</t>
  </si>
  <si>
    <t>03.24</t>
  </si>
  <si>
    <t>TRANSPORTE DE MATERIAL DE QUALQUER NATUREZA EM CARRINHO DE MÃO</t>
  </si>
  <si>
    <t>03.24.01</t>
  </si>
  <si>
    <t>TRANSPORTE DE MATERIAL DE QUALQUER NATUREZA EM CARRINHO DE MÃO, DMT &lt;= 50,0M</t>
  </si>
  <si>
    <t>03.24.02</t>
  </si>
  <si>
    <t>TRANSPORTE DE MATERIAL DE QUALQUER NATUREZA EM CARRINHO DE MÃO, 50,0 &lt; DMT &lt;= 100,0M</t>
  </si>
  <si>
    <t>03.25</t>
  </si>
  <si>
    <t>03.25.01</t>
  </si>
  <si>
    <t>03.26</t>
  </si>
  <si>
    <t xml:space="preserve">ESCAVAÇÃO DE APOIO ÀS FUNDAÇÕES </t>
  </si>
  <si>
    <t>03.26.01</t>
  </si>
  <si>
    <t xml:space="preserve">ESCAVAÇÃO MECANIZADA PARA BLOCO DE COROAMENTO OU SAPATA COM RETROESCAVADEIRA (INCLUINDO ESCAVAÇÃO PARA COLOCAÇÃO DE FORMAS) REF 96521   </t>
  </si>
  <si>
    <t>03.26.02</t>
  </si>
  <si>
    <t>ESCAVAÇÃO MECANIZADA PARA VIGA BALDRAME COM MINI ESCAVADEIRA (INCLUINDO ESCAVAÇÃO PARA COLOCAÇÃO DE FÔRMAS) REF 96525</t>
  </si>
  <si>
    <t>04</t>
  </si>
  <si>
    <t>04.01</t>
  </si>
  <si>
    <t>TUBULÃO A CÉU ABERTO</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</si>
  <si>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</si>
  <si>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</si>
  <si>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</si>
  <si>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</si>
  <si>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</si>
  <si>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</si>
  <si>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</si>
  <si>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</si>
  <si>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04.03</t>
  </si>
  <si>
    <t>ESTACA BROCA PERFURADA A TRADO MANUAL</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</si>
  <si>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</si>
  <si>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</si>
  <si>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</si>
  <si>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</si>
  <si>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</si>
  <si>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</si>
  <si>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t>
  </si>
  <si>
    <t>ESTACA BROCA PERFURADA A TRADO MECANIZADO</t>
  </si>
  <si>
    <t>04.04.01</t>
  </si>
  <si>
    <t>MOBILIZAÇÃO E DESMOBILIZAÇÃO DE EQUIPAMENTO</t>
  </si>
  <si>
    <t>04.04.07</t>
  </si>
  <si>
    <t>ESTACA TRADO MECANIZADO, SEM FLUIDO ESTABILIZANTE, D= 25CM, INCLUSIVE CONCRETO, EXCLUSIVE ARMAÇÃO</t>
  </si>
  <si>
    <t>04.04.08</t>
  </si>
  <si>
    <t>ESTACA TRADO MECANIZADO, SEM FLUIDO ESTABILIZANTE, D= 40CM, INCLUSIVE CONCRETO, EXCLUSIVE ARMAÇÃO</t>
  </si>
  <si>
    <t>04.04.09</t>
  </si>
  <si>
    <t>ESTACA TRADO MECANIZADO, SEM FLUIDO ESTABILIZANTE, D= 60CM, INCLUSIVE CONCRETO, EXCLUSIVE ARMAÇÃO</t>
  </si>
  <si>
    <t>04.06</t>
  </si>
  <si>
    <t>ESTACA HÉLICE CONTÍNUA</t>
  </si>
  <si>
    <t>04.06.01</t>
  </si>
  <si>
    <t>MOBILIZAÇÃO E DESMOBILIZAÇÃO DE EQUIPAMENTO - HÉLICE CONTÍNUA</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</si>
  <si>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</si>
  <si>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</si>
  <si>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</si>
  <si>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</si>
  <si>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</si>
  <si>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</si>
  <si>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</si>
  <si>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</si>
  <si>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</si>
  <si>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</si>
  <si>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t>
  </si>
  <si>
    <t>ESTACA RAIZ</t>
  </si>
  <si>
    <t>04.10.01</t>
  </si>
  <si>
    <t>MOBILIZAÇÃO E DESMOBILIZAÇÃO DE EQUIPAMENTO - ESTACA RAIZ</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</si>
  <si>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</si>
  <si>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</si>
  <si>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</si>
  <si>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</si>
  <si>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</si>
  <si>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</si>
  <si>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</si>
  <si>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</si>
  <si>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</si>
  <si>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</si>
  <si>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</si>
  <si>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</si>
  <si>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</si>
  <si>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</si>
  <si>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</si>
  <si>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</si>
  <si>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04.13</t>
  </si>
  <si>
    <t>FORMA, ESCORAMENTO, DESFORMA E LIMPEZA EM FUNDAÇÃO</t>
  </si>
  <si>
    <t>04.13.30</t>
  </si>
  <si>
    <t>FORMA PARA BLOCO DE COROAMENTO EM TÁBUA DE MADEIRA SERRADA, 2 APROVEITAMENTOS - FABRICAÇÃO, MONTAGEM E DESMONTAGEM REF 96531</t>
  </si>
  <si>
    <t>04.13.31</t>
  </si>
  <si>
    <t>FORMA PARA BLOCO DE COROAMENTO EM TÁBUA DE MADEIRA SERRADA, 4 APROVEITAMENTOS - FABRICAÇÃO, MONTAGEM E DESMONTAGEM REF 96534</t>
  </si>
  <si>
    <t>04.13.32</t>
  </si>
  <si>
    <t>FORMA PARA BLOCO DE COROAMENTO EM CHAPA DE MADEIRA COMPENSADA RESINADA 18 MM, 2 APROVEITAMENTOS - FABRICAÇÃO, MONTAGEM E DESMONTAGEM REF 96537</t>
  </si>
  <si>
    <t>04.13.33</t>
  </si>
  <si>
    <t>FORMA PARA BLOCO DE COROAMENTO EM CHAPA DE MADEIRA COMPENSADA RESINADA 18 MM, 4 APROVEITAMENTOS - FABRICAÇÃO, MONTAGEM E DESMONTAGEM REF 96540</t>
  </si>
  <si>
    <t>04.13.35</t>
  </si>
  <si>
    <t>FORMA PARA VIGA BALDRAME EM TÁBUA DE MADEIRA SERRADA, 2 APROVEITAMENTOS - FABRICAÇÃO, MONTAGEM E DESMONTAGEM REF 96533</t>
  </si>
  <si>
    <t>04.13.36</t>
  </si>
  <si>
    <t>FORMA PARA VIGA BALDRAME EM TÁBUA DE MADEIRA SERRADA, 4 APROVEITAMENTOS - FABRICAÇÃO, MONTAGEM E DESMONTAGEM REF 96536</t>
  </si>
  <si>
    <t>04.13.37</t>
  </si>
  <si>
    <t>FORMA PARA VIGA BALDRAME EM CHAPA DE MADEIRA COMPENSADA RESINADA 18 MM, 2 APROVEITAMENTOS - FABRICAÇÃO, MONTAGEM E DESMONTAGEM REF 96539</t>
  </si>
  <si>
    <t>04.13.38</t>
  </si>
  <si>
    <t>FORMA PARA VIGA BALDRAME EM CHAPA DE MADEIRA COMPENSADA RESINADA 18 MM, 4 APROVEITAMENTOS - FABRICAÇÃO, MONTAGEM E DESMONTAGEM REF 96542</t>
  </si>
  <si>
    <t>04.13.40</t>
  </si>
  <si>
    <t>FORMA PARA SAPATA EM TÁBUA DE MADEIRA SERRADA, 2 APROVEITAMENTOS - FABRICAÇÃO, MONTAGEM E DESMONTAGEM REF 96532</t>
  </si>
  <si>
    <t>04.13.41</t>
  </si>
  <si>
    <t>FORMA PARA SAPATA EM TÁBUA DE MADEIRA SERRADA, 4 APROVEITAMENTOS - FABRICAÇÃO, MONTAGEM E DESMONTAGEM REF 96535</t>
  </si>
  <si>
    <t>04.13.42</t>
  </si>
  <si>
    <t>FORMA PARA SAPATA EM CHAPA DE MADEIRA COMPENSADA RESINADA 18 MM, 2 APROVEITAMENTOS - FABRICAÇÃO, MONTAGEM E DESMONTAGEM REF 96538</t>
  </si>
  <si>
    <t>04.13.43</t>
  </si>
  <si>
    <t>FORMA PARA SAPATA EM CHAPA DE MADEIRA COMPENSADA RESINADA 18 MM, 4 APROVEITAMENTOS - FABRICAÇÃO, MONTAGEM E DESMONTAGEM REF 96541</t>
  </si>
  <si>
    <t>04.13.45</t>
  </si>
  <si>
    <t>FORMA PARA RADIER, PISO DE CONCRETO OU LAJE SOBRE PISO EM TÁBUA DE MADEIRA SERRADA, 4 APROVEITAMENTOS - FABRICAÇÃO, MONTAGEM E DESMONTAGEM REF 97086</t>
  </si>
  <si>
    <t>04.15</t>
  </si>
  <si>
    <t>ARMAÇÃO EM FUNDAÇÃO (CORTE, DOBRA E COLOCAÇÃO)</t>
  </si>
  <si>
    <t>04.15.29</t>
  </si>
  <si>
    <t>ESPAÇADOR DE AÇO CA-50 6,3MM H=5CM TIPO CARANGUEJO PARA PISO DE CONCRETO ARMADO</t>
  </si>
  <si>
    <t>04.15.31</t>
  </si>
  <si>
    <t>AÇO CA-60 D= 4,2MM, CORTE, DOBRA E COLOCAÇÃO EM FUNDAÇÃO REF 96543</t>
  </si>
  <si>
    <t>KG</t>
  </si>
  <si>
    <t>04.15.32</t>
  </si>
  <si>
    <t>AÇO CA-60 D= 5,0MM, CORTE, DOBRA E COLOCAÇÃO EM FUNDAÇÃO REF 96543</t>
  </si>
  <si>
    <t>04.15.41</t>
  </si>
  <si>
    <t>AÇO CA-50 D= 6,3MM, CORTE, DOBRA E COLOCAÇÃO EM FUNDAÇÃO REF 96544</t>
  </si>
  <si>
    <t>04.15.42</t>
  </si>
  <si>
    <t>AÇO CA-50 D= 8,0MM, CORTE, DOBRA E COLOCAÇÃO EM FUNDAÇÃO REF 96545</t>
  </si>
  <si>
    <t>04.15.43</t>
  </si>
  <si>
    <t>AÇO CA-50 D= 10,0MM, CORTE, DOBRA E COLOCAÇÃO EM FUNDAÇÃO REF 96546</t>
  </si>
  <si>
    <t>04.15.44</t>
  </si>
  <si>
    <t>AÇO CA-50 D= 12,5MM, CORTE, DOBRA E COLOCAÇÃO EM FUNDAÇÃO REF 96547</t>
  </si>
  <si>
    <t>04.15.45</t>
  </si>
  <si>
    <t>AÇO CA-50 D= 16,0MM, CORTE, DOBRA E COLOCAÇÃO EM FUNDAÇÃO REF 96548</t>
  </si>
  <si>
    <t>04.15.46</t>
  </si>
  <si>
    <t>AÇO CA-50 D= 20,0MM, CORTE, DOBRA E COLOCAÇÃO EM FUNDAÇÃO REF 96549</t>
  </si>
  <si>
    <t>04.15.47</t>
  </si>
  <si>
    <t>AÇO CA-50 D= 25,0MM, CORTE, DOBRA E COLOCAÇÃO EM FUNDAÇÃO REF 96550</t>
  </si>
  <si>
    <t>04.19</t>
  </si>
  <si>
    <t>CONCRETO CICLÓPICO LANÇADO EM FUNDAÇÃO E ARRIMO</t>
  </si>
  <si>
    <t>04.19.02</t>
  </si>
  <si>
    <t>CONCRETO CICLÓPICO FCK = 15MPA, 30% PEDRA DE MÃO, INCLUSIVE LANÇAMENTO REF 102487</t>
  </si>
  <si>
    <t>04.21</t>
  </si>
  <si>
    <t>CONCRETO CONVENCIONAL B1,B2 LANÇADO EM FUNDAÇÃO</t>
  </si>
  <si>
    <t>04.21.01</t>
  </si>
  <si>
    <t>CONCRETO 1:4:8, BRITA CALCÁRIA, PREPARADO EM OBRA E LANÇADO EM FUNDAÇÃO</t>
  </si>
  <si>
    <t>04.21.03</t>
  </si>
  <si>
    <t>CONCRETO 1:3:6, BRITA CALCÁRIA, PREPARADO EM OBRA E LANÇADO EM FUNDAÇÃO</t>
  </si>
  <si>
    <t>04.21.15</t>
  </si>
  <si>
    <t>CONCRETO CONVENCIONAL FCK &gt;= 15MPA, BRITA CALCÁRIA, PREPARADO EM OBRA E LANÇADO EM FUNDAÇÃO</t>
  </si>
  <si>
    <t>04.21.20</t>
  </si>
  <si>
    <t>CONCRETO CONVENCIONAL FCK &gt;= 20MPA, BRITA CALCÁRIA, PREPARADO EM OBRA E LANÇADO EM FUNDAÇÃO</t>
  </si>
  <si>
    <t>04.21.25</t>
  </si>
  <si>
    <t>CONCRETO CONVENCIONAL FCK &gt;= 25MPA, BRITA CALCÁRIA, PREPARADO EM OBRA E LANÇADO EM FUNDAÇÃO</t>
  </si>
  <si>
    <t>04.21.30</t>
  </si>
  <si>
    <t>CONCRETO CONVENCIONAL FCK &gt;= 30MPA, BRITA CALCÁRIA, PREPARADO EM OBRA E LANÇADO EM FUNDAÇÃO</t>
  </si>
  <si>
    <t>04.21.40</t>
  </si>
  <si>
    <t>CONCRETO CONVENCIONAL FCK &gt;= 40MPA, BRITA CALCÁRIA, PREPARADO EM OBRA E LANÇADO EM FUNDAÇÃO</t>
  </si>
  <si>
    <t>04.23</t>
  </si>
  <si>
    <t>CONCRETO USINADO B1,B2 LANÇADO EM FUNDAÇÃO</t>
  </si>
  <si>
    <t>04.23.15</t>
  </si>
  <si>
    <t>CONCRETO USINADO FCK &gt;= 15MPA, BRITA CALCÁRIA, LANÇADO EM FUNDAÇÃO</t>
  </si>
  <si>
    <t>04.23.20</t>
  </si>
  <si>
    <t>CONCRETO USINADO FCK &gt;= 20MPA, BRITA CALCÁRIA, LANÇADO EM FUNDAÇÃO</t>
  </si>
  <si>
    <t>04.23.25</t>
  </si>
  <si>
    <t>CONCRETO USINADO FCK &gt;= 25MPA, BRITA CALCÁRIA, LANÇADO EM FUNDAÇÃO</t>
  </si>
  <si>
    <t>04.23.30</t>
  </si>
  <si>
    <t>CONCRETO USINADO FCK &gt;= 30MPA, BRITA CALCÁRIA, LANÇADO EM FUNDAÇÃO</t>
  </si>
  <si>
    <t>04.23.40</t>
  </si>
  <si>
    <t>CONCRETO USINADO FCK &gt;= 40MPA, BRITA CALCÁRIA, LANÇADO EM FUNDAÇÃO</t>
  </si>
  <si>
    <t>04.27</t>
  </si>
  <si>
    <t>CONCRETO USINADO BOMBEADO LANÇADO EM FUNDAÇÃO</t>
  </si>
  <si>
    <t>04.27.20</t>
  </si>
  <si>
    <t>CONCRETO USINADO BOMBEADO FCK &gt;= 20MPA, BRITA CALCÁRIA, LANÇADO EM FUNDAÇÃO</t>
  </si>
  <si>
    <t>04.27.25</t>
  </si>
  <si>
    <t>CONCRETO USINADO BOMBEADO FCK &gt;= 25MPA, BRITA CALCÁRIA, LANÇADO EM FUNDAÇÃO</t>
  </si>
  <si>
    <t>04.27.30</t>
  </si>
  <si>
    <t>CONCRETO USINADO BOMBEADO FCK &gt;= 30MPA, BRITA CALCÁRIA, LANÇADO EM FUNDAÇÃO</t>
  </si>
  <si>
    <t>04.27.40</t>
  </si>
  <si>
    <t>CONCRETO USINADO BOMBEADO FCK &gt;= 40MPA, BRITA CALCÁRIA, LANÇADO EM FUNDAÇÃO</t>
  </si>
  <si>
    <t>04.30</t>
  </si>
  <si>
    <t>BALDRAME DE ALVENARIA DE BLOCO DE CONCRETO(SAPATA)</t>
  </si>
  <si>
    <t>04.30.14</t>
  </si>
  <si>
    <t>BALDRAME DE ALVENARIA DE BLOCO DE CONCRETO, E= 15CM PREENCHIDO COM CONCRETO (20MPA)</t>
  </si>
  <si>
    <t>04.30.15</t>
  </si>
  <si>
    <t>BALDRAME DE ALVENARIA DE BLOCO DE CONCRETO, E= 20CM PREENCHIDO COM CONCRETO (20MPA)</t>
  </si>
  <si>
    <t>04.31</t>
  </si>
  <si>
    <t>ARRASAMENTO DE ESTACAS</t>
  </si>
  <si>
    <t>04.31.06</t>
  </si>
  <si>
    <t>ARRASAMENTO ESTACA DE CONCRETO ARMADO, D &lt;= 40CM COM EQUIPAMENTO ELÉTRICO REF 95601</t>
  </si>
  <si>
    <t>04.31.07</t>
  </si>
  <si>
    <t>ARRASAMENTO ESTACA DE CONCRETO ARMADO, D=41 A 60CM COM EQUIPAMENTO ELÉTRICO REF 95602</t>
  </si>
  <si>
    <t>04.31.08</t>
  </si>
  <si>
    <t>ARRASAMENTO DE ESTACA DE CONCRETO ARMADO, D=61 A 80CM COM EQUIPAMENTO ELÉTRICO REF 95603</t>
  </si>
  <si>
    <t>04.31.09</t>
  </si>
  <si>
    <t>ARRASAMENTO ESTACA DE CONCRETO ARMADO, D=81 A 100CM COM EQUIPAMENTO ELÉTRICO REF 95604</t>
  </si>
  <si>
    <t>04.31.10</t>
  </si>
  <si>
    <t>ARRASAMENTO ESTACA DE CONCRETO ARMADO, D=101 A 150 CM COM EQUIPAMENTO ELÉTRICO REF 95605</t>
  </si>
  <si>
    <t>05</t>
  </si>
  <si>
    <t>GALERIA CELULAR E/OU CONTENÇÕES</t>
  </si>
  <si>
    <t>05.01</t>
  </si>
  <si>
    <t>ENROCAMENTO COM PEDRA DE MÃO</t>
  </si>
  <si>
    <t>05.01.01</t>
  </si>
  <si>
    <t>ENROCAMENTO COM PEDRA DE MÃO - JOGADA</t>
  </si>
  <si>
    <t>T</t>
  </si>
  <si>
    <t>05.01.02</t>
  </si>
  <si>
    <t>ENROCAMENTO COM PEDRA DE MÃO - ARRUMADA</t>
  </si>
  <si>
    <t>05.03</t>
  </si>
  <si>
    <t>CONCRETO DE REGULARIZAÇÃO</t>
  </si>
  <si>
    <t>05.03.02</t>
  </si>
  <si>
    <t>CONCRETO MAGRO PARA LASTRO, TRAÇO 1:4,5:4,5, PREPARO MECÂNICO COM BETONEIRA, INCLUI LANÇAMENTO E ACABAMENTO</t>
  </si>
  <si>
    <t>05.04</t>
  </si>
  <si>
    <t>FORMA, ESCORAMENTO, DESFORMA E LIMPEZA - GALERIAS E/OU CONTENÇÕES</t>
  </si>
  <si>
    <t>05.04.04</t>
  </si>
  <si>
    <t>FORMA PARA SERVIÇOS DE GALERIAS EM CHAPA DE MADEIRA COMPENSADA RESINADA 18MM, 2 APROVEITAMENTOS - FABRICAÇÃO, MONTAGEM E DESMONTAGEM REF 102727</t>
  </si>
  <si>
    <t>05.05</t>
  </si>
  <si>
    <t>ARMAÇÃO INCLUSIVE CORTE, DOBRA E COLOCAÇÃO</t>
  </si>
  <si>
    <t>05.05.10</t>
  </si>
  <si>
    <t>AÇO CA 60 - D= 5,00 MM, CORTE, DOBRA E COLOCAÇÃO EM GALERIAS E/OU CONTENÇÕES ADP REF 92915</t>
  </si>
  <si>
    <t>05.05.11</t>
  </si>
  <si>
    <t>AÇO CA 50 - D= 6,3 MM, CORTE, DOBRA E COLOCAÇÃO EM GALERIAS E/OU CONTENÇÕES ADP REF 92916</t>
  </si>
  <si>
    <t>05.05.12</t>
  </si>
  <si>
    <t>AÇO CA 50 - D= 8,0 MM, CORTE, DOBRA E COLOCAÇÃO EM GALERIAS E/OU CONTENÇÕES ADP REF 92917</t>
  </si>
  <si>
    <t>05.05.13</t>
  </si>
  <si>
    <t>AÇO CA 50 - D= 10,0 MM, CORTE, DOBRA E COLOCAÇÃO EM GALERIAS E/OU CONTENÇÕES ADP REF 92919</t>
  </si>
  <si>
    <t>05.05.14</t>
  </si>
  <si>
    <t>AÇO CA 50 - D= 12,5 MM, CORTE, DOBRA E COLOCAÇÃO EM GALERIAS E/OU CONTENÇÕES ADP REF 92921</t>
  </si>
  <si>
    <t>05.05.15</t>
  </si>
  <si>
    <t>AÇO CA 50 - D= 16,0 MM, CORTE, DOBRA E COLOCAÇÃO EM GALERIAS E/OU CONTENÇÕES ADP REF 92922</t>
  </si>
  <si>
    <t>05.05.16</t>
  </si>
  <si>
    <t>AÇO CA 50 - D= 20 MM, CORTE, DOBRA E COLOCAÇÃO EM GALERIAS E/OU CONTENÇÕES ADP REF 92923</t>
  </si>
  <si>
    <t>05.05.17</t>
  </si>
  <si>
    <t>AÇO CA 50 - D= 25 MM, CORTE, DOBRA E COLOCAÇÃO EM GALERIAS E/OU CONTENÇÕES ADP REF 92924</t>
  </si>
  <si>
    <t>05.06</t>
  </si>
  <si>
    <t>JUNTA ELÁSTICA</t>
  </si>
  <si>
    <t>05.06.01</t>
  </si>
  <si>
    <t>JUNTA ELÁSTICA 0-22, FUNGENBAND/EQUIVALENTE</t>
  </si>
  <si>
    <t>05.06.02</t>
  </si>
  <si>
    <t>JUNTA ELÁSTICA 0-12, FUNGENBAND/EQUIVALENTE</t>
  </si>
  <si>
    <t>05.07</t>
  </si>
  <si>
    <t>CONCRETO ESTRUTURAL PARA GALERIAS E/OU CONTENÇÕES, FORNECIMENTO, APLICAÇÃO E ADENSAMENTO</t>
  </si>
  <si>
    <t>05.07.15</t>
  </si>
  <si>
    <t>CONCRETO FCK &gt;= 15MPA, BRITA CALCÁRIA, PREPARADO EM OBRA E LANÇADO EM GALERIAS/CONTENÇÕES</t>
  </si>
  <si>
    <t>05.07.20</t>
  </si>
  <si>
    <t>CONCRETO FCK &gt;= 20MPA, BRITA CALCÁRIA, PREPARADO EM OBRA E LANÇADO EM GALERIAS/CONTENÇÕES</t>
  </si>
  <si>
    <t>05.07.25</t>
  </si>
  <si>
    <t>CONCRETO FCK &gt;= 25MPA, BRITA CALCÁRIA, PREPARADO EM OBRA E LANÇADO EM GALERIAS/CONTENÇÕES</t>
  </si>
  <si>
    <t>05.07.26</t>
  </si>
  <si>
    <t>CONCRETO FCK &gt;= 30MPA, BRITA CALCÁRIA, PREPARADO EM OBRA E LANÇADO EM GALERIAS/CONTENÇÕES</t>
  </si>
  <si>
    <t>05.07.30</t>
  </si>
  <si>
    <t>CONCRETO FCK &gt;= 40MPA, BRITA CALCÁRIA, PREPARADO EM OBRA E LANÇADO EM GALERIAS/CONTENÇÕES</t>
  </si>
  <si>
    <t>05.07.35</t>
  </si>
  <si>
    <t>CONCRETO FCK &gt;= 15MPA, BRITA CALCÁRIA, USINADO CONVENCIONAL, LANÇADO EM GALERIAS/CONTENÇÕES</t>
  </si>
  <si>
    <t>05.07.40</t>
  </si>
  <si>
    <t>CONCRETO FCK &gt;= 20MPA, BRITA CALCÁRIA, USINADO CONVENCIONAL, LANÇADO EM GALERIAS/CONTENÇÕES</t>
  </si>
  <si>
    <t>05.07.45</t>
  </si>
  <si>
    <t>CONCRETO FCK &gt;= 25MPA, BRITA CALCÁRIA, USINADO CONVENCIONAL, LANÇADO EM GALERIAS/CONTENÇÕES</t>
  </si>
  <si>
    <t>05.07.46</t>
  </si>
  <si>
    <t>CONCRETO FCK &gt;= 30MPA, BRITA CALCÁRIA, USINADO CONVENCIONAL, LANÇADO EM GALERIAS/CONTENÇÕES</t>
  </si>
  <si>
    <t>05.07.48</t>
  </si>
  <si>
    <t>CONCRETO FCK &gt;= 40MPA, BRITA CALCÁRIA, USINADO CONVENCIONAL, LANÇADO EM GALERIAS/CONTENÇÕES</t>
  </si>
  <si>
    <t>05.09</t>
  </si>
  <si>
    <t>FORNECIMENTO E LANÇAMENTO DE MATERIAL DRENANTE</t>
  </si>
  <si>
    <t>05.09.03</t>
  </si>
  <si>
    <t>ENCHIMENTO DE DRENO COM AREIA (COM ADENSAMENTO HIDRÁULICO)</t>
  </si>
  <si>
    <t>05.09.04</t>
  </si>
  <si>
    <t>ENCHIMENTO MANUAL DE BRITA EM DRENO REF 102719</t>
  </si>
  <si>
    <t>05.09.05</t>
  </si>
  <si>
    <t>ENCHIMENTO MECANIZADO DE BRITA EM DRENO REF 102717</t>
  </si>
  <si>
    <t>05.11</t>
  </si>
  <si>
    <t>FORNECIMENTO E INSTALAÇÃO DE MANTA DRENANTE GEOTÊXTIL</t>
  </si>
  <si>
    <t>05.11.01</t>
  </si>
  <si>
    <t>MANTA GEOTÊXTIL - 180G/M2 - RESISTÊNCIA A TRAÇÃO &gt;= 9KN/M REF 102712</t>
  </si>
  <si>
    <t>05.11.03</t>
  </si>
  <si>
    <t>MANTA GEOTÊXTIL - 300G/M2 - RESISTÊNCIA A TRAÇÃO &gt;= 16KN/M</t>
  </si>
  <si>
    <t>05.12</t>
  </si>
  <si>
    <t>DRENO BARBACÃ</t>
  </si>
  <si>
    <t>05.12.06</t>
  </si>
  <si>
    <t>DRENO BARBACÃ, DN 50MM, COM MATERIAL DRENANTE (COMPRIMENTO 50CM) REF 102726</t>
  </si>
  <si>
    <t>05.12.07</t>
  </si>
  <si>
    <t>DRENO BARBACÃ, DN 75MM, COM MATERIAL DRENANTE (COMPRIMENTO 50CM) REF 102725</t>
  </si>
  <si>
    <t>05.12.08</t>
  </si>
  <si>
    <t>DRENO BARBACÃ, DN 100MM, COM MATERIAL DRENANTE (COMPRIMENTO 50CM) REF 102724</t>
  </si>
  <si>
    <t>05.13</t>
  </si>
  <si>
    <t>DRENOS DE GALERIA</t>
  </si>
  <si>
    <t>05.13.01</t>
  </si>
  <si>
    <t>TUBO PARA DRENO DE ALÍVIO, DN 100MM COMPRIMENTO 50CM</t>
  </si>
  <si>
    <t>05.13.10</t>
  </si>
  <si>
    <t>TUBO PARA LIGAÇAO DE DRENO EM LATERAL DE GALERIA, DN 200MM</t>
  </si>
  <si>
    <t>05.16</t>
  </si>
  <si>
    <t>POÇO DE BOMBEAMENTO</t>
  </si>
  <si>
    <t>05.16.01</t>
  </si>
  <si>
    <t>POÇO DE BOMBEAMENTO COM TUBO CA-1 D=400 MM</t>
  </si>
  <si>
    <t>05.16.02</t>
  </si>
  <si>
    <t>DRENO DE SERVIÇO PARA POÇO DE BOMBEAMENTO</t>
  </si>
  <si>
    <t>05.17</t>
  </si>
  <si>
    <t>ALA DE GALERIA CELULAR</t>
  </si>
  <si>
    <t>05.17.01</t>
  </si>
  <si>
    <t>ALA DE GALERIA CELULAR, DIMENSÃO B= 1.20M, PADRÃO SUDECAP</t>
  </si>
  <si>
    <t>05.17.04</t>
  </si>
  <si>
    <t>ALA DE GALERIA CELULAR, DIMENSÃO B= 1.50M, PADRÃO SUDECAP</t>
  </si>
  <si>
    <t>05.17.07</t>
  </si>
  <si>
    <t>ALA DE GALERIA CELULAR, DIMENSÃO B= 1.80M, PADRÃO SUDECAP</t>
  </si>
  <si>
    <t>05.17.10</t>
  </si>
  <si>
    <t>ALA DE GALERIA CELULAR, DIMENSÃO B= 2.10M, PADRÃO SUDECAP</t>
  </si>
  <si>
    <t>05.17.13</t>
  </si>
  <si>
    <t>ALA DE GALERIA CELULAR, DIMENSÃO B= 2.40M, PADRÃO SUDECAP</t>
  </si>
  <si>
    <t>05.17.16</t>
  </si>
  <si>
    <t>ALA DE GALERIA CELULAR, DIMENSÃO B= 2.70M, PADRÃO SUDECAP</t>
  </si>
  <si>
    <t>05.17.19</t>
  </si>
  <si>
    <t>ALA DE GALERIA CELULAR, DIMENSÃO B= 3.00M, PADRÃO SUDECAP</t>
  </si>
  <si>
    <t>05.19</t>
  </si>
  <si>
    <t>GRELHA DE POÇO DE VISITA DE CANAL</t>
  </si>
  <si>
    <t>05.19.02</t>
  </si>
  <si>
    <t>GRELHA PARA POÇO DE VISITA DE CANAL, EXCLUSIVE QUADRO</t>
  </si>
  <si>
    <t>05.19.03</t>
  </si>
  <si>
    <t>QUADRO PARA GRELHA DE POÇO DE VISITA DE CANAL</t>
  </si>
  <si>
    <t>05.20</t>
  </si>
  <si>
    <t>GABIÃO</t>
  </si>
  <si>
    <t>05.20.01</t>
  </si>
  <si>
    <t>GABIÃO TIPO CAIXA MALHA 8 X 10CM FIO 2,7MM ZN/AL + PVC COM ENCHIMENTO PEDRA GNAISSE H= 100CM</t>
  </si>
  <si>
    <t>05.20.02</t>
  </si>
  <si>
    <t>GABIÃO TIPO CAIXA MALHA 8 X 10CM FIO 2,7MM ZN/AL + PVC COM ENCHIMENTO PEDRA GNAISSE H= 50CM</t>
  </si>
  <si>
    <t>05.20.03</t>
  </si>
  <si>
    <t>GABIÃO TIPO CAIXA MALHA 8 X 10CM FIO 2,7MM ZN/AL COM ENCHIMENTO PEDRA GNAISSE H= 100CM</t>
  </si>
  <si>
    <t>05.20.04</t>
  </si>
  <si>
    <t>GABIÃO TIPO CAIXA MALHA 8 X 10CM FIO 2,7MM ZN/AL COM ENCHIMENTO PEDRA GNAISSE H= 50CM</t>
  </si>
  <si>
    <t>05.20.07</t>
  </si>
  <si>
    <t>GABIÃO TIPO COLCHÃO MALHA 6 X 8CM FIO 2MM ZN/AL + PVC COM ENCHIMENTO PEDRA GNAISSE H= 30CM</t>
  </si>
  <si>
    <t>05.20.08</t>
  </si>
  <si>
    <t>GABIÃO TIPO COLCHÃO MALHA 6 X 8CM FIO 2MM ZN/AL + PVC COM ENCHIMENTO PEDRA GNAISSE H= 23CM</t>
  </si>
  <si>
    <t>05.20.09</t>
  </si>
  <si>
    <t>GABIÃO TIPO COLCHÃO MALHA 6 X 8CM FIO 2MM ZN/AL + PVC COM ENCHIMENTO PEDRA GNAISSE H= 17CM</t>
  </si>
  <si>
    <t>05.20.11</t>
  </si>
  <si>
    <t>GABIÃO TIPO SACO MALHA 8 X 10CM FIO 2,4MM ZN/AL + PVC COM ENCHIMENTO PEDRA GNAISSE</t>
  </si>
  <si>
    <t>05.21</t>
  </si>
  <si>
    <t>POÇO DE VISITA DE GALERIA</t>
  </si>
  <si>
    <t>05.21.01</t>
  </si>
  <si>
    <t>CHAMINÉ PARA POÇO DE VISITA DE GALERIA - H = 1 METRO</t>
  </si>
  <si>
    <t>05.21.02</t>
  </si>
  <si>
    <t>CHAMINÉ PARA POÇO DE VISITA DE GALERIA - H = 2 METROS</t>
  </si>
  <si>
    <t>05.21.03</t>
  </si>
  <si>
    <t>CHAMINÉ PARA POÇO DE VISITA DE GALERIA - H = 3 METROS</t>
  </si>
  <si>
    <t>05.21.04</t>
  </si>
  <si>
    <t>CHAMINÉ PARA POÇO DE VISITA DE GALERIA - H = 4 METROS</t>
  </si>
  <si>
    <t>05.21.11</t>
  </si>
  <si>
    <t>VIGA PARA POÇO DE VISITAS DE GALERIA COM LARGURA DE 2 METROS</t>
  </si>
  <si>
    <t>05.21.12</t>
  </si>
  <si>
    <t>VIGA PARA POÇO DE VISITAS DE GALERIA COM LARGURA DE 3 METROS</t>
  </si>
  <si>
    <t>05.21.13</t>
  </si>
  <si>
    <t>VIGA PARA POÇO DE VISITAS DE GALERIA COM LARGURA DE 4 METROS</t>
  </si>
  <si>
    <t>05.21.14</t>
  </si>
  <si>
    <t>VIGA PARA POÇO DE VISITAS DE GALERIA COM LARGURA DE 5 METROS</t>
  </si>
  <si>
    <t>06</t>
  </si>
  <si>
    <t>ESTRUTURAS DE CONCRETO E METÁLICA</t>
  </si>
  <si>
    <t>06.01</t>
  </si>
  <si>
    <t>FORMA, ESCORAMENTO, DESFORMA E LIMPEZA - ESTRUTURA</t>
  </si>
  <si>
    <t>06.01.30</t>
  </si>
  <si>
    <t>FORMA PARA PILAR, PÉ DIREITO SIMPLES, EM TÁBUA DE MADEIRA SERRADA, 2 APROVEITAMENTOS - FABRICAÇÃO, MONTAGEM E DESMONTAGEM ADP REF 92411</t>
  </si>
  <si>
    <t>06.01.31</t>
  </si>
  <si>
    <t>FORMA PARA PILAR, PÉ DIREITO SIMPLES, EM TÁBUA DE MADEIRA SERRADA, 4 APROVEITAMENTOS - FABRICAÇÃO, MONTAGEM E DESMONTAGEM ADP REF 92413</t>
  </si>
  <si>
    <t>06.01.32</t>
  </si>
  <si>
    <t>FORMA PARA PILAR, PÉ DIREITO SIMPLES, EM CHAPA DE MADEIRA COMPENSADA RESINADA 18MM, 2 APROVEITAMENTOS - FABRICAÇÃO, MONTAGEM E DESMONTAGEM ADP REF 92415</t>
  </si>
  <si>
    <t>06.01.33</t>
  </si>
  <si>
    <t>FORMA PARA PILAR, PÉ DIREITO SIMPLES, EM CHAPA DE MADEIRA COMPENSADA RESINADA 18MM, 4 APROVEITAMENTOS - FABRICAÇÃO, MONTAGEM E DESMONTAGEM ADP REF 92419</t>
  </si>
  <si>
    <t>06.01.35</t>
  </si>
  <si>
    <t>FORMA PARA VIGA, PÉ DIREITO SIMPLES, ESCORAMENTO TIPO PONTALETE, EM TÁBUA DE MADEIRA SERRADA, 2 APROVEITAMENTOS - FABRICAÇÃO, MONTAGEM E DESMONTAGEM ADP REF 92447</t>
  </si>
  <si>
    <t>06.01.36</t>
  </si>
  <si>
    <t>FORMA PARA VIGA, PÉ DIREITO SIMPLES, ESCORAMENTO TIPO PONTALETE, EM TÁBUA DE MADEIRA SERRADA, 4 APROVEITAMENTOS - FABRICAÇÃO, MONTAGEM E DESMONTAGEM ADP REF 92448</t>
  </si>
  <si>
    <t>06.01.37</t>
  </si>
  <si>
    <t>FORMA PARA VIGA RETANGULAR, PÉ DIREITO SIMPLES, EM CHAPA DE MADEIRA COMPENSADA RESINADA 18MM, ESCORAMENTO METÁLICO, 2 APROVEITAMENTOS - FABRICAÇÃO, MONTAGEM E DESMONTAGEM ADP REF 92452</t>
  </si>
  <si>
    <t>06.01.38</t>
  </si>
  <si>
    <t>FORMA PARA VIGA RETANGULAR, PÉ DIREITO SIMPLES, EM CHAPA DE MADEIRA COMPENSADA RESINADA 18MM, ESCORAMENTO METÁLICO, 4 APROVEITAMENTOS - FABRICAÇÃO, MONTAGEM E DESMONTAGEM ADP REF 92456</t>
  </si>
  <si>
    <t>06.01.40</t>
  </si>
  <si>
    <t>FORMA PARA LAJE MACIÇA, PÉ DIREITO SIMPLES, ESCORAMENTO TIPO PONTALETE, EM TÁBUA DE MADEIRA SERRADA, 2 APROVEITAMENTOS - FABRICAÇÃO, MONTAGEM E DESMONTAGEM ADP REF 92484</t>
  </si>
  <si>
    <t>06.01.41</t>
  </si>
  <si>
    <t>FORMA PARA LAJE MACIÇA, PÉ DIREITO SIMPLES, ESCORAMENTO TIPO PONTALETE, EM TÁBUA DE MADEIRA SERRADA, 4 APROVEITAMENTOS - FABRICAÇÃO, MONTAGEM E DESMONTAGEM ADP REF 92486</t>
  </si>
  <si>
    <t>06.01.42</t>
  </si>
  <si>
    <t>FORMA PARA LAJE MACIÇA, PÉ DIREITO SIMPLES, EM CHAPA DE MADEIRA COMPENSADA RESINADA 18MM, ESCORAMENTO METÁLICO, 2 APROVEITAMENTOS - FABRICAÇÃO, MONTAGEM E DESMONTAGEM ADP REF 92510</t>
  </si>
  <si>
    <t>06.01.43</t>
  </si>
  <si>
    <t>FORMA PARA LAJE MACIÇA, PÉ DIREITO SIMPLES, EM CHAPA DE MADEIRA COMPENSADA RESINADA 18MM, ESCORAMENTO METÁLICO, 4 APROVEITAMENTOS - FABRICAÇÃO, MONTAGEM E DESMONTAGEM ADP REF 92514</t>
  </si>
  <si>
    <t>06.01.50</t>
  </si>
  <si>
    <t>FORMA PARA ESCADAS, COM 2 LANCES EM "U" E LAJE PLANA, EM MADEIRA SERRADA, ESCORAMENTO TIPO PONTALETE, 1 APROVEITAMENTO - FABRICAÇÃO, MONTAGEM E DESMONTAGEM ADP REF 101974</t>
  </si>
  <si>
    <t>06.01.51</t>
  </si>
  <si>
    <t>FORMA PARA ESCADAS, COM 2 LANCES EM "U" E LAJE PLANA, EM CHAPA DE MADEIRA COMPENSADA RESINADA DE 18MM, ESCORAMENTO METÁLICO, 2 APROVEITAMENTOS - FABRICAÇÃO, MONTAGEM E DESMONTAGEM ADP REF 101977</t>
  </si>
  <si>
    <t>06.01.52</t>
  </si>
  <si>
    <t>FORMA PARA ESCADAS, COM 2 LANCES EM "L" E LAJE PLANA, EM MADEIRA SERRADA, ESCORAMENTO TIPO PONTALETE, 1 APROVEITAMENTO - FABRICAÇÃO, MONTAGEM E DESMONTAGEM ADP REF 102007</t>
  </si>
  <si>
    <t>06.01.53</t>
  </si>
  <si>
    <t>FORMA PARA ESCADAS, COM 2 LANCES EM "L" E LAJE PLANA, EM CHAPA DE MADEIRA COMPENSADA RESINADA DE 18MM, ESCORAMENTO METÁLICO, 2 APROVEITAMENTOS - FABRICAÇÃO, MONTAGEM E DESMONTAGEM ADP REF 102009</t>
  </si>
  <si>
    <t>06.01.54</t>
  </si>
  <si>
    <t>FORMA PARA ESCADAS, COM 1 LANCE E LAJE PLANA, EM MADEIRA SERRADA, ESCORAMENTO TIPO PONTALETE, 1 APROVEITAMENTO - FABRICAÇÃO, MONTAGEM E DESMONTAGEM ADP REF 102039</t>
  </si>
  <si>
    <t>06.01.55</t>
  </si>
  <si>
    <t>FORMA PARA ESCADAS, COM 1 LANCE E LAJE PLANA, EM CHAPA DE MADEIRA COMPENSADA RESINADA, ESCORAMENTO METÁLICO, 2 APROVEITAMENTOS - FABRICAÇÃO, MONTAGEM E DESMONTAGEM ADP REF 102041</t>
  </si>
  <si>
    <t>06.03</t>
  </si>
  <si>
    <t>ARMAÇÃO INCLUSIVE CORTE, DOBRA E COLOCAÇÃO EM ESTRUTURA</t>
  </si>
  <si>
    <t>06.03.04</t>
  </si>
  <si>
    <t>ARMAÇÃO AÇO CA-60 D= 4,2MM (LAJES), INCLUSIVE CORTE, DOBRA E COLOCAÇÃO EM ESTRUTURA</t>
  </si>
  <si>
    <t>06.03.05</t>
  </si>
  <si>
    <t>ARMAÇÃO AÇO CA-60 D= 5,0MM (LAJES), INCLUSIVE CORTE, DOBRA E COLOCAÇÃO EM ESTRUTURA</t>
  </si>
  <si>
    <t>06.03.06</t>
  </si>
  <si>
    <t>ARMAÇÃO AÇO CA-60 D= 6,0MM (LAJES), INCLUSIVE CORTE, DOBRA E COLOCAÇÃO EM ESTRUTURA</t>
  </si>
  <si>
    <t>06.03.21</t>
  </si>
  <si>
    <t>ARMAÇÃO AÇO CA-50 D= 6,3MM (LAJES), INCLUSIVE CORTE, DOBRA E COLOCAÇÃO EM ESTRUTURA</t>
  </si>
  <si>
    <t>06.03.22</t>
  </si>
  <si>
    <t>ARMAÇÃO AÇO CA-50 D= 8,0MM (LAJES), INCLUSIVE CORTE, DOBRA E COLOCAÇÃO EM ESTRUTURA</t>
  </si>
  <si>
    <t>06.03.23</t>
  </si>
  <si>
    <t>ARMAÇÃO AÇO CA-50 D= 10,0MM (LAJES), INCLUSIVE CORTE, DOBRA E COLOCAÇÃO EM ESTRUTURA</t>
  </si>
  <si>
    <t>06.03.24</t>
  </si>
  <si>
    <t>ARMAÇÃO AÇO CA-50 D= 12,5MM (LAJES), INCLUSIVE CORTE, DOBRA E COLOCAÇÃO EM ESTRUTURA</t>
  </si>
  <si>
    <t>06.03.25</t>
  </si>
  <si>
    <t>ARMAÇÃO AÇO CA-50 D= 16,0MM (LAJES), INCLUSIVE CORTE, DOBRA E COLOCAÇÃO EM ESTRUTURA</t>
  </si>
  <si>
    <t>06.03.26</t>
  </si>
  <si>
    <t>ARMAÇÃO AÇO CA-50 D= 20,0MM (LAJES), INCLUSIVE CORTE, DOBRA E COLOCAÇÃO EM ESTRUTURA</t>
  </si>
  <si>
    <t>06.03.27</t>
  </si>
  <si>
    <t>ARMAÇÃO AÇO CA-50 D= 25,0MM (LAJES), INCLUSIVE CORTE, DOBRA E COLOCAÇÃO EM ESTRUTURA</t>
  </si>
  <si>
    <t>06.03.28</t>
  </si>
  <si>
    <t>ARMAÇÃO AÇO CA-50 D= 32,0MM (LAJES), INCLUSIVE CORTE, DOBRA E COLOCAÇÃO EM ESTRUTURA</t>
  </si>
  <si>
    <t>06.03.31</t>
  </si>
  <si>
    <t>ARMAÇÃO AÇO CA-60 D= 4,2MM (EXCETO LAJES), INCLUSIVE CORTE, DOBRA E COLOCAÇÃO EM ESTRUTURA</t>
  </si>
  <si>
    <t>06.03.32</t>
  </si>
  <si>
    <t>ARMAÇÃO AÇO CA-60 D= 5,0MM (EXCETO LAJES), INCLUSIVE CORTE, DOBRA E COLOCAÇÃO EM ESTRUTURA</t>
  </si>
  <si>
    <t>06.03.33</t>
  </si>
  <si>
    <t>ARMAÇÃO AÇO CA-60 D= 6,0MM (EXCETO LAJES), INCLUSIVE CORTE, DOBRA E COLOCAÇÃO EM ESTRUTURA</t>
  </si>
  <si>
    <t>06.03.41</t>
  </si>
  <si>
    <t>ARMAÇÃO AÇO CA-50 D= 6,3MM (EXCETO LAJES), INCLUSIVE CORTE, DOBRA E COLOCAÇÃO EM ESTRUTURA</t>
  </si>
  <si>
    <t>06.03.42</t>
  </si>
  <si>
    <t>ARMAÇÃO AÇO CA-50 D= 8,0MM (EXCETO LAJES), INCLUSIVE CORTE, DOBRA E COLOCAÇÃO EM ESTRUTURA</t>
  </si>
  <si>
    <t>06.03.43</t>
  </si>
  <si>
    <t>ARMAÇÃO AÇO CA-50 D= 10,0MM (EXCETO LAJES), INCLUSIVE CORTE, DOBRA E COLOCAÇÃO EM ESTRUTURA</t>
  </si>
  <si>
    <t>06.03.44</t>
  </si>
  <si>
    <t>ARMAÇÃO AÇO CA-50 D= 12,5MM (EXCETO LAJES), INCLUSIVE CORTE, DOBRA E COLOCAÇÃO EM ESTRUTURA</t>
  </si>
  <si>
    <t>06.03.45</t>
  </si>
  <si>
    <t>ARMAÇÃO AÇO CA-50 D= 16,0MM (EXCETO LAJES), INCLUSIVE CORTE, DOBRA E COLOCAÇÃO EM ESTRUTURA</t>
  </si>
  <si>
    <t>06.03.46</t>
  </si>
  <si>
    <t>ARMAÇÃO AÇO CA-50 D= 20,0MM (EXCETO LAJES), INCLUSIVE CORTE, DOBRA E COLOCAÇÃO EM ESTRUTURA</t>
  </si>
  <si>
    <t>06.03.47</t>
  </si>
  <si>
    <t>ARMAÇÃO AÇO CA-50 D= 25,0MM (EXCETO LAJES), INCLUSIVE CORTE, DOBRA E COLOCAÇÃO EM ESTRUTURA</t>
  </si>
  <si>
    <t>06.03.48</t>
  </si>
  <si>
    <t>ARMAÇÃO AÇO CA-50 D= 32,0MM (EXCETO LAJES), INCLUSIVE CORTE, DOBRA E COLOCAÇÃO EM ESTRUTURA</t>
  </si>
  <si>
    <t>06.04</t>
  </si>
  <si>
    <t>TELA SOLDADA</t>
  </si>
  <si>
    <t>06.04.01</t>
  </si>
  <si>
    <t>FORNECIMENTO E COLOCAÇÃO DE TELA Q-92</t>
  </si>
  <si>
    <t>06.04.02</t>
  </si>
  <si>
    <t>FORNECIMENTO E COLOCAÇÃO DE TELA Q-138</t>
  </si>
  <si>
    <t>06.04.03</t>
  </si>
  <si>
    <t>FORNECIMENTO E COLOCAÇÃO DE TELA Q-196</t>
  </si>
  <si>
    <t>06.04.04</t>
  </si>
  <si>
    <t>FORNECIMENTO E COLOCAÇÃO DE TELA Q-61</t>
  </si>
  <si>
    <t>06.04.05</t>
  </si>
  <si>
    <t>FORNECIMENTO E COLOCAÇÃO DE TELA Q-75</t>
  </si>
  <si>
    <t>06.04.06</t>
  </si>
  <si>
    <t>FORNECIMENTO E COLOCAÇÃO DE TELA Q-113</t>
  </si>
  <si>
    <t>06.04.09</t>
  </si>
  <si>
    <t>FORNECIMENTO E COLOCAÇÃO DE TELA Q-283</t>
  </si>
  <si>
    <t>06.04.10</t>
  </si>
  <si>
    <t>FORNECIMENTO E COLOCAÇÃO DE TELA Q-335</t>
  </si>
  <si>
    <t>06.04.12</t>
  </si>
  <si>
    <t>FORNECIMENTO E COLOCAÇÃO DE TELA Q-503</t>
  </si>
  <si>
    <t>06.04.14</t>
  </si>
  <si>
    <t>FORNECIMENTO E COLOCAÇÃO DE TELA Q-785</t>
  </si>
  <si>
    <t>06.04.16</t>
  </si>
  <si>
    <t>FORNECIMENTO E COLOCAÇÃO DE TELA Q-166</t>
  </si>
  <si>
    <t>06.04.17</t>
  </si>
  <si>
    <t>FORNECIMENTO E COLOCAÇÃO DE TELA Q-238</t>
  </si>
  <si>
    <t>06.04.18</t>
  </si>
  <si>
    <t>FORNECIMENTO E COLOCAÇÃO DE TELA Q-385</t>
  </si>
  <si>
    <t>06.04.19</t>
  </si>
  <si>
    <t>FORNECIMENTO E COLOCAÇÃO DE TELA Q-709</t>
  </si>
  <si>
    <t>06.05</t>
  </si>
  <si>
    <t>CONCRETO CONVENCIONAL B1,B2 LANÇADO EM ESTRUTURA</t>
  </si>
  <si>
    <t>06.05.20</t>
  </si>
  <si>
    <t>CONCRETO CONVENCIONAL FCK &gt;= 20MPA, BRITA CALCÁRIA, PREPARADO EM OBRA E LANÇADO EM ESTRUTURA</t>
  </si>
  <si>
    <t>06.05.25</t>
  </si>
  <si>
    <t>CONCRETO CONVENCIONAL FCK &gt;= 25MPA, BRITA CALCÁRIA, PREPARADO EM OBRA E LANÇADO EM ESTRUTURA</t>
  </si>
  <si>
    <t>06.05.30</t>
  </si>
  <si>
    <t>CONCRETO CONVENCIONAL FCK &gt;= 30MPA, BRITA CALCÁRIA, PREPARADO EM OBRA E LANÇADO EM ESTRUTURA</t>
  </si>
  <si>
    <t>06.05.40</t>
  </si>
  <si>
    <t>CONCRETO CONVENCIONAL FCK &gt;= 40MPA, BRITA CALCÁRIA, PREPARADO EM OBRA E LANÇADO EM ESTRUTURA</t>
  </si>
  <si>
    <t>06.07</t>
  </si>
  <si>
    <t>CONCRETO USINADO B1,B2 LANÇADO EM ESTRUTURA</t>
  </si>
  <si>
    <t>06.07.20</t>
  </si>
  <si>
    <t>CONCRETO USINADO FCK &gt;= 20MPA, BRITA CALCÁRIA, LANÇADO EM ESTRUTURA</t>
  </si>
  <si>
    <t>06.07.25</t>
  </si>
  <si>
    <t>CONCRETO USINADO FCK &gt;= 25MPA, BRITA CALCÁRIA, LANÇADO EM ESTRUTURA</t>
  </si>
  <si>
    <t>06.07.30</t>
  </si>
  <si>
    <t>CONCRETO USINADO FCK &gt;= 30MPA, BRITA CALCÁRIA, LANÇADO EM ESTRUTURA</t>
  </si>
  <si>
    <t>06.07.40</t>
  </si>
  <si>
    <t>CONCRETO USINADO FCK &gt;= 40MPA, BRITA CALCÁRIA, LANÇADO EM ESTRUTURA</t>
  </si>
  <si>
    <t>06.09</t>
  </si>
  <si>
    <t>CONCRETO USINADO BOMBEADO LANÇADO EM ESTRUTURA</t>
  </si>
  <si>
    <t>06.09.20</t>
  </si>
  <si>
    <t>CONCRETO USINADO BOMBEADO, FCK &gt;= 20MPA, BRITA CALCÁRIA, LANÇADO EM ESTRUTURA</t>
  </si>
  <si>
    <t>06.09.25</t>
  </si>
  <si>
    <t>CONCRETO USINADO BOMBEADO, FCK &gt;= 25MPA, BRITA CALCÁRIA, LANÇADO EM ESTRUTURA</t>
  </si>
  <si>
    <t>06.09.30</t>
  </si>
  <si>
    <t>CONCRETO USINADO BOMBEADO, FCK &gt;= 30MPA, BRITA CALCÁRIA, LANÇADO EM ESTRUTURA</t>
  </si>
  <si>
    <t>06.09.40</t>
  </si>
  <si>
    <t>CONCRETO USINADO BOMBEADO, FCK &gt;= 40MPA, BRITA CALCÁRIA, LANÇADO EM ESTRUTURA</t>
  </si>
  <si>
    <t>06.12</t>
  </si>
  <si>
    <t>LAJE PRÉ-MOLDADA TRELIÇADA, UNIDIRECIONAL, BI-APOIADA, COM TRELIÇA METÁLICA E ENCHIMENTO EM EPS</t>
  </si>
  <si>
    <t>06.12.44</t>
  </si>
  <si>
    <t>LAJE PRÉ-MOLDADA TRELIÇADA, SOBRECARGA 300KGF/M2, TRELIÇA TR08, VÃO ATÉ 4 METROS, INCLUSIVE CAPEAMENTO E=4CM. ESPESSURA TOTAL DA LAJE=12CM</t>
  </si>
  <si>
    <t>06.12.45</t>
  </si>
  <si>
    <t>LAJE PRÉ-MOLDADA TRELIÇADA, SOBRECARGA 300KGF/M2, TRELIÇA TR12, VÃO ATÉ 5 METROS, INCLUSIVE CAPEAMENTO E=4CM. ESPESSURA TOTAL DA LAJE=16CM</t>
  </si>
  <si>
    <t>06.12.46</t>
  </si>
  <si>
    <t>LAJE PRÉ-MOLDADA TRELIÇADA, SOBRECARGA 300KGF/M2, TRELIÇA TR16, VÃO ATÉ 6 METROS, INCLUSIVE CAPEAMENTO E=4CM. ESPESSURA TOTAL DA LAJE=20CM</t>
  </si>
  <si>
    <t>06.12.48</t>
  </si>
  <si>
    <t>LAJE PRÉ-MOLDADA TRELIÇADA, SOBRECARGA 300KGF/M2, TRELIÇA TR20, VÃO ATÉ 8 METROS, INCLUSIVE CAPEAMENTO E=5CM. ESPESSURA TOTAL DA LAJE=25CM</t>
  </si>
  <si>
    <t>07</t>
  </si>
  <si>
    <t>ALVENARIAS E DIVISÕES</t>
  </si>
  <si>
    <t>07.01</t>
  </si>
  <si>
    <t>ALVENARIA DE TIJOLO MACIÇO REQUEIMADO</t>
  </si>
  <si>
    <t>07.01.03</t>
  </si>
  <si>
    <t>ALVENARIA DE TIJOLO MACIÇO REQUEIMADO, E=10 CM REF 101159</t>
  </si>
  <si>
    <t>07.03</t>
  </si>
  <si>
    <t>ALVENARIA DE TIJOLO FURADO (BLOCO CERÂMICO DE VEDAÇÃO)</t>
  </si>
  <si>
    <t>07.03.03</t>
  </si>
  <si>
    <t>ALVENARIA DE VEDAÇÃO COM BLOCO CERÂMICO, E=9CM, ADP REF 103356</t>
  </si>
  <si>
    <t>07.03.05</t>
  </si>
  <si>
    <t>ALVENARIA DE VEDAÇÃO COM BLOCO CERÂMICO, E=14CM, ADP REF 103360</t>
  </si>
  <si>
    <t>07.03.07</t>
  </si>
  <si>
    <t>ALVENARIA DE VEDAÇÃO COM BLOCO CERÂMICO, E=19CM, ADP REF 103362</t>
  </si>
  <si>
    <t>07.03.12</t>
  </si>
  <si>
    <t>ALVENARIA DE VEDAÇÃO COM ELEMENTO VAZADO DE CERÂMICA (COBOGÓ) DE 7 X 20 X 20 CM REF 101162</t>
  </si>
  <si>
    <t>07.04</t>
  </si>
  <si>
    <t>ALVENARIA DE BLOCO CERÂMICO ESTRUTURAL</t>
  </si>
  <si>
    <t>07.04.01</t>
  </si>
  <si>
    <t>ALVENARIA DE BLOCO CERÂMICO ESTRUTURAL 6,0 MPA DE 14X19X39 CM (ESPESSURA 14 CM) ADP 89298</t>
  </si>
  <si>
    <t>07.04.02</t>
  </si>
  <si>
    <t>ALVENARIA DE BLOCO CERÂMICO ESTRUTURAL 6,0 MPA DE 14X19X29 CM (ESPESSURA 14 CM) ADP 89306</t>
  </si>
  <si>
    <t>07.05</t>
  </si>
  <si>
    <t>ALVENARIA DE BLOCO DE CONCRETO</t>
  </si>
  <si>
    <t>07.05.03</t>
  </si>
  <si>
    <t>ALVENARIA DE VEDAÇÃO DE BLOCOS VAZADOS DE CONCRETO DE 9X19X39 CM (ESPESSURA 9 CM) ADP 103316</t>
  </si>
  <si>
    <t>07.05.05</t>
  </si>
  <si>
    <t>ALVENARIA DE VEDAÇÃO DE BLOCOS VAZADOS DE CONCRETO DE 14X19X39 CM (ESPESSURA 14 CM) ADP 103318</t>
  </si>
  <si>
    <t>07.05.07</t>
  </si>
  <si>
    <t>ALVENARIA DE VEDAÇÃO DE BLOCOS VAZADOS DE CONCRETO DE 19X19X39 CM (ESPESSURA 19 CM) ADP 103320</t>
  </si>
  <si>
    <t>07.05.13</t>
  </si>
  <si>
    <t>ALVENARIA DE VEDAÇÃO DE BLOCOS VAZADOS DE CONCRETO APARENTE DE 9X19X39 CM (ESPESSURA 9 CM) ADP 103336</t>
  </si>
  <si>
    <t>07.05.15</t>
  </si>
  <si>
    <t>ALVENARIA DE VEDAÇÃO DE BLOCOS VAZADOS DE CONCRETO APARENTE DE 14X19X39 CM (ESPESSURA 14 CM) ADP 103338</t>
  </si>
  <si>
    <t>07.05.17</t>
  </si>
  <si>
    <t>ALVENARIA DE VEDAÇÃO DE BLOCOS VAZADOS DE CONCRETO APARENTE DE 19X19X39 CM (ESPESSURA 19 CM) ADP 103340</t>
  </si>
  <si>
    <t>07.05.18</t>
  </si>
  <si>
    <t>ALVENARIA DE VEDAÇÃO COM ELEMENTO VAZADO DE CONCRETO (COBOGÓ) DE 7 X 50 X 50 CM REF 101161</t>
  </si>
  <si>
    <t>07.06</t>
  </si>
  <si>
    <t>ALVENARIA DE BLOCO DE CONCRETO ESTRUTURAL</t>
  </si>
  <si>
    <t>07.06.02</t>
  </si>
  <si>
    <t>ALVENARIA DE BLOCOS DE CONCRETO ESTRUTURAL 4,5 MPA DE 14X19X39 CM (ESPESSURA 14 CM) ADP 89470</t>
  </si>
  <si>
    <t>07.06.03</t>
  </si>
  <si>
    <t>ALVENARIA DE BLOCOS DE CONCRETO ESTRUTURAL 4,5 MPA DE 19X19X39 CM (ESPESSURA 19 CM)</t>
  </si>
  <si>
    <t>07.32</t>
  </si>
  <si>
    <t>DIVISÓRIA EM PEDRA (PAINÉIS FIXOS)</t>
  </si>
  <si>
    <t>07.32.02</t>
  </si>
  <si>
    <t>DIVISORIA SANITÁRIA, TIPO CABINE, EM ARDÓSIA POLIDA, ESP = 3CM, ASSENTADA COM ARGAMASSA COLANTE AC III, EXCLUSIVE FERRAGENS, ADP REF 102254</t>
  </si>
  <si>
    <t>07.32.03</t>
  </si>
  <si>
    <t>TAPA VISTA DE MICTÓRIO EM ARDÓSIA POLIDA, ESP = 3CM, ASSENTADO COM ARGAMASSA COLANTE AC III, EXCLUSIVE FERRAGENS, ADP REF 102255</t>
  </si>
  <si>
    <t>07.32.11</t>
  </si>
  <si>
    <t>DIVISÓRIA SANITÁRIA, TIPO CABINE, EM GRANITO CINZA CORUMBÁ POLIDO, ESP = 3CM, ASSENTADO COM ARGAMASSA COLANTE AC III, EXCLUSIVE FERRAGENS, ADP REF 102254</t>
  </si>
  <si>
    <t>07.32.12</t>
  </si>
  <si>
    <t>TAPA VISTA DE MICTÓRIO EM GRANITO CINZA CORUMBÁ POLIDO, ESP = 3CM, ASSENTADO COM ARGAMASSA COLANTE AC III, EXCLUSIVE FERRAGENS, ADP REF 102255</t>
  </si>
  <si>
    <t>07.34</t>
  </si>
  <si>
    <t>DIVISÓRIA EM PAINEL REMOVÍVEL</t>
  </si>
  <si>
    <t>07.34.50</t>
  </si>
  <si>
    <t>DIVISÓRIA CEGA - PAINEL MSO/COLMÉIA E=35MM - PERFIS SIMPLES AÇO GALVANIZADO PINTADO (DIVISÓRIA NAVAL) INCLUSIVE INSTALAÇÃO</t>
  </si>
  <si>
    <t>07.34.51</t>
  </si>
  <si>
    <t>CONJUNTO DE FERRAGENS PARA CONFECÇÃO DE PORTA DE DIVISÓRIA, INCLUINDO FECHADURA, DOBRADIÇAS E INSTALAÇÃO</t>
  </si>
  <si>
    <t>07.35</t>
  </si>
  <si>
    <t>VERGAS E CONTRA-VERGAS DE CONCRETO PRÉ-FABRICADAS</t>
  </si>
  <si>
    <t>07.35.04</t>
  </si>
  <si>
    <t>VERGA PRÉ-MOLDADA COM ATÉ 1,5 M DE VÃO, ESPESSURA DE 10 CM</t>
  </si>
  <si>
    <t>07.35.05</t>
  </si>
  <si>
    <t>CONTRAVERGA PRÉ-MOLDADA COM ATÉ 1,5 M DE VÃO, ESPESSURA DE 10 CM</t>
  </si>
  <si>
    <t>07.35.06</t>
  </si>
  <si>
    <t>VERGA PRÉ-MOLDADA COM ATÉ 1,5 M DE VÃO, ESPESSURA DE 15 CM</t>
  </si>
  <si>
    <t>07.35.07</t>
  </si>
  <si>
    <t>CONTRAVERGA PRÉ-MOLDADA COM ATÉ 1,5 M DE VÃO, ESPESSURA DE 15 CM</t>
  </si>
  <si>
    <t>07.35.08</t>
  </si>
  <si>
    <t>VERGA PRÉ-MOLDADA COM ATÉ 1,5 M DE VÃO, ESPESSURA DE 20 CM</t>
  </si>
  <si>
    <t>07.35.09</t>
  </si>
  <si>
    <t>CONTRAVERGA PRÉ-MOLDADA COM ATÉ 1,5 M DE VÃO, ESPESSURA DE 20 CM</t>
  </si>
  <si>
    <t>07.37</t>
  </si>
  <si>
    <t>MURO DE VEDAÇÃO DE CONCRETO PREMOLDADO TIPO CALHA"V"</t>
  </si>
  <si>
    <t>07.37.01</t>
  </si>
  <si>
    <t>MURO DE CONCRETO PRÉ-MOLDADO TIPO CALHA"V", ALTURA LIVRE= 2,5M, SAPATA CONCRETO 1:3:6, 30 X 50CM</t>
  </si>
  <si>
    <t>07.38</t>
  </si>
  <si>
    <t>MURO DE DIVISA EM BLOCO DE CONCRETO APARENTE</t>
  </si>
  <si>
    <t>07.38.05</t>
  </si>
  <si>
    <t>MURO DE DIVISA, BLOCO DE CONCRETO APARENTE DE 14X19X39 CM, H= 2,60M, INCLUSIVE FUNDAÇÃO</t>
  </si>
  <si>
    <t>07.39</t>
  </si>
  <si>
    <t>CHAPÉU DE MURO</t>
  </si>
  <si>
    <t>07.39.01</t>
  </si>
  <si>
    <t>CHAPÉU DE MURO PADRÃO SUCECAP</t>
  </si>
  <si>
    <t>08</t>
  </si>
  <si>
    <t>COBERTURAS E FORROS</t>
  </si>
  <si>
    <t>08.01</t>
  </si>
  <si>
    <t>ENGRADAMENTO EM MADEIRA PARAJU</t>
  </si>
  <si>
    <t>08.01.01</t>
  </si>
  <si>
    <t>ENGRADAMENTO EM MADEIRA PARAJU, PARA COBERTURA CERÂMICA COM TESOURAS COMPLETO</t>
  </si>
  <si>
    <t>08.01.03</t>
  </si>
  <si>
    <t>ENGRADAMENTO EM MADEIRA PARAJU, PARA COBERTURA CERÂMICA, CAIBROS E RIPAS</t>
  </si>
  <si>
    <t>08.01.11</t>
  </si>
  <si>
    <t>ENGRADAMENTO EM MADEIRA PARAJU, PARA COBERTURA EM TELHA ONDULADA</t>
  </si>
  <si>
    <t>08.02</t>
  </si>
  <si>
    <t>PEÇAS PARA ENGRADAMENTO EM MADEIRA PARAJU</t>
  </si>
  <si>
    <t>08.02.01</t>
  </si>
  <si>
    <t>PEÇAS 13,5 X 5,5CM, PARA ENGRADAMENTO EM MADEIRA PARAJU</t>
  </si>
  <si>
    <t>08.02.03</t>
  </si>
  <si>
    <t>PEÇAS 10,5 X 5,5CM, PARA ENGRADAMENTO EM MADEIRA PARAJU</t>
  </si>
  <si>
    <t>08.02.05</t>
  </si>
  <si>
    <t>PEÇAS 6,0 X 5,5CM, PARA ENGRADAMENTO EM MADEIRA PARAJU</t>
  </si>
  <si>
    <t>08.02.07</t>
  </si>
  <si>
    <t>CAIBRO 5,5 X 4,0CM, PARA ENGRADAMENTO EM MADEIRA PARAJU</t>
  </si>
  <si>
    <t>08.02.09</t>
  </si>
  <si>
    <t>RIPA 4,0 X 1,5CM, PARA ENGRADAMENTO EM MADEIRA PARAJU</t>
  </si>
  <si>
    <t>08.07</t>
  </si>
  <si>
    <t>COBERTURA EM TELHA CERÂMICA</t>
  </si>
  <si>
    <t>08.07.01</t>
  </si>
  <si>
    <t>COBERTURA EM TELHA CERÂMICA FRANCESA</t>
  </si>
  <si>
    <t>08.07.02</t>
  </si>
  <si>
    <t>COBERTURA EM TELHA CERÂMICA COLONIAL PLANA</t>
  </si>
  <si>
    <t>08.07.03</t>
  </si>
  <si>
    <t>COBERTURA EM TELHA CERÂMICA COLONIAL CURVA</t>
  </si>
  <si>
    <t>08.09</t>
  </si>
  <si>
    <t>COBERTURA EM TELHA FIBROCIMENTO</t>
  </si>
  <si>
    <t>08.09.05</t>
  </si>
  <si>
    <t>COBERTURA EM TELHA FIBROCIMENTO ONDULADA E= 5,00MM</t>
  </si>
  <si>
    <t>08.09.06</t>
  </si>
  <si>
    <t>COBERTURA EM TELHA FIBROCIMENTO ONDULADA E= 6,00MM</t>
  </si>
  <si>
    <t>08.09.08</t>
  </si>
  <si>
    <t>COBERTURA EM TELHA FIBROCIMENTO ONDULADA E= 8,00MM</t>
  </si>
  <si>
    <t>08.12</t>
  </si>
  <si>
    <t>COBERTURA EM TELHA METÁLICA</t>
  </si>
  <si>
    <t>08.12.40</t>
  </si>
  <si>
    <t>COBERTURA EM TELHA METÁLICA GALVANIZADA TRAPEZOIDAL E= 0,50MM, SIMPLES</t>
  </si>
  <si>
    <t>08.15</t>
  </si>
  <si>
    <t>CUMEEIRA</t>
  </si>
  <si>
    <t>08.15.01</t>
  </si>
  <si>
    <t>CUMEEIRA DE CERÂMICA</t>
  </si>
  <si>
    <t>08.15.06</t>
  </si>
  <si>
    <t>CUMEEIRA ONDULADA DE FIBROCIMENTO</t>
  </si>
  <si>
    <t>08.15.40</t>
  </si>
  <si>
    <t>CUMEEIRA METALICA GALVANIZADA TRAPEZOIDAL E= 0,50MM (SIMPLES) ADP REF 100326</t>
  </si>
  <si>
    <t>08.20</t>
  </si>
  <si>
    <t>08.20.01</t>
  </si>
  <si>
    <t>FORRO DE MADEIRA EM ANGELIN</t>
  </si>
  <si>
    <t>08.20.02</t>
  </si>
  <si>
    <t>FORRO DE MADEIRA EM PINUS</t>
  </si>
  <si>
    <t>08.22</t>
  </si>
  <si>
    <t>08.22.01</t>
  </si>
  <si>
    <t>FORRO DE GESSO LISO EM PLACAS 60 X 60CM, EXCLUSIVE TABICA</t>
  </si>
  <si>
    <t>08.22.05</t>
  </si>
  <si>
    <t>FORRO DE GESSO EM PLACAS ACARTONADAS, EXCLUSIVE TABICA</t>
  </si>
  <si>
    <t>08.25</t>
  </si>
  <si>
    <t>FORRO EM PVC</t>
  </si>
  <si>
    <t>08.25.01</t>
  </si>
  <si>
    <t>FORRO EM PVC LARGURA 20,0 CM COR BRANCA</t>
  </si>
  <si>
    <t>08.85</t>
  </si>
  <si>
    <t>CALHA DE CHAPA GALVANIZADA</t>
  </si>
  <si>
    <t>08.85.21</t>
  </si>
  <si>
    <t>CALHA DE CHAPA GALVANIZADA Nº 22 GSG, DESENVOLVIMENTO= 33CM</t>
  </si>
  <si>
    <t>08.85.23</t>
  </si>
  <si>
    <t>CALHA DE CHAPA GALVANIZADA Nº 22 GSG, DESENVOLVIMENTO= 50CM</t>
  </si>
  <si>
    <t>08.85.25</t>
  </si>
  <si>
    <t>CALHA DE CHAPA GALVANIZADA Nº 22 GSG, DESENVOLVIMENTO= 66CM</t>
  </si>
  <si>
    <t>08.85.27</t>
  </si>
  <si>
    <t>CALHA DE CHAPA GALVANIZADA Nº 22 GSG, DESENVOLVIMENTO= 75CM</t>
  </si>
  <si>
    <t>08.85.29</t>
  </si>
  <si>
    <t>CALHA DE CHAPA GALVANIZADA Nº 22 GSG, DESENVOLVIMENTO= 100CM</t>
  </si>
  <si>
    <t>08.85.41</t>
  </si>
  <si>
    <t>CALHA DE CHAPA GALVANIZADA Nº 24 GSG, DESENVOLVIMENTO= 33CM</t>
  </si>
  <si>
    <t>08.85.43</t>
  </si>
  <si>
    <t>CALHA DE CHAPA GALVANIZADA Nº 24 GSG, DESENVOLVIMENTO= 50CM</t>
  </si>
  <si>
    <t>08.85.45</t>
  </si>
  <si>
    <t>CALHA DE CHAPA GALVANIZADA Nº 24 GSG, DESENVOLVIMENTO= 66CM</t>
  </si>
  <si>
    <t>08.85.47</t>
  </si>
  <si>
    <t>CALHA DE CHAPA GALVANIZADA Nº 24 GSG, DESENVOLVIMENTO= 75CM</t>
  </si>
  <si>
    <t>08.85.49</t>
  </si>
  <si>
    <t>CALHA DE CHAPA GALVANIZADA Nº 24 GSG, DESENVOLVIMENTO= 100CM</t>
  </si>
  <si>
    <t>08.85.61</t>
  </si>
  <si>
    <t>CALHA DE CHAPA GALVANIZADA Nº 26 GSG, DESENVOLVIMENTO= 33CM</t>
  </si>
  <si>
    <t>08.85.63</t>
  </si>
  <si>
    <t>CALHA DE CHAPA GALVANIZADA Nº 26 GSG, DESENVOLVIMENTO= 50CM</t>
  </si>
  <si>
    <t>08.85.65</t>
  </si>
  <si>
    <t>CALHA DE CHAPA GALVANIZADA Nº 26 GSG, DESENVOLVIMENTO= 66CM</t>
  </si>
  <si>
    <t>08.85.67</t>
  </si>
  <si>
    <t>CALHA DE CHAPA GALVANIZADA Nº 26 GSG, DESENVOLVIMENTO= 75CM</t>
  </si>
  <si>
    <t>08.85.69</t>
  </si>
  <si>
    <t>CALHA DE CHAPA GALVANIZADA Nº 26 GSG, DESENVOLVIMENTO= 100CM</t>
  </si>
  <si>
    <t>08.87</t>
  </si>
  <si>
    <t>RUFO E CONTRA-RUFO DE CHAPA GALVANIZADA</t>
  </si>
  <si>
    <t>08.87.41</t>
  </si>
  <si>
    <t>RUFO / CONTRA-RUFO DE CHAPA GALVANIZADA Nº 24 GSG, DESENVOLVIMENTO= 15CM</t>
  </si>
  <si>
    <t>08.87.43</t>
  </si>
  <si>
    <t>RUFO / CONTRA-RUFO DE CHAPA GALVANIZADA Nº 24 GSG, DESENVOLVIMENTO= 20CM</t>
  </si>
  <si>
    <t>08.87.45</t>
  </si>
  <si>
    <t>RUFO / CONTRA-RUFO DE CHAPA GALVANIZADA Nº 24 GSG, DESENVOLVIMENTO= 25CM</t>
  </si>
  <si>
    <t>08.87.47</t>
  </si>
  <si>
    <t>RUFO / CONTRA-RUFO DE CHAPA GALVANIZADA Nº 24 GSG, DESENVOLVIMENTO= 33CM</t>
  </si>
  <si>
    <t>08.87.61</t>
  </si>
  <si>
    <t>RUFO / CONTRA-RUFO DE CHAPA GALVANIZADA Nº 26 GSG, DESENVOLVIMENTO= 15CM</t>
  </si>
  <si>
    <t>08.87.63</t>
  </si>
  <si>
    <t>RUFO / CONTRA-RUFO DE CHAPA GALVANIZADA Nº 26 GSG, DESENVOLVIMENTO= 20CM</t>
  </si>
  <si>
    <t>08.87.65</t>
  </si>
  <si>
    <t>RUFO / CONTRA-RUFO DE CHAPA GALVANIZADA Nº 26 GSG, DESENVOLVIMENTO= 25CM</t>
  </si>
  <si>
    <t>08.87.67</t>
  </si>
  <si>
    <t>RUFO / CONTRA-RUFO DE CHAPA GALVANIZADA Nº 26 GSG, DESENVOLVIMENTO= 33CM</t>
  </si>
  <si>
    <t>09</t>
  </si>
  <si>
    <t>IMPERMEABILIZAÇÕES E ISOLAMENTOS</t>
  </si>
  <si>
    <t>09.02</t>
  </si>
  <si>
    <t>TRATAMENTO DE JUNTA</t>
  </si>
  <si>
    <t>09.02.02</t>
  </si>
  <si>
    <t>TRATAMENTO DE JUNTA DE DILATAÇÃO COM TARUGO DE POLIETILENO E SELANTE PU (INCLUSO PREENCHIMENTO COM ESPUMA EXPANSIVA) REF 98575</t>
  </si>
  <si>
    <t>09.02.03</t>
  </si>
  <si>
    <t>TRATAMENTO DE JUNTA DE DILATAÇÃO COM MANTA ASFÁLTICA ADERIDA COM MAÇARICO REF 98576</t>
  </si>
  <si>
    <t>09.02.04</t>
  </si>
  <si>
    <t>TRATAMENTO DE JUNTA SERRADA COM TARUGO DE POLIETILENO E SELANTE À BASE DE SILICONE REF 98577</t>
  </si>
  <si>
    <t>09.03</t>
  </si>
  <si>
    <t>09.03.03</t>
  </si>
  <si>
    <t>REGULARIZAÇÃO DE SUPERFÍCIE COM ARGAMASSA TRAÇO 1:3, E = 3 CM</t>
  </si>
  <si>
    <t>09.04</t>
  </si>
  <si>
    <t>CAMADA DE PROTEÇÃO</t>
  </si>
  <si>
    <t>09.04.02</t>
  </si>
  <si>
    <t>PROTEÇÃO MECÂNICA DE SUPERFÍCIE HORIZONTAL COM ARGAMASSA DE CIMENTO E AREIA, TRAÇO 1:3, E= 3CM REF 98565</t>
  </si>
  <si>
    <t>09.04.03</t>
  </si>
  <si>
    <t>PROTEÇÃO MECÂNICA DE SUPERFÍCIE VERTICAL COM ARGAMASSA DE CIMENTO E AREIA, TRAÇO 1:3, E= 3CM REF 98566</t>
  </si>
  <si>
    <t>09.07</t>
  </si>
  <si>
    <t>IMPERMEABILIZAÇÃO RÍGIDA</t>
  </si>
  <si>
    <t>09.07.06</t>
  </si>
  <si>
    <t>IMPERMEABILIZAÇÃO COM CIMENTO CRISTALIZANTE</t>
  </si>
  <si>
    <t>09.07.07</t>
  </si>
  <si>
    <t>IMPERMEABILIZAÇÃO DE SUPERFÍCIE COM ARGAMASSA DE CIMENTO E AREIA, COM ADITIVO IMPERMEABILIZANTE, E = 1,5 CM REF 98562</t>
  </si>
  <si>
    <t>09.08</t>
  </si>
  <si>
    <t>IMPERMEABILIZAÇÃO FLEXÍVEL - MEMBRANA</t>
  </si>
  <si>
    <t>09.08.01</t>
  </si>
  <si>
    <t>IMPERMEABILIZAÇÃO COM MEMBRANA À BASE DE POLIURETANO, 2 DEMÃOS REF 98553</t>
  </si>
  <si>
    <t>09.08.02</t>
  </si>
  <si>
    <t>IMPERMEABILIZAÇÃO COM MEMBRANA À BASE DE RESINA ACRÍLICA, 3 DEMÃOS REF 98554</t>
  </si>
  <si>
    <t>09.08.03</t>
  </si>
  <si>
    <t>IMPERMEABILIZAÇÃO COM ARGAMASSA POLIMÉRICA, 3 DEMÃOS REF 98555</t>
  </si>
  <si>
    <t>09.08.04</t>
  </si>
  <si>
    <t>IMPERMEABILIZAÇÃO COM ARGAMASSA POLIMÉRICA, 4 DEMÃOS, REFORÇADA COM TELA DE POLIÉSTER  REF 98556</t>
  </si>
  <si>
    <t>09.08.05</t>
  </si>
  <si>
    <t>IMPERMEABILIZAÇÃO COM EMULSÃO ASFÁLTICA, 2 DEMÃOS REF 98557</t>
  </si>
  <si>
    <t>09.11</t>
  </si>
  <si>
    <t>IMPERMEABILIZAÇÃO FLEXÍVEL - MANTA</t>
  </si>
  <si>
    <t>09.11.01</t>
  </si>
  <si>
    <t>IMPERMEABILIZAÇÃO COM MANTA ASFÁLTICA, INCLUSIVE APLICAÇÃO DE PRIMER ASFÁLTICO, E = 3 MM REF 98546</t>
  </si>
  <si>
    <t>09.11.02</t>
  </si>
  <si>
    <t>IMPERMEABILIZAÇÃO COM MANTA ASFÁLTICA, DUAS CAMADAS, INCLUSIVE APLICAÇÃO DE PRIMER ASFÁLTICO, E = 3 MM E E = 4 MM REF 98547</t>
  </si>
  <si>
    <t>09.12</t>
  </si>
  <si>
    <t>PINTURA ASFÁLTICA IMPERMEABILIZANTE</t>
  </si>
  <si>
    <t>09.12.01</t>
  </si>
  <si>
    <t>PINTURA COM TINTA ASFÁLTICA IMPERMEABILIZANTE DILUÍDA EM SOLVENTE, PARA MATERIAIS CIMENTÍCIOS, METAL E MADEIRA</t>
  </si>
  <si>
    <t>10</t>
  </si>
  <si>
    <t>10.03</t>
  </si>
  <si>
    <t>TUBO PVC ÁGUA SOLDÁVEL CLASSE 15 INCLUSIVE CONEXÕES</t>
  </si>
  <si>
    <t>10.03.01</t>
  </si>
  <si>
    <t>TUBO PVC ÁGUA D= 20MM (1/2"), SOLDÁVEL, CLASSE 15, INCLUSIVE CONEXÕES</t>
  </si>
  <si>
    <t>10.03.02</t>
  </si>
  <si>
    <t>TUBO PVC ÁGUA D= 25MM (3/4"), SOLDÁVEL, CLASSE 15, INCLUSIVE CONEXÕES</t>
  </si>
  <si>
    <t>10.03.03</t>
  </si>
  <si>
    <t>TUBO PVC ÁGUA D= 32MM (1"), SOLDÁVEL, CLASSE 15, INCLUSIVE CONEXÕES</t>
  </si>
  <si>
    <t>10.03.04</t>
  </si>
  <si>
    <t>TUBO PVC ÁGUA D= 40MM (1 1/4"), SOLDÁVEL, CLASSE 15, INCLUSIVE CONEXÕES</t>
  </si>
  <si>
    <t>10.03.05</t>
  </si>
  <si>
    <t>TUBO PVC ÁGUA D= 50MM (1 1/2"), SOLDÁVEL, CLASSE 15, INCLUSIVE CONEXÕES</t>
  </si>
  <si>
    <t>10.03.06</t>
  </si>
  <si>
    <t>TUBO PVC ÁGUA D= 60MM (2"), SOLDÁVEL, CLASSE 15, INCLUSIVE CONEXÕES</t>
  </si>
  <si>
    <t>10.03.07</t>
  </si>
  <si>
    <t>TUBO PVC ÁGUA D= 75MM (2 1/2"), SOLDÁVEL, CLASSE 15, INCLUSIVE CONEXÕES</t>
  </si>
  <si>
    <t>10.03.08</t>
  </si>
  <si>
    <t>TUBO PVC ÁGUA D= 85MM (3"), SOLDÁVEL, CLASSE 15, INCLUSIVE CONEXÕES</t>
  </si>
  <si>
    <t>10.03.09</t>
  </si>
  <si>
    <t>TUBO PVC ÁGUA D= 110MM (4"), SOLDÁVEL, CLASSE 15, INCLUSIVE CONEXÕES</t>
  </si>
  <si>
    <t>10.04</t>
  </si>
  <si>
    <t>TUBO AÇO GALVANIZADO DIN 2440, INCLUSIVE CONEXÕES</t>
  </si>
  <si>
    <t>10.04.03</t>
  </si>
  <si>
    <t>TUBO AÇO GALVANIZADO, D= 1/2", COM COSTURA, DIN 2440, INCLUSIVE CONEXÕES</t>
  </si>
  <si>
    <t>10.04.04</t>
  </si>
  <si>
    <t>TUBO AÇO GALVANIZADO, D= 3/4", COM COSTURA, DIN 2440, INCLUSIVE CONEXÕES</t>
  </si>
  <si>
    <t>10.04.05</t>
  </si>
  <si>
    <t>TUBO AÇO GALVANIZADO, D= 1", COM COSTURA, DIN 2440, INCLUSIVE CONEXÕES</t>
  </si>
  <si>
    <t>10.04.06</t>
  </si>
  <si>
    <t>TUBO AÇO GALVANIZADO, D= 1 1/4", COM COSTURA, DIN 2440, INCLUSIVE CONEXÕES</t>
  </si>
  <si>
    <t>10.04.07</t>
  </si>
  <si>
    <t>TUBO AÇO GALVANIZADO, D= 1 1/2", COM COSTURA, DIN 2440, INCLUSIVE CONEXÕES</t>
  </si>
  <si>
    <t>10.04.08</t>
  </si>
  <si>
    <t>TUBO AÇO GALVANIZADO, D= 2", COM COSTURA, DIN 2440, INCLUSIVE CONEXÕES</t>
  </si>
  <si>
    <t>10.04.09</t>
  </si>
  <si>
    <t>TUBO AÇO GALVANIZADO, D= 2 1/2", COM COSTURA, DIN 2440, INCLUSIVE CONEXÕES</t>
  </si>
  <si>
    <t>10.04.10</t>
  </si>
  <si>
    <t>TUBO AÇO GALVANIZADO, D= 3", COM COSTURA, DIN 2440, INCLUSIVE CONEXÕES</t>
  </si>
  <si>
    <t>10.04.11</t>
  </si>
  <si>
    <t>TUBO AÇO GALVANIZADO, D= 4", COM COSTURA, DIN 2440, INCLUSIVE CONEXÕES</t>
  </si>
  <si>
    <t>10.05</t>
  </si>
  <si>
    <t>TUBO DE COBRE SOLDADO CLASSE A, INCLUSIVE CONEXÕES</t>
  </si>
  <si>
    <t>10.05.03</t>
  </si>
  <si>
    <t>TUBO DE COBRE SOLDADO CLASSE A, D= 15MM, INCLUSIVE CONEXÕES</t>
  </si>
  <si>
    <t>10.05.04</t>
  </si>
  <si>
    <t>TUBO DE COBRE SOLDADO CLASSE A, D= 22MM, INCLUSIVE CONEXÕES</t>
  </si>
  <si>
    <t>10.05.05</t>
  </si>
  <si>
    <t>TUBO DE COBRE SOLDADO CLASSE A, D= 28MM, INCLUSIVE CONEXÕES</t>
  </si>
  <si>
    <t>10.06</t>
  </si>
  <si>
    <t>TUBO DE COBRE CLASSE E, INCLUSIVE CONEXÕES</t>
  </si>
  <si>
    <t>10.06.01</t>
  </si>
  <si>
    <t>TUBO DE COBRE CLASSE E, D= 15MM, INCLUSIVE CONEXÕES</t>
  </si>
  <si>
    <t>10.06.02</t>
  </si>
  <si>
    <t>TUBO DE COBRE CLASSE E, D= 22MM, INCLUSIVE CONEXÕES</t>
  </si>
  <si>
    <t>10.06.03</t>
  </si>
  <si>
    <t>TUBO DE COBRE CLASSE E, D= 28MM, INCLUSIVE CONEXÕES</t>
  </si>
  <si>
    <t>10.06.04</t>
  </si>
  <si>
    <t>TUBO DE COBRE CLASSE E, D= 35MM, INCLUSIVE CONEXÕES</t>
  </si>
  <si>
    <t>10.06.05</t>
  </si>
  <si>
    <t>TUBO DE COBRE CLASSE E, D= 42MM, INCLUSIVE CONEXÕES</t>
  </si>
  <si>
    <t>10.10</t>
  </si>
  <si>
    <t>TUBO PVC ESGOTO, PONTA E BOLSA, VIROLA E ANEL, INCLUSIVE CONEXÕES</t>
  </si>
  <si>
    <t>10.10.02</t>
  </si>
  <si>
    <t>TUBO PVC ESGOTO, D= 50MM, PONTA E BOLSA, VIROLA E ANEL, INCLUSIVE CONEXÕES</t>
  </si>
  <si>
    <t>10.10.03</t>
  </si>
  <si>
    <t>TUBO PVC ESGOTO, D= 75MM, PONTA E BOLSA, VIROLA E ANEL, INCLUSIVE CONEXÕES</t>
  </si>
  <si>
    <t>10.10.04</t>
  </si>
  <si>
    <t>TUBO PVC ESGOTO, D= 100MM, PONTA E BOLSA, VIROLA E ANEL, INCLUSIVE CONEXÕES</t>
  </si>
  <si>
    <t>10.10.05</t>
  </si>
  <si>
    <t>TUBO PVC ESGOTO, D= 150MM, PONTA E BOLSA, VIROLA E ANEL, INCLUSIVE CONEXÕES</t>
  </si>
  <si>
    <t>10.10.06</t>
  </si>
  <si>
    <t>TUBO PVC ESGOTO, D= 200MM, PONTA E BOLSA, VIROLA E ANEL, INCLUSIVE CONEXÕES</t>
  </si>
  <si>
    <t>10.10.07</t>
  </si>
  <si>
    <t>TUBO PVC ESGOTO, D= 250MM, PONTA E BOLSA, VIROLA E ANEL, INCLUSIVE CONEXÕES</t>
  </si>
  <si>
    <t>10.12</t>
  </si>
  <si>
    <t>TUBO PVC ESGOTO PONTA E BOLSA, SOLDÁVEL, INCLUSIVE CONEXÕES</t>
  </si>
  <si>
    <t>10.12.01</t>
  </si>
  <si>
    <t>TUBO PVC ESGOTO, D= 40MM, PONTA E BOLSA, SOLDÁVEL, INCLUSIVE CONEXÕES</t>
  </si>
  <si>
    <t>10.14</t>
  </si>
  <si>
    <t>TUBO PVC ESGOTO, REFORÇADO, PONTA E BOLSA, VIROLA, ANEL, INCLUSIVE CONEXÕES</t>
  </si>
  <si>
    <t>10.14.03</t>
  </si>
  <si>
    <t>TUBO PVC ESGOTO REFORÇADO, D= 75MM, PONTA E BOLSA, VIROLA, ANEL, INCLUSIVE CONEXÕES</t>
  </si>
  <si>
    <t>10.14.04</t>
  </si>
  <si>
    <t>TUBO PVC ESGOTO REFORÇADO, D= 100MM, PONTA E BOLSA, VIROLA, ANEL, INCLUSIVE CONEXÕES</t>
  </si>
  <si>
    <t>10.14.05</t>
  </si>
  <si>
    <t>TUBO PVC ESGOTO REFORÇADO, D= 150MM, PONTA E BOLSA, VIROLA, ANEL, INCLUSIVE CONEXÕES</t>
  </si>
  <si>
    <t>10.18</t>
  </si>
  <si>
    <t>CONEXÕES</t>
  </si>
  <si>
    <t>10.18.01</t>
  </si>
  <si>
    <t>ADAPTADOR PVC ROSCA E FLANGE PARA CAIXA D'ÁGUA D= 1/2"</t>
  </si>
  <si>
    <t>10.18.02</t>
  </si>
  <si>
    <t>ADAPTADOR PVC ROSCA E FLANGE PARA CAIXA D'ÁGUA D= 3/4"</t>
  </si>
  <si>
    <t>10.18.03</t>
  </si>
  <si>
    <t>ADAPTADOR PVC ROSCA E FLANGE PARA CAIXA D'ÁGUA D= 1"</t>
  </si>
  <si>
    <t>10.18.04</t>
  </si>
  <si>
    <t>ADAPTADOR PVC ROSCA E FLANGE PARA CAIXA D'ÁGUA D=1 1/4"</t>
  </si>
  <si>
    <t>10.18.05</t>
  </si>
  <si>
    <t>ADAPTADOR PVC ROSCA E FLANGE PARA CAIXA D'ÁGUA D=1 1/2"</t>
  </si>
  <si>
    <t>10.18.06</t>
  </si>
  <si>
    <t>ADAPTADOR PVC ROSCA E FLANGE PARA CAIXA D'ÁGUA D= 2"</t>
  </si>
  <si>
    <t>10.18.08</t>
  </si>
  <si>
    <t>ADAPTADOR PVC ROSCA E FLANGE PARA CAIXA D'ÁGUA D=2 1/2"</t>
  </si>
  <si>
    <t>10.20</t>
  </si>
  <si>
    <t>REGISTRO DE PRESSÃO</t>
  </si>
  <si>
    <t>10.20.11</t>
  </si>
  <si>
    <t>REGISTRO PRESSÃO COM ACABAMENTO E CANOPLA CROMADA, SIMPLES, BITOLA 1/2"</t>
  </si>
  <si>
    <t>10.20.12</t>
  </si>
  <si>
    <t>REGISTRO PRESSÃO COM ACABAMENTO E CANOPLA CROMADA, SIMPLES, BITOLA 3/4"</t>
  </si>
  <si>
    <t>10.22</t>
  </si>
  <si>
    <t>REGISTRO DE GAVETA</t>
  </si>
  <si>
    <t>10.22.01</t>
  </si>
  <si>
    <t>REGISTRO GAVETA BRUTO 1510-B 1/2" FABRIMAR/EQUIVALENTE</t>
  </si>
  <si>
    <t>10.22.02</t>
  </si>
  <si>
    <t>REGISTRO GAVETA BRUTO 1510-B 3/4" FABRIMAR/EQUIVALENTE</t>
  </si>
  <si>
    <t>10.22.03</t>
  </si>
  <si>
    <t>REGISTRO GAVETA BRUTO 1510-B 1" FABRIMAR/EQUIVALENTE</t>
  </si>
  <si>
    <t>10.22.04</t>
  </si>
  <si>
    <t>REGISTRO GAVETA BRUTO 1510-B 1 1/4" FABRIMAR/EQUIVALENTE</t>
  </si>
  <si>
    <t>10.22.05</t>
  </si>
  <si>
    <t>REGISTRO GAVETA BRUTO 1510-B 1 1/2" FABRIMAR/EQUIVALENTE</t>
  </si>
  <si>
    <t>10.22.06</t>
  </si>
  <si>
    <t>REGISTRO GAVETA BRUTO 1510-B 2" FABRIMAR/EQUIVALENTE</t>
  </si>
  <si>
    <t>10.22.07</t>
  </si>
  <si>
    <t>REGISTRO GAVETA BRUTO 1502 2 1/2" DECA/EQUIVALENTE</t>
  </si>
  <si>
    <t>10.22.08</t>
  </si>
  <si>
    <t>REGISTRO GAVETA BRUTO 1502-B 3" DECA/EQUIVALENTE</t>
  </si>
  <si>
    <t>10.22.09</t>
  </si>
  <si>
    <t>REGISTRO GAVETA BRUTO 1502-B 4" DECA/EQUIVALENTE</t>
  </si>
  <si>
    <t>10.22.41</t>
  </si>
  <si>
    <t>REGISTRO GAVETA COM ACABAMENTO C-1509-DL D=1/2" FABRIMAR/EQUIVALENTE</t>
  </si>
  <si>
    <t>10.22.42</t>
  </si>
  <si>
    <t>REGISTRO GAVETA COM ACABAMENTO C-1509 DL D=3/4 FABRIMAR/EQUIVALENTE</t>
  </si>
  <si>
    <t>10.22.43</t>
  </si>
  <si>
    <t>REGISTRO GAVETA COM ACABAMENTO C-1509-DL D=1" FABRIMAR/EQUIVALENTE</t>
  </si>
  <si>
    <t>10.22.45</t>
  </si>
  <si>
    <t>REGISTRO GAVETA COM ACABAMENTO C-1509-DL D=1 1/2" FABRIMAR/EQUIVALENTE</t>
  </si>
  <si>
    <t>10.24</t>
  </si>
  <si>
    <t>10.24.01</t>
  </si>
  <si>
    <t>TORNEIRA PARA PIA BANCADA, ALAVANCA, SAÍDA LATERAL 1167-P FABRIMAR/EQUIVALENTE</t>
  </si>
  <si>
    <t>10.24.02</t>
  </si>
  <si>
    <t>TORNEIRA PARA PIA MISTURADOR PAREDE 1258-DL FABRIMAR/EQUIVALENTE</t>
  </si>
  <si>
    <t>10.24.03</t>
  </si>
  <si>
    <t>TORNEIRA PARA PIA COM ALAVANCA 1157-P FABRIMAR/EQUIVALENTE</t>
  </si>
  <si>
    <t>10.24.04</t>
  </si>
  <si>
    <t>TORNEIRA PARA PIA MISTURADOR BANCADA 1256-DL FABRIMAR/EQUIVALENTE</t>
  </si>
  <si>
    <t>10.24.05</t>
  </si>
  <si>
    <t>TORNEIRA PARA PIA PAREDE SAÍDA LATERAL 1168-DL FABRIMAR/EQUIVALENTE</t>
  </si>
  <si>
    <t>10.24.09</t>
  </si>
  <si>
    <t>TORNEIRA PARA PIA BANCADA SAÍDA LATERAL 1167-DL FABRIMAR/EQUIVALENTE</t>
  </si>
  <si>
    <t>10.24.10</t>
  </si>
  <si>
    <t>TORNEIRA PARA PIA PAREDE TOP JET 1171-DL FABRIMAR/EQUIVALENTE</t>
  </si>
  <si>
    <t>10.24.12</t>
  </si>
  <si>
    <t>TORNEIRA PARA TANQUE 1153-MY FABRIMAR/EQUIVALENTE</t>
  </si>
  <si>
    <t>10.24.13</t>
  </si>
  <si>
    <t>TORNEIRA PARA TANQUE 1153-JR FABRIMAR/EQUIVALENTE</t>
  </si>
  <si>
    <t>10.24.14</t>
  </si>
  <si>
    <t>TORNEIRA AQUAPRESS ANTIVANDALISMO 1180/AV FABRIMAR/EQUIVALENTE</t>
  </si>
  <si>
    <t>10.24.16</t>
  </si>
  <si>
    <t>TORNEIRA DE JARDIM 1128-MY D=1/2" FABRIMAR/EQUIVALENTE</t>
  </si>
  <si>
    <t>10.24.17</t>
  </si>
  <si>
    <t>TORNEIRA DE JARDIM 1128-MY D=3/4" FABRIMAR/EQUIVALENTE</t>
  </si>
  <si>
    <t>10.24.20</t>
  </si>
  <si>
    <t>TORNEIRA DE PRESSÃO PRESMATIC BENEFIT/EQUIVALENTE</t>
  </si>
  <si>
    <t>10.24.21</t>
  </si>
  <si>
    <t>TONEIRA PARA LAVATÓRIO REF 1193 LINHA PERTUTTI DOCOL/EQUIVALENTE</t>
  </si>
  <si>
    <t>10.24.27</t>
  </si>
  <si>
    <t>TORNEIRA PARA LAVATÓRIO 1190-DL, D=1/2" FABRIMAR/EQUIVALENTE</t>
  </si>
  <si>
    <t>10.24.28</t>
  </si>
  <si>
    <t>TORNEIRA PARA LAVATÓRIO REF 1194 INNOVARE FABRIMAR/EQUIVALENTE</t>
  </si>
  <si>
    <t>10.24.34</t>
  </si>
  <si>
    <t>TORNEIRA DE BÓIA 1350 D= 1/2" DECA/EQUIVALENTE</t>
  </si>
  <si>
    <t>10.24.35</t>
  </si>
  <si>
    <t>TORNEIRA DE BÓIA 1350 D= 3/4" DECA/EQUIVALENTE</t>
  </si>
  <si>
    <t>10.24.36</t>
  </si>
  <si>
    <t>TORNEIRA DE BÓIA 1350 D= 1" DECA/EQUIVALENTE</t>
  </si>
  <si>
    <t>10.24.37</t>
  </si>
  <si>
    <t>TORNEIRA DE BÓIA 262 PARA CAIXA D´AGUA D= 3/4" CIPLA/EQUIVALENTE</t>
  </si>
  <si>
    <t>10.24.39</t>
  </si>
  <si>
    <t>CHAVE BÓIA AUTOMÁTICA PARA RESERVATÓRIO LENZ/EQUIVALENTE</t>
  </si>
  <si>
    <t>10.24.42</t>
  </si>
  <si>
    <t>TORNEIRA DE LIMPEZA 1128-JR D=1/2" FABRIMAR OU EQUIVALENTE</t>
  </si>
  <si>
    <t>10.24.43</t>
  </si>
  <si>
    <t>TORNEIRA PARA BEBEDOURO 1152JR D=1/2"</t>
  </si>
  <si>
    <t>10.24.52</t>
  </si>
  <si>
    <t>TORNEIRA DE PAREDE DELICATTA COM MISTURADOR DOCOL/EQUIVALENTE</t>
  </si>
  <si>
    <t>10.24.57</t>
  </si>
  <si>
    <t>TORNEIRA PARA COZINHA DE MESA BICA ALTA PERTUTTI/EQUIVALENTE</t>
  </si>
  <si>
    <t>10.25</t>
  </si>
  <si>
    <t>10.25.02</t>
  </si>
  <si>
    <t>VÁLVULA PARA PIA 3 1/2X1 1/2" 1623 DARLIFLEX CROMADA/EQUIVALENTE</t>
  </si>
  <si>
    <t>10.25.11</t>
  </si>
  <si>
    <t>VÁLVULA PARA LAVATÓRIO COM LADRÃO 7/8" 1603 DARLIFLEX/EQUIVALENTE</t>
  </si>
  <si>
    <t>10.25.13</t>
  </si>
  <si>
    <t>VÁLVULA PARA LAVATÓRIO 1601 FABRIMAR/EQUIVALENTE</t>
  </si>
  <si>
    <t>10.25.17</t>
  </si>
  <si>
    <t>VÁLVULA PARA TANQUE 1 1/4" 1606 DARLIFLEX CROMADA/EQUIVALENTE</t>
  </si>
  <si>
    <t>10.25.20</t>
  </si>
  <si>
    <t>VÁLVULA PARA MICTÓRIO COM FECHAMENTO AUTOMÁTICO D= 1/2" DOCOL/EQUIVALENTE</t>
  </si>
  <si>
    <t>10.25.22</t>
  </si>
  <si>
    <t>VÁVULA DE DESCARGA E ACABAMENTO BENEFIT DOCOL PMR (PESSOA COM MOBILIDADE REDUZIDA)/EQUIVALENTE</t>
  </si>
  <si>
    <t>10.25.25</t>
  </si>
  <si>
    <t>VÁLVULA DE DESCARGA 3650 D= 1 1/2" FABRIMAR/EQUIVALENTE</t>
  </si>
  <si>
    <t>10.25.26</t>
  </si>
  <si>
    <t>VÁLVULA DE DESCARGA E ACABAMENTO ANTIVANDALISMO 1 1/2" DOCOL/EQUIVALENTE</t>
  </si>
  <si>
    <t>10.25.51</t>
  </si>
  <si>
    <t>VÁLVULA DE PVC PARA LAVATÓRIO SEM UNHO Nº 11, CIPLA/EQUIVALENTE</t>
  </si>
  <si>
    <t>10.25.55</t>
  </si>
  <si>
    <t>VÁLVULA DE RETENÇÃO DE PÉ COM CRIVO D= 3/4"</t>
  </si>
  <si>
    <t>10.25.56</t>
  </si>
  <si>
    <t>VÁLVULA DE RETENÇÃO DE PÉ COM CRIVO D= 1"</t>
  </si>
  <si>
    <t>10.25.57</t>
  </si>
  <si>
    <t>VÁLVULA DE RETENÇÃO DE PÉ COM CRIVO D= 1 1/2"</t>
  </si>
  <si>
    <t>10.25.59</t>
  </si>
  <si>
    <t>VÁLVULA DE RETENÇÃO DE PÉ COM CRIVO D= 2"</t>
  </si>
  <si>
    <t>10.25.60</t>
  </si>
  <si>
    <t>VÁLVULA DE RETENÇÃO UNIVERSAL D= 3/4"</t>
  </si>
  <si>
    <t>10.25.61</t>
  </si>
  <si>
    <t>VÁLVULA DE RETENÇÃO UNIVERSAL D= 1"</t>
  </si>
  <si>
    <t>10.25.62</t>
  </si>
  <si>
    <t>VÁLVULA DE RETENÇÃO UNIVERSAL D= 1 1/2"</t>
  </si>
  <si>
    <t>10.25.63</t>
  </si>
  <si>
    <t>VÁLVULA DE RETENÇÃO UNIVERSAL D= 2"</t>
  </si>
  <si>
    <t>10.26</t>
  </si>
  <si>
    <t>10.26.11</t>
  </si>
  <si>
    <t>GRELHA/PORTA GRELHA AÇO INOX FECHO GIRATÓRIO 100X100MM</t>
  </si>
  <si>
    <t>10.26.12</t>
  </si>
  <si>
    <t>GRELHA/PORTA GRELHA AÇO INOX FECHO GIRATÓRIO 150X150MM</t>
  </si>
  <si>
    <t>10.26.35</t>
  </si>
  <si>
    <t>RALO GRELHA CROMADA 10X10CM CROMADO MOLDENOX /EQUIVALENTE</t>
  </si>
  <si>
    <t>10.26.36</t>
  </si>
  <si>
    <t>RALO GRELHA CROMADA 15X15CM CROMADO MOLDENOX /EQUIVALENTE</t>
  </si>
  <si>
    <t>10.26.37</t>
  </si>
  <si>
    <t>TAMPA CEGA EM INOX PARA CAIXA SIFONADA 150 X 150MM</t>
  </si>
  <si>
    <t>10.27</t>
  </si>
  <si>
    <t>CHUVEIRO, LIGAÇÃO E SIFÃO</t>
  </si>
  <si>
    <t>10.27.02</t>
  </si>
  <si>
    <t>BRAÇO PARA CHUVEIRO 1/2" X 40 CM CROMADO</t>
  </si>
  <si>
    <t>10.27.03</t>
  </si>
  <si>
    <t>BRAÇO PARA CHUVEIRO PVC 1/2" 40 CM</t>
  </si>
  <si>
    <t>10.27.11</t>
  </si>
  <si>
    <t>CHUVEIRO ARTICULADO PICCOLO 1991 CROMADO FABRIMAR OU EQUIVALENTE</t>
  </si>
  <si>
    <t>10.27.15</t>
  </si>
  <si>
    <t>CHUVEIRO LORENZETTI TRADIÇÃO CROMADO/EQUIVALENTE</t>
  </si>
  <si>
    <t>10.27.23</t>
  </si>
  <si>
    <t>DUCHA HIGIÊNICA PLÁSTICA COM REGISTRO METÁLICO 1/2"</t>
  </si>
  <si>
    <t>10.27.31</t>
  </si>
  <si>
    <t>LIGAÇÃO FLEXÍVEL 1/2"X0,40M 4607-40 MXF FABRIMAR/EQUIVALENTE</t>
  </si>
  <si>
    <t>10.27.47</t>
  </si>
  <si>
    <t>TUBO PARA VÁLVULA DE DESCARGA Nº 18 COM ADAPTADOR D= 1 1/2"</t>
  </si>
  <si>
    <t>10.27.49</t>
  </si>
  <si>
    <t>TUBO LONGO PARA CAIXA DE DESCARGA SOBREPOR 40 MM X 1,60 METROS</t>
  </si>
  <si>
    <t>10.27.51</t>
  </si>
  <si>
    <t>TUBO LIGAÇÃO ÁGUA - VASO METAL CROMADO COM SOBRECANOPLA</t>
  </si>
  <si>
    <t>10.27.53</t>
  </si>
  <si>
    <t>TUBO LIGAÇÃO AGUA - VASO PVC CROMADO COM SOBRECANOPLA</t>
  </si>
  <si>
    <t>10.27.55</t>
  </si>
  <si>
    <t>BOLSA DE LIGAÇÃO EM PVC FLEXÍVEL PARA VASO SANITÁRIO 40MM (1 1/2")</t>
  </si>
  <si>
    <t>10.27.61</t>
  </si>
  <si>
    <t>SIFÃO LAVATÓRIO COPO REGULÁVEL 1"X 1 1/2" SIGMA/EQUIVALENTE</t>
  </si>
  <si>
    <t>10.27.63</t>
  </si>
  <si>
    <t>SIFÃO PIA COPO REGULÁVEL 1 1/2" X 1 1/2" SIGMA/EQUIVALENTE</t>
  </si>
  <si>
    <t>10.29</t>
  </si>
  <si>
    <t>LIGACÃO DE ÁGUA</t>
  </si>
  <si>
    <t>10.29.01</t>
  </si>
  <si>
    <t>KIT CAVALETE METAL COM REGISTRO 1/2" COPASA</t>
  </si>
  <si>
    <t>10.29.02</t>
  </si>
  <si>
    <t>KIT CAVALETE METAL COM REGISTRO 3/4" COPASA</t>
  </si>
  <si>
    <t>10.29.03</t>
  </si>
  <si>
    <t>KIT CAVALETE METAL COM REGISTRO   1" COPASA</t>
  </si>
  <si>
    <t>10.30</t>
  </si>
  <si>
    <t>ACESSÓRIO DE FIXAÇÃO</t>
  </si>
  <si>
    <t>10.30.01</t>
  </si>
  <si>
    <t>PARAFUSO CASTELO COM BUCHA N.8 E ARRUELA</t>
  </si>
  <si>
    <t>10.35</t>
  </si>
  <si>
    <t>CAIXA E RALO</t>
  </si>
  <si>
    <t>10.35.01</t>
  </si>
  <si>
    <t>CAIXA ALVENARIA 30 X 30 X 50CM COM TAMPA FERRO PARA REGISTRO (C X L X H)</t>
  </si>
  <si>
    <t>10.35.03</t>
  </si>
  <si>
    <t>CAIXA ALVENARIA 50 X 50 X 50CM PARA HIDROMETRO COM TAMPA (C X L X H)</t>
  </si>
  <si>
    <t>10.35.11</t>
  </si>
  <si>
    <t>CAIXA SIFONADA PVC COM GRELHA QUADRADA/REDONDA 150 X 150 X 50MM (DIÂMETRO X H X DIÂMETRO SAÍDA)</t>
  </si>
  <si>
    <t>10.35.13</t>
  </si>
  <si>
    <t>CAIXA SIFONADA PVC COM GRELHA QUADRADA/REDONDA 150 X 185 X 75MM (DIÂMETRO X H X DIÂMETRO SAÍDA)</t>
  </si>
  <si>
    <t>10.35.15</t>
  </si>
  <si>
    <t>CAIXA SIFONADA PVC COM GRELHA REDONDA 100 X 100 X 50MM (DIÂMETRO X H X DIÂMETRO SAÍDA)</t>
  </si>
  <si>
    <t>10.35.20</t>
  </si>
  <si>
    <t>CAIXA SIFONADA PVC COM TAMPA CEGA 250 X 172 X 50MM (DIÂMETRO X H X DIÂMETRO SAÍDA)</t>
  </si>
  <si>
    <t>10.35.21</t>
  </si>
  <si>
    <t>CAIXA SIFONADA PVC COM TAMPA CEGA 250 X 230 X 75MM (DIÂMETRO X H X DIÂMETRO SAÍDA)</t>
  </si>
  <si>
    <t>10.35.22</t>
  </si>
  <si>
    <t>CAIXA SIFONADA PVC 100 X 150 X 50MM (DIÂMETRO X H X DIÂMETRO SAÍDA)</t>
  </si>
  <si>
    <t>10.35.31</t>
  </si>
  <si>
    <t>RALO PVC COM SAÍDA ARTICULADA COM GRELHA E PORTA GRELHA BRANCA 100 X 40MM</t>
  </si>
  <si>
    <t>10.35.33</t>
  </si>
  <si>
    <t>RALO SECO PVC SAÍDA SOLDÁVEL 100 X 40MM</t>
  </si>
  <si>
    <t>10.35.50</t>
  </si>
  <si>
    <t>CAIXA D'ÁGUA POLIETILENO COM TAMPA 310L</t>
  </si>
  <si>
    <t>10.35.51</t>
  </si>
  <si>
    <t>CAIXA D'ÁGUA POLIETILENO COM TAMPA 500L</t>
  </si>
  <si>
    <t>10.35.52</t>
  </si>
  <si>
    <t>CAIXA D'ÁGUA POLIETILENO COM TAMPA 1000L</t>
  </si>
  <si>
    <t>10.35.69</t>
  </si>
  <si>
    <t>CAIXA DE GORDURA PRÉ-FABRICADA SIMPLES D= 400MM X 635MM</t>
  </si>
  <si>
    <t>10.35.70</t>
  </si>
  <si>
    <t>CAIXA DE GORDURA PRÉ-FABRICADA DUPLA D= 600MM X 800MM</t>
  </si>
  <si>
    <t>10.35.71</t>
  </si>
  <si>
    <t>CAIXA D'ÁGUA EM FIBRA DE VIDRO COM TAMPA 8000L</t>
  </si>
  <si>
    <t>10.35.72</t>
  </si>
  <si>
    <t>RALO HEMISFÉRICO TIPO ABACAXI D= 50MM</t>
  </si>
  <si>
    <t>10.35.73</t>
  </si>
  <si>
    <t>RALO HEMISFÉRICO TIPO ABACAXI D= 75MM</t>
  </si>
  <si>
    <t>10.35.74</t>
  </si>
  <si>
    <t>RALO HEMISFÉRICO TIPO ABACAXI D= 100MM</t>
  </si>
  <si>
    <t>10.40</t>
  </si>
  <si>
    <t>LAVATÓRIO</t>
  </si>
  <si>
    <t>10.40.01</t>
  </si>
  <si>
    <t>CUBA DE EMBUTIR OVAL (49 X 32,5 CM),CELITE/EQUIVALENTE</t>
  </si>
  <si>
    <t>10.40.02</t>
  </si>
  <si>
    <t>CUBA EMBUTIR OVAL (49X32,5CM) CELITE/EQUIVALENTE. COMPLETO</t>
  </si>
  <si>
    <t>10.40.04</t>
  </si>
  <si>
    <t>LAVATÓRIO SUSPENSO (41 X 29,5CM) AZALEA CELITE/EQUIVALENTE</t>
  </si>
  <si>
    <t>10.40.05</t>
  </si>
  <si>
    <t>LAVATÓRIO SUSPENSO (41 X 29,5CM) AZALEA CELITE/EQUIVALENTE COMPLETO</t>
  </si>
  <si>
    <t>10.40.06</t>
  </si>
  <si>
    <t>LAVATÓRIO SUSPENSO (46,5 X 34CM) GUARAPARI LOGASA/EQUIVALENTE</t>
  </si>
  <si>
    <t>10.40.07</t>
  </si>
  <si>
    <t>LAVATÓRIO SUSPENSO (46,5 X 34CM) GUARAPARI LOGASA/EQUIVALENTE COMPLETO</t>
  </si>
  <si>
    <t>10.40.08</t>
  </si>
  <si>
    <t>LAVATÓRIO DE PAREDE CELITE 02007 LINHA SAVEIRO/EQUIVALENTE</t>
  </si>
  <si>
    <t>10.40.09</t>
  </si>
  <si>
    <t>CUBA DE SOBREPOR OVAL (52X44,5 CM) CELITE /EQUIVALENTE</t>
  </si>
  <si>
    <t>10.40.10</t>
  </si>
  <si>
    <t>CUBA SOBREPOR OVAL(52X44,5 CM) CELITE/EQUIVALENTE COMPLETO</t>
  </si>
  <si>
    <t>10.40.11</t>
  </si>
  <si>
    <t>LAVATÓRIO CANTO COR BRANCA L76 MASTER DECA/EQUIVALENTE COMPLETO</t>
  </si>
  <si>
    <t>10.40.12</t>
  </si>
  <si>
    <t>LAVATÓRIO COM COLUNA SUSPENSA LINHA FIT-CELITE/EQUIVALENTE COMPLETO</t>
  </si>
  <si>
    <t>10.40.26</t>
  </si>
  <si>
    <t>LAVATÓRIO COM COLUNA SUSPENSA VOGUE PLUS L51-CS117 DECA/EQUIVALENTE</t>
  </si>
  <si>
    <t>10.40.27</t>
  </si>
  <si>
    <t>LAVATÓRIO PEQUENO BRANCO GELO L915 RAVENA/EQUIVALENTE</t>
  </si>
  <si>
    <t>10.40.54</t>
  </si>
  <si>
    <t>LAVATÓRIO CANTO LINHA IZY BRANCO REF 101 DECA/EQUIVALENTE</t>
  </si>
  <si>
    <t>10.41</t>
  </si>
  <si>
    <t>VASO SANITARIO</t>
  </si>
  <si>
    <t>10.41.01</t>
  </si>
  <si>
    <t>VASO SANITÁRIO CONVENCIONAL BRANCO, AZALEA CELITE/EQUIVALENTE</t>
  </si>
  <si>
    <t>10.41.02</t>
  </si>
  <si>
    <t>VASO SANITÁRIO CONVENCIONAL BRANCO, AZALEA CELITE/EQUIVALENTE COMPLETO</t>
  </si>
  <si>
    <t>10.41.03</t>
  </si>
  <si>
    <t>VASO SANITÁRIO, CONJUNTO ACOPLADO BRANCO, AZALEA CELITE/EQUIVALENTE</t>
  </si>
  <si>
    <t>10.41.04</t>
  </si>
  <si>
    <t>VASO SANITÁRIO, CONJUNTO ACOPLADO BRANCO, AZALEA CELITE/EQUIVALENTE COMPLETO</t>
  </si>
  <si>
    <t>10.41.05</t>
  </si>
  <si>
    <t>VASO SANITÁRIO INFANTIL BRANCO, CELITE/EQUIVALENTE</t>
  </si>
  <si>
    <t>10.41.06</t>
  </si>
  <si>
    <t>VASO SANITÁRIO INFANTIL BRANCO, CELITE/EQUIVALENTE COMPLETO</t>
  </si>
  <si>
    <t>10.41.07</t>
  </si>
  <si>
    <t>VASO SANITÁRIO ESPECIAL DECA P510 SEM ABERTURA E ASSENTO OU EQUIVALENTE</t>
  </si>
  <si>
    <t>10.41.09</t>
  </si>
  <si>
    <t>ASSENTO SANITÁRIO TONDO VOGUE PLUS/EQUIVALENTE</t>
  </si>
  <si>
    <t>10.41.11</t>
  </si>
  <si>
    <t>CAIXA DE DESCARGA EXTERNA ALTA 6 A 9 LITROS</t>
  </si>
  <si>
    <t>10.43</t>
  </si>
  <si>
    <t>10.43.01</t>
  </si>
  <si>
    <t>MICTÓRIO SIFONADO-LOUÇA BRANCA CELITE/EQUIVALENTE</t>
  </si>
  <si>
    <t>10.43.02</t>
  </si>
  <si>
    <t>MICTÓRIO SIFONADO-LOUÇA BRANCA CELITE/EQUIVALENTE COMPLETO</t>
  </si>
  <si>
    <t>10.43.03</t>
  </si>
  <si>
    <t>MICTÓRIO EM AÇO INOX CHAPA 22, DESENVOLVIMENTO= 1,0M</t>
  </si>
  <si>
    <t>10.43.05</t>
  </si>
  <si>
    <t>MICTÓRIO EM AÇO INOX CHAPA 22, DESENVOLVIMENTO= 1,4M</t>
  </si>
  <si>
    <t>10.45</t>
  </si>
  <si>
    <t>PIA E CUBA</t>
  </si>
  <si>
    <t>10.45.03</t>
  </si>
  <si>
    <t>CUBA EM AÇO INOX Nº1 (46 X 30 X 15CM) COM VÁLVULA E SIFÃO</t>
  </si>
  <si>
    <t>10.45.04</t>
  </si>
  <si>
    <t>CUBA EM AÇO INOX Nº2 (56 X 33 X 15CM) COM VÁLVULA E SIFÃO</t>
  </si>
  <si>
    <t>10.46</t>
  </si>
  <si>
    <t>10.46.03</t>
  </si>
  <si>
    <t>TANQUE EM LOUÇA BRANCA (22LTS) COM COLUNA CELITE/EQUIVALENTE</t>
  </si>
  <si>
    <t>10.46.04</t>
  </si>
  <si>
    <t>TANQUE EM LOUÇA BRANCA (22LTS) COM COLUNA CELITE/EQUIVALENTE COMPLETO</t>
  </si>
  <si>
    <t>10.46.05</t>
  </si>
  <si>
    <t>TANQUE DE AÇO INOX COM 1 BOJO 63 X 51CM</t>
  </si>
  <si>
    <t>10.46.10</t>
  </si>
  <si>
    <t>TANQUE EM ALVENARIA, REVESTIDA AZULEJO BRANCO</t>
  </si>
  <si>
    <t>10.47</t>
  </si>
  <si>
    <t>BEBEDOURO E FILTRO</t>
  </si>
  <si>
    <t>10.47.03</t>
  </si>
  <si>
    <t>BEBEDOURO UNITÁRIO INOX PARA 80 PESSOAS H=1,0 METRO</t>
  </si>
  <si>
    <t>10.47.07</t>
  </si>
  <si>
    <t>BEBEDOURO INDUSTRIAL 50L</t>
  </si>
  <si>
    <t>10.47.08</t>
  </si>
  <si>
    <t>BEBEDOURO CONJUGADO INOX H= 1,00M/1,12M ATENDE 40 PESSOAS</t>
  </si>
  <si>
    <t>10.47.09</t>
  </si>
  <si>
    <t>BEBEDOURO EMPRESARIAL BDF300 IBBL/EQUIVALENTE -300 PESSOAS</t>
  </si>
  <si>
    <t>10.47.11</t>
  </si>
  <si>
    <t>FILTRO AP-200 CURTO AQUALAR OU SIMILAR</t>
  </si>
  <si>
    <t>10.47.21</t>
  </si>
  <si>
    <t>BEBEDOURO ACESSÍVEL PARA ESPAÇOS PÚBLICOS, PINTURA EPÓXI</t>
  </si>
  <si>
    <t>10.47.22</t>
  </si>
  <si>
    <t>BEBEDOURO ACESSÍVEL PARA ESPAÇOS PÚBLICOS, REVESTIMENTO EM GRANITO</t>
  </si>
  <si>
    <t>10.47.23</t>
  </si>
  <si>
    <t>BEBEDOURO PARA ESPAÇOS PÚBLICOS, UMA BICA, PINTURA EPÓXI</t>
  </si>
  <si>
    <t>10.47.24</t>
  </si>
  <si>
    <t>BEBEDOURO PARA ESPAÇOS PÚBLICOS, UMA BICA, REVESTIMENTO EM GRANITO</t>
  </si>
  <si>
    <t>10.47.25</t>
  </si>
  <si>
    <t>BEBEDOURO PARA ESPAÇOS PÚBLICOS, DUAS BICAS, PINTURA EPÓXI</t>
  </si>
  <si>
    <t>10.47.26</t>
  </si>
  <si>
    <t>BEBEDOURO PARA ESPAÇOS PÚBLICOS, DUAS BICAS, REVESTIMENTO EM GRANITO</t>
  </si>
  <si>
    <t>10.48</t>
  </si>
  <si>
    <t>COMPLEMENTO</t>
  </si>
  <si>
    <t>10.48.01</t>
  </si>
  <si>
    <t>PAPELEIRA LOUÇA BRANCA 602 CELITE/EQUIVALENTE</t>
  </si>
  <si>
    <t>10.48.02</t>
  </si>
  <si>
    <t>PORTA TOALHA DE PAPEL CROMADO NOVOMOY/EQUIVALENTE</t>
  </si>
  <si>
    <t>10.48.03</t>
  </si>
  <si>
    <t>PAPELEIRA EM GANCHO CROMADO</t>
  </si>
  <si>
    <t>10.48.05</t>
  </si>
  <si>
    <t>SABONETEIRA LOUÇA BRANCA REF.604 CELITE/EQUIVALENTE</t>
  </si>
  <si>
    <t>10.48.07</t>
  </si>
  <si>
    <t>MEIA-SABONETEIRA LOUÇA BRANCA REF.608 CELITE/EQUIVALENTE</t>
  </si>
  <si>
    <t>10.48.09</t>
  </si>
  <si>
    <t>PORTA SABÃO LÍQUIDO REF SG4001 COLUMBUS/EQUIVALENTE</t>
  </si>
  <si>
    <t>10.48.10</t>
  </si>
  <si>
    <t>CABIDE LOUÇA BRANCA 2 GANCHOS REF.610 CELITE/EQUIVALENTE</t>
  </si>
  <si>
    <t>10.48.12</t>
  </si>
  <si>
    <t>CABIDE EM TUBO AÇO GALVANIZADO D= 1/2" FIXADO EM ALVENARIA</t>
  </si>
  <si>
    <t>10.48.13</t>
  </si>
  <si>
    <t>CABIDE/GANCHO DE BANHEIRO SIMPLES EM METAL CROMADO</t>
  </si>
  <si>
    <t>10.48.15</t>
  </si>
  <si>
    <t>ASSENTO BRANCO PARA VASO</t>
  </si>
  <si>
    <t>10.48.17</t>
  </si>
  <si>
    <t>ASSENTO PLÁSTICO BRANCO PARA VASO, MACIO CIPLA/EQUIVALENTE</t>
  </si>
  <si>
    <t>10.48.28</t>
  </si>
  <si>
    <t>BANCO ARTICULADO EM INOX 70X45CM</t>
  </si>
  <si>
    <t>10.48.29</t>
  </si>
  <si>
    <t>BANCO ARTICULADO 70 X 45CM FÓRMICA SÓLIDA</t>
  </si>
  <si>
    <t>10.48.30</t>
  </si>
  <si>
    <t>JOGO MANGUEIRA SUPER FLEXÍVEL ROLO 15M</t>
  </si>
  <si>
    <t>10.48.40</t>
  </si>
  <si>
    <t>TERMINAL DE VENTILAÇÃO PVC D= 50MM</t>
  </si>
  <si>
    <t>10.48.42</t>
  </si>
  <si>
    <t>TERMINAL DE VENTILAÇÃO PVC D= 75 MM</t>
  </si>
  <si>
    <t>10.50</t>
  </si>
  <si>
    <t>INSTALAÇÃO DE GÁS</t>
  </si>
  <si>
    <t>10.50.02</t>
  </si>
  <si>
    <t>TUBO DE AÇO PRETO SCH-40 SEM COSTURA D= 1/2"</t>
  </si>
  <si>
    <t>10.50.03</t>
  </si>
  <si>
    <t>TUBO DE AÇO PRETO SCH-40 SEM COSTURA D= 3/4"</t>
  </si>
  <si>
    <t>10.50.12</t>
  </si>
  <si>
    <t>REGISTRO DE GÁS D= 1/2"</t>
  </si>
  <si>
    <t>10.50.13</t>
  </si>
  <si>
    <t>REGISTRO PARA GÁS D= 1/2" NPT X 3/8" BM</t>
  </si>
  <si>
    <t>10.50.15</t>
  </si>
  <si>
    <t>BICO DE BUSEN</t>
  </si>
  <si>
    <t>10.50.20</t>
  </si>
  <si>
    <t>VALVULA DE ESFERA EM LATAO D= 1/2" NPT</t>
  </si>
  <si>
    <t>10.50.21</t>
  </si>
  <si>
    <t>VÁLVULA REGISTRO GÁS COM TE REVERSÍVEL PARA 2 BOTIJÕES</t>
  </si>
  <si>
    <t>10.50.40</t>
  </si>
  <si>
    <t>MANGUEIRA PLÁSTICA PARA GÁS D= 3/8" X 1,20 M</t>
  </si>
  <si>
    <t>10.71</t>
  </si>
  <si>
    <t>CAIXAS DE PASSAGEM/INSPEÇÃO E COMPLEMENTOS</t>
  </si>
  <si>
    <t>10.71.01</t>
  </si>
  <si>
    <t>CAIXA DE PASSAGEM/INSPEÇÃO PRÉ-FABRICADA CONCRETO 0,3 X 0,3 X 0,3 (C X L X H) DRENAGEM ADP REF 97895</t>
  </si>
  <si>
    <t>10.71.03</t>
  </si>
  <si>
    <t>CAIXA DE PASSAGEM/INSPEÇÃO PRÉ-FABRICADA CONCRETO 0,3 X 0,3 X 0,3 (C X L X H) DRENAGEM COM GRELHA DE AÇO</t>
  </si>
  <si>
    <t>10.71.06</t>
  </si>
  <si>
    <t>CAIXA DE PASSAGEM/INSPEÇÃO PRÉ-FABRICADA CONCRETO 0,4 X 0,4 X 0,4 (C X L X H) DRENAGEM ADP REF 97896</t>
  </si>
  <si>
    <t>10.71.08</t>
  </si>
  <si>
    <t>CAIXA DE PASSAGEM/INSPEÇÃO PRÉ-FABRICADA CONCRETO 0,4 X 0,4 X 0,4 (C X L X H) DRENAGEM COM GRELHA DE AÇO</t>
  </si>
  <si>
    <t>10.71.11</t>
  </si>
  <si>
    <t>CAIXA DE PASSAGEM/INSPEÇÃO PRÉ-FABRICADA CONCRETO 0,6 X 0,6 X 0,5 (C X L X H) DRENAGEM/ESGOTO ADP REF 97897</t>
  </si>
  <si>
    <t>10.71.13</t>
  </si>
  <si>
    <t>CAIXA DE PASSAGEM/INSPEÇÃO PRÉ-FABRICADA CONCRETO 0,6 X 0,6 X 0,5 (C X L X H) DRENAGEM COM GRELHA DE AÇO</t>
  </si>
  <si>
    <t>10.71.16</t>
  </si>
  <si>
    <t>CAIXA DE PASSAGEM/INSPEÇÃO PRÉ-FABRICADA CONCRETO 0,8 X 0,8 X 0,5 (C X L X H) DRENAGEM/ESGOTO ADP REF 97898</t>
  </si>
  <si>
    <t>10.71.18</t>
  </si>
  <si>
    <t>CAIXA DE PASSAGEM/INSPEÇÃO PRÉ-FABRICADA CONCRETO 0,8 X 0,8 X 0,5 (C X L X H) DRENAGEM COM GRELHA DE AÇO</t>
  </si>
  <si>
    <t>10.71.21</t>
  </si>
  <si>
    <t>CAIXA DE PASSAGEM/INSPEÇÃO PRÉ-FAB CONCRETO 1,0 X 1,0 X 0,5 (C X L X H) DRENAGEM/ESGOTO ADP REF 97899</t>
  </si>
  <si>
    <t>10.71.23</t>
  </si>
  <si>
    <t>CAIXA DE PASSAGEM/INSPEÇÃO PRÉ-FABRICADA CONCRETO 1,0 X 1,0 X 0,5 (C X L X H) DRENAGEM COM GRELHA DE AÇO</t>
  </si>
  <si>
    <t>10.71.26</t>
  </si>
  <si>
    <t>CAIXA DE PASSAGEM/INSPEÇÃO TIJOLO MACIÇO 0,3X0,3X0,3 (CXLXH) DRENAGEM ADPT REF 97900</t>
  </si>
  <si>
    <t>10.71.27</t>
  </si>
  <si>
    <t>ALTEAMENTO PARA CAIXA DE PASSAGEM/INSPEÇÃO TIJOLO MACIÇO 0,3X0,3 (CXL)</t>
  </si>
  <si>
    <t>10.71.28</t>
  </si>
  <si>
    <t>CAIXA DE PASSAGEM/INSPEÇÃO TIJOLO MACIÇO 0,3 X 0,3 X 0,3 (C X L X H) DRENAGEM COM GRELHA DE AÇO</t>
  </si>
  <si>
    <t>10.71.31</t>
  </si>
  <si>
    <t>CAIXA DE PASSAGEM/INSPEÇÃO TIJOLO MACIÇO 0,4X0,4X0,4 (CXLXH) DRENAGEM ADPT REF 97901</t>
  </si>
  <si>
    <t>10.71.32</t>
  </si>
  <si>
    <t>ALTEAMENTO PARA CAIXA DE PASSAGEM/INSPEÇÃO TIJOLO MACIÇO 0,4X0,4 (CXL)</t>
  </si>
  <si>
    <t>10.71.33</t>
  </si>
  <si>
    <t>CAIXA DE PASSAGEM/INSPEÇÃO TIJOLO MACIÇO 0,4 X 0,4 X 0,4 (C X L X H) DRENAGEM COM GRELHA DE AÇO</t>
  </si>
  <si>
    <t>10.71.36</t>
  </si>
  <si>
    <t>CAIXA DE PASSAGEM/INSPEÇÃO TIJOLO MACIÇO 0,6 X 0,6 X 0,6 (C X L X H) DRENAGEM/ESGOTO ADP REF 97902</t>
  </si>
  <si>
    <t>10.71.37</t>
  </si>
  <si>
    <t>ALTEAMENTO PARA CAIXA DE PASSAGEM/INSPEÇÃO TIJOLO MACIÇO 0,6X0,6 (CXL)</t>
  </si>
  <si>
    <t>10.71.38</t>
  </si>
  <si>
    <t>CAIXA PASSAGEM/INSPEÇÃO TIJOLO MACIÇO 0,6 X 0,6 X 0,6 (C X L X H) DRENAGEM COM GRELHA DE AÇO</t>
  </si>
  <si>
    <t>10.71.41</t>
  </si>
  <si>
    <t>CAIXA DE PASSAGEM/INSPEÇÃO TIJOLO MACIÇO 0,8 X 0,8 X 0,6 (C X L X H) DRENAGEM/ESGOTO ADP REF 97903</t>
  </si>
  <si>
    <t>10.71.42</t>
  </si>
  <si>
    <t>ALTEAMENTO PARA CAIXA DE PASSAGEM/INSPEÇÃO TIJOLO MACIÇO 0,8X0,8 (CXL)</t>
  </si>
  <si>
    <t>10.71.43</t>
  </si>
  <si>
    <t>CAIXA PASSAGEM/INSPEÇÃO TIJOLO MACIÇO 0,8 X 0,8 X 0,6 (C X L X H) DRENAGEM COM GRELHA DE AÇO</t>
  </si>
  <si>
    <t>10.71.46</t>
  </si>
  <si>
    <t>CAIXA DE PASSAGEM/INSPEÇÃO TIJOLO MACIÇO 1,0 X 1,0 X 0,6 (C X L X H) DRENAGEM/ESGOTO ADP REF 97904</t>
  </si>
  <si>
    <t>10.71.47</t>
  </si>
  <si>
    <t>ALTEAMENTO PARA CAIXA DE PASSAGEM/INSPEÇÃO TIJOLO MACIÇO 1,0X1,0 (CXL)</t>
  </si>
  <si>
    <t>10.71.48</t>
  </si>
  <si>
    <t>CAIXA PASSAGEM/INSPEÇÃO TIJOLO MACIÇO 1,0 X 1,0 X 0,6 (C X L X H) DRENAGEM COM GRELHA DE AÇO</t>
  </si>
  <si>
    <t>10.71.51</t>
  </si>
  <si>
    <t>CAIXA DE PASSAGEM/INSPEÇÃO BLOCO DE CONCRETO 0,4X0,4X0,4 (CXLXH) DRENAGEM ADPT REF 97905</t>
  </si>
  <si>
    <t>10.71.52</t>
  </si>
  <si>
    <t>ALTEAMENTO PARA CAIXA DE PASSAGEM/INSPEÇÃO BLOCO DE CONCRETO 0,4X0,4 (CXL)</t>
  </si>
  <si>
    <t>10.71.53</t>
  </si>
  <si>
    <t>CAIXA DE PASSAGEM INSPEÇÃO BLOCO DE CONCRETO 0,4 X 0,4 X 0,4 M (C X L X H) GRELHA DE AÇO ADP REF 97905</t>
  </si>
  <si>
    <t>10.71.56</t>
  </si>
  <si>
    <t>CAIXA DE PASSAGEM/INSPEÇÃO BLOCO DE CONCRETO 0,6 X 0,6 X 0,6 (C X L X H) DRENAGEM/ESGOTO ADP REF 97906</t>
  </si>
  <si>
    <t>10.71.57</t>
  </si>
  <si>
    <t>ALTEAMENTO PARA CAIXA DE PASSAGEM/INSPEÇÃO BLOCO DE CONCRETO 0,6X0,6 (CXL)</t>
  </si>
  <si>
    <t>10.71.58</t>
  </si>
  <si>
    <t>CAIXA DE PASSAGEM/INSPEÇÃO BLOCO DE CONCRETO 0,6 X 0,6 X 0,6 M (C X L X H) GRELHA DE AÇO ADP REF 97906</t>
  </si>
  <si>
    <t>10.71.61</t>
  </si>
  <si>
    <t>CAIXA DE PASSAGEM/INSPEÇÃO BLOCO DE CONCRETO 0,8 X 0,8 X 0,6 (C X L X H) DRENAGEM/ESGOTO ADP REF 97907</t>
  </si>
  <si>
    <t>10.71.62</t>
  </si>
  <si>
    <t>ALTEAMENTO PARA CAIXA DE PASSAGEM/INSPEÇÃO BLOCO DE CONCRETO 0,8X0,8 (CXL)</t>
  </si>
  <si>
    <t>10.71.63</t>
  </si>
  <si>
    <t>CAIXA DE PASSAGEM INSPEÇÃO BLOCO DE CONCRETO 0,8 X 0,8 X 0,6 M (C X L X H) GRELHA DE AÇO ADP REF 97907</t>
  </si>
  <si>
    <t>10.71.66</t>
  </si>
  <si>
    <t>CAIXA DE PASSAGEM/INSPEÇÃO BLOCO DE CONCRETO 1,0 X 1,0 X 0,6 (C X L X H) DRENAGEM/ESGOTO ADP REF 97908</t>
  </si>
  <si>
    <t>10.71.67</t>
  </si>
  <si>
    <t>ALTEAMENTO PARA CAIXA DE PASSAGEM/INSPEÇÃO BLOCO DE CONCRETO 1,0X1,0 (CXL)</t>
  </si>
  <si>
    <t>10.71.68</t>
  </si>
  <si>
    <t>CAIXA DE PASSAGEM INSPEÇÃO BLOCO DE CONCRETO 1,0 X 1,0 X 0,6 M (C X L X H) GRELHA DE AÇO ADP REF 97908</t>
  </si>
  <si>
    <t>10.74</t>
  </si>
  <si>
    <t>CAIXA SIFONADA DE ALVENARIA COM TAMPA CONCRETO PADRÃO SUDECAP</t>
  </si>
  <si>
    <t>10.74.01</t>
  </si>
  <si>
    <t>CAIXA SIFONADA DE ALVENARIA COM TAMPA CONCRETO TIPO 1 -  60 X  40 X  60 CM (C X L X H)</t>
  </si>
  <si>
    <t>10.74.02</t>
  </si>
  <si>
    <t>CAIXA SIFONADA DE ALVENARIA COM TAMPA CONCRETO TIPO 1 -  60 X  40 X  80 CM (C X L X H)</t>
  </si>
  <si>
    <t>10.74.03</t>
  </si>
  <si>
    <t>CAIXA SIFONADA DE ALVENARIA COM TAMPA CONCRETO TIPO 1 -  80 X  40 X  60 CM (C X L X H)</t>
  </si>
  <si>
    <t>10.74.04</t>
  </si>
  <si>
    <t>CAIXA SIFONADA DE ALVENARIA COM TAMPA CONCRETO TIPO 1 -  80 X  40 X  80 CM (C X L X H)</t>
  </si>
  <si>
    <t>10.74.05</t>
  </si>
  <si>
    <t>CAIXA SIFONADA DE ALVENARIA COM TAMPA CONCRETO TIPO 1 - 100 X  40 X  60 CM (C X L X H)</t>
  </si>
  <si>
    <t>10.74.06</t>
  </si>
  <si>
    <t>CAIXA SIFONADA DE ALVENARIA COM TAMPA CONCRETO TIPO 1 - 100 X  40 X  80 CM (C X L X H)</t>
  </si>
  <si>
    <t>10.78</t>
  </si>
  <si>
    <t>CONJUNTO QUADRO E CANTONEIRA DE FERRO (REQUADRO TAMPAS)</t>
  </si>
  <si>
    <t>10.78.01</t>
  </si>
  <si>
    <t>CONJUNTO QUADRO E REQUADRO CANTONEIRA 2" E 1 3/4"</t>
  </si>
  <si>
    <t>10.79</t>
  </si>
  <si>
    <t>TAMPAS/PLACAS</t>
  </si>
  <si>
    <t>10.79.01</t>
  </si>
  <si>
    <t>PLACA FERRO FUNDIDO PARA IDENTIFICAR A CAIXA DE PASSAGEM</t>
  </si>
  <si>
    <t>10.80</t>
  </si>
  <si>
    <t>BOMBA</t>
  </si>
  <si>
    <t>10.80.01</t>
  </si>
  <si>
    <t>BOMBA CENTRÍFUGA DE SUCÇÃO E RECALQUE 1/2 HP D= 2"</t>
  </si>
  <si>
    <t>10.80.02</t>
  </si>
  <si>
    <t>BOMBA CENTRÍFUGA DE SUCÇÃO E RECALQUE 1/2 HP D= 3"</t>
  </si>
  <si>
    <t>10.80.11</t>
  </si>
  <si>
    <t>MOTO-BOMBA 0,5CV Vm=5M3/H,SUC=1 1/2"/R=1 1/2",TRIF</t>
  </si>
  <si>
    <t>10.80.12</t>
  </si>
  <si>
    <t>MOTO-BOMBA 1HP,SUC=1 1/2"/R=1 1/4",Vm=5M3/H,HM=16M</t>
  </si>
  <si>
    <t>10.90</t>
  </si>
  <si>
    <t>10.90.01</t>
  </si>
  <si>
    <t>EXTINTOR DE INCÊNDIO CO2, CAPACIDADE = 6L</t>
  </si>
  <si>
    <t>10.90.02</t>
  </si>
  <si>
    <t>EXTINTOR DE INCÊNDIO ÁGUA PRESSURIZADA CAPACIDADE= 10L</t>
  </si>
  <si>
    <t>10.90.03</t>
  </si>
  <si>
    <t>EXTINTOR DE INCÊNDIO TIPO PÓ QUÍMICO - 6KG</t>
  </si>
  <si>
    <t>10.90.04</t>
  </si>
  <si>
    <t>EXTINTOR PÓ QUÍMICO SECO ABC 4KG CAP.2-A: 20-B: C</t>
  </si>
  <si>
    <t>10.90.05</t>
  </si>
  <si>
    <t>EXTINTOR PÓ QUÍMICO SECO BC 20B:C</t>
  </si>
  <si>
    <t>10.90.14</t>
  </si>
  <si>
    <t>REGISTRO GAVETA BRUTO 1502-B 2 1/2" DECA OU EQUIVALENTE</t>
  </si>
  <si>
    <t>10.90.15</t>
  </si>
  <si>
    <t>REGISTRO GLOBO D=13MM (1/2")</t>
  </si>
  <si>
    <t>10.90.16</t>
  </si>
  <si>
    <t>REGISTRO GLOBO D=25MM (1")</t>
  </si>
  <si>
    <t>10.90.17</t>
  </si>
  <si>
    <t>REGISTRO GLOBO ANGULAR D= 63MM PARA HIDRANTE</t>
  </si>
  <si>
    <t>10.90.18</t>
  </si>
  <si>
    <t>ADAPTADOR DE ROSCA 5 FIOS, D= 63 X 38 MM</t>
  </si>
  <si>
    <t>10.90.19</t>
  </si>
  <si>
    <t>ESGUICHO TIPO AGULHETA, JUNTA DE UNIÃO D= 38MM</t>
  </si>
  <si>
    <t>10.90.20</t>
  </si>
  <si>
    <t>ABRIGO PARA EXTINTOR INCÊNDIO CH18 60 X 40 X 30CM</t>
  </si>
  <si>
    <t>10.90.22</t>
  </si>
  <si>
    <t>ABRIGO PARA HIDRANTE INTERNO 75X45X17 CM</t>
  </si>
  <si>
    <t>10.90.23</t>
  </si>
  <si>
    <t>ABRIGO PARA HIDRANTE INTERNO 90X60X17 CM</t>
  </si>
  <si>
    <t>10.90.24</t>
  </si>
  <si>
    <t>SINALIZADOR PARA EXTINTOR DE INCÊNDIO EM PVC</t>
  </si>
  <si>
    <t>10.90.25</t>
  </si>
  <si>
    <t>HIDRANTE DE RECALQUE COMPLETO EM CAIXA ALVENARIA</t>
  </si>
  <si>
    <t>10.90.26</t>
  </si>
  <si>
    <t>CHAVE STORZ EM ALUMÍNIO 1 1/2"</t>
  </si>
  <si>
    <t>10.90.28</t>
  </si>
  <si>
    <t>MANGUEIRA FIBRA SINTÉTICA TIPO 2 D= 38MM X 15M</t>
  </si>
  <si>
    <t>10.90.29</t>
  </si>
  <si>
    <t>MANGUEIRA FIBRA SINTÉTICA TIPO 2 D= 38MM X 20M</t>
  </si>
  <si>
    <t>10.90.32</t>
  </si>
  <si>
    <t>PRESSOSTATO TELEMECANIQUE XML B004, A2511</t>
  </si>
  <si>
    <t>10.90.35</t>
  </si>
  <si>
    <t>MANÔMETRO WILLY COM ESCALA DE LEITURA 0 A 100 PSI</t>
  </si>
  <si>
    <t>10.90.38</t>
  </si>
  <si>
    <t>CILINDRO DE PRESSÃO OU MOLA PNEUMÁTICA D= 150MM</t>
  </si>
  <si>
    <t>10.90.41</t>
  </si>
  <si>
    <t>QUADRO DE FORÇA PARA MOTOR DE 1,5CV, 220V, TRIFÁSICO</t>
  </si>
  <si>
    <t>10.90.44</t>
  </si>
  <si>
    <t>CONJUNTO ELETROBOMBA LEVE 1,5CV, 220V, TRIFÁSICO</t>
  </si>
  <si>
    <t>10.90.48</t>
  </si>
  <si>
    <t>LUMINÁRIA DE EMERGÊNCIA AUTÔNOMA IE-16 (LAMP 8W) - SAÍDA</t>
  </si>
  <si>
    <t>10.90.52</t>
  </si>
  <si>
    <t>VÁLVULA DE RETENÇÃO HORIZONTAL PORTINHOLA D= 13MM</t>
  </si>
  <si>
    <t>10.90.57</t>
  </si>
  <si>
    <t>VÁLVULA DE RETENÇÃO HORIZONTAL PORTINHOLA D= 63MM</t>
  </si>
  <si>
    <t>10.90.77</t>
  </si>
  <si>
    <t>QUADRO DE FORÇA PARA MOTOR DE 3CV, 220V TRIFÁSICO</t>
  </si>
  <si>
    <t>10.90.78</t>
  </si>
  <si>
    <t>CONJUNTO ELETROBOMBA LEVE 3CV, 220V TRIFÁSICO</t>
  </si>
  <si>
    <t>10.90.86</t>
  </si>
  <si>
    <t>BOTOEIRA COMANDO MANUAL TIPO LIGA/DESLIGA</t>
  </si>
  <si>
    <t>10.90.87</t>
  </si>
  <si>
    <t>AVISADOR SONORO E VISUAL</t>
  </si>
  <si>
    <t>11</t>
  </si>
  <si>
    <t>INSTALAÇÃO ELÉTRICA E TELEFÔNICA</t>
  </si>
  <si>
    <t>11.06</t>
  </si>
  <si>
    <t>ELETRODUTOS EMBUTIDOS - FORNECIMENTO E INSTALAÇÃO</t>
  </si>
  <si>
    <t>11.06.01</t>
  </si>
  <si>
    <t>ELETRODUTO CORRUGADO DE PVC NORMAL, DN 20MM (1/2"), INSTALADO EM FORRO REF 91831</t>
  </si>
  <si>
    <t>11.06.02</t>
  </si>
  <si>
    <t>ELETRODUTO CORRUGADO DE PVC NORMAL, DN 25MM (3/4"), INSTALADO EM FORRO REF 91834</t>
  </si>
  <si>
    <t>11.06.03</t>
  </si>
  <si>
    <t>ELETRODUTO CORRUGADO DE PVC NORMAL, DN 32MM (1"), INSTALADO EM FORRO REF 91836</t>
  </si>
  <si>
    <t>11.06.04</t>
  </si>
  <si>
    <t>ELETRODUTO CORRUGADO DE PVC REFORÇADO, DN 20MM (1/2"), INSTALADO EM FORRO REF 91833</t>
  </si>
  <si>
    <t>11.06.05</t>
  </si>
  <si>
    <t>ELETRODUTO CORRUGADO DE PVC REFORÇADO, DN 25MM (3/4"), INSTALADO EM FORRO REF 91835</t>
  </si>
  <si>
    <t>11.06.06</t>
  </si>
  <si>
    <t>ELETRODUTO CORRUGADO DE PVC REFORÇADO, DN 32MM (1"), INSTALADO EM FORRO REF 91837</t>
  </si>
  <si>
    <t>11.06.07</t>
  </si>
  <si>
    <t>ELETRODUTO CORRUGADO PEAD, DN 32MM (1"), INSTALADO EM FORRO REF 91838</t>
  </si>
  <si>
    <t>11.06.08</t>
  </si>
  <si>
    <t>ELETRODUTO CORRUGADO PEAD, DN 40MM (1 1/4"), INSTALADO EM FORRO REF 91840</t>
  </si>
  <si>
    <t>11.06.09</t>
  </si>
  <si>
    <t>ELETRODUTO RÍGIDO ROSCÁVEL, PVC, DN 20MM (1/2"), INSTALADO EM FORRO, INCLUSIVE CONEXÕES ADP REF 91862</t>
  </si>
  <si>
    <t>11.06.10</t>
  </si>
  <si>
    <t>ELETRODUTO RÍGIDO ROSCÁVEL, PVC, DN 25MM (3/4"), INSTALADO EM FORRO, INCLUSIVE CONEXÕES ADP REF 91863</t>
  </si>
  <si>
    <t>11.06.11</t>
  </si>
  <si>
    <t>ELETRODUTO RÍGIDO ROSCÁVEL, PVC, DN 32MM (1"), INSTALADO EM FORRO, INCLUSIVE CONEXÕES ADP REF 91864</t>
  </si>
  <si>
    <t>11.06.12</t>
  </si>
  <si>
    <t>ELETRODUTO RÍGIDO ROSCÁVEL, PVC, DN 40MM (1 1/4"), INSTALADO EM FORRO, INCLUSIVE CONEXÕES ADP REF 91865</t>
  </si>
  <si>
    <t>11.06.13</t>
  </si>
  <si>
    <t>ELETRODUTO CORRUGADO DE PVC NORMAL, DN 20MM (1/2"), INSTALADO EM LAJE REF 91842</t>
  </si>
  <si>
    <t>11.06.14</t>
  </si>
  <si>
    <t>ELETRODUTO CORRUGADO DE PVC NORMAL, DN 25MM (3/4"), INSTALADO EM LAJE REF 91844</t>
  </si>
  <si>
    <t>11.06.15</t>
  </si>
  <si>
    <t>ELETRODUTO CORRUGADO DE PVC NORMAL, DN 32MM (1"), INSTALADO EM LAJE REF 91846</t>
  </si>
  <si>
    <t>11.06.16</t>
  </si>
  <si>
    <t>ELETRODUTO CORRUGADO DE PVC REFORÇADO, DN 20MM (1/2"), INSTALADO EM LAJE REF 91843</t>
  </si>
  <si>
    <t>11.06.17</t>
  </si>
  <si>
    <t>ELETRODUTO CORRUGADO DE PVC REFORÇADO, DN 25MM (3/4"), INSTALADO EM LAJE REF 91845</t>
  </si>
  <si>
    <t>11.06.18</t>
  </si>
  <si>
    <t>ELETRODUTO CORRUGADO DE PVC REFORÇADO, DN 32MM (1"), INSTALADO EM LAJE REF 91847</t>
  </si>
  <si>
    <t>11.06.19</t>
  </si>
  <si>
    <t>ELETRODUTO CORRUGADO PEAD, DN 32MM (1"), INSTALADO EM LAJE REF 91848</t>
  </si>
  <si>
    <t>11.06.20</t>
  </si>
  <si>
    <t>ELETRODUTO CORRUGADO PEAD, DN 40MM (1 1/4"), INSTALADO EM LAJE REF 91850</t>
  </si>
  <si>
    <t>11.06.21</t>
  </si>
  <si>
    <t>ELETRODUTO RÍGIDO ROSCÁVEL, PVC, DN 20MM (1/2"), INSTALADO EM LAJE, INCLUSIVE CONEXÕES ADP REF 91866</t>
  </si>
  <si>
    <t>11.06.22</t>
  </si>
  <si>
    <t>ELETRODUTO RÍGIDO ROSCÁVEL, PVC, DN 25MM (3/4"), INSTALADO EM LAJE, INCLUSIVE CONEXÕES ADP REF 91867</t>
  </si>
  <si>
    <t>11.06.23</t>
  </si>
  <si>
    <t>ELETRODUTO RÍGIDO ROSCÁVEL, PVC, DN 32MM (1"), INSTALADO EM LAJE, INCLUSIVE CONEXÕES ADP REF 91868</t>
  </si>
  <si>
    <t>11.06.24</t>
  </si>
  <si>
    <t>ELETRODUTO RÍGIDO ROSCÁVEL, PVC, DN 40MM (1 1/4"), INSTALADO EM LAJE, INCLUSIVE CONEXÕES ADP REF 91869</t>
  </si>
  <si>
    <t>11.06.25</t>
  </si>
  <si>
    <t>ELETRODUTO CORRUGADO DE PVC NORMAL, DN 20MM (1/2"), INSTALADO EM PAREDE REF 91852</t>
  </si>
  <si>
    <t>11.06.26</t>
  </si>
  <si>
    <t>ELETRODUTO CORRUGADO DE PVC NORMAL, DN 25MM (3/4"), INSTALADO EM PAREDE REF 91854</t>
  </si>
  <si>
    <t>11.06.27</t>
  </si>
  <si>
    <t>ELETRODUTO CORRUGADO DE PVC NORMAL, DN 32MM (1"), INSTALADO EM PAREDE REF 91856</t>
  </si>
  <si>
    <t>11.06.28</t>
  </si>
  <si>
    <t>ELETRODUTO CORRUGADO DE PVC REFORÇADO, DN 20MM (1/2"), INSTALADO EM PAREDE REF 91853</t>
  </si>
  <si>
    <t>11.06.29</t>
  </si>
  <si>
    <t>ELETRODUTO CCORRUGADO DE PVC REFORÇADO, DN 25MM (3/4"), INSTALADO EM PAREDE REF 91855</t>
  </si>
  <si>
    <t>11.06.30</t>
  </si>
  <si>
    <t>ELETRODUTO CORRUGADO DE PVC REFORÇADO, DN 32MM (1"), INSTALADO EM PAREDE REF 91857</t>
  </si>
  <si>
    <t>11.06.31</t>
  </si>
  <si>
    <t>ELETRODUTO CORRUGADO PEAD, DN 32MM (1"), INSTALADO EM PAREDE REF 91858</t>
  </si>
  <si>
    <t>11.06.32</t>
  </si>
  <si>
    <t>ELETRODUTO CORRUGADO PEAD, DN 40MM (1 1/4"), INSTALADO EM PAREDE REF 91860</t>
  </si>
  <si>
    <t>11.06.33</t>
  </si>
  <si>
    <t>ELETRODUTO RÍGIDO ROSCÁVEL, PVC, DN 20MM (1/2"), INSTALADO EM PAREDE, INCLUSIVE CONEXÕES ADP REF 91870</t>
  </si>
  <si>
    <t>11.06.34</t>
  </si>
  <si>
    <t>ELETRODUTO RÍGIDO ROSCÁVEL, PVC, DN 25MM (3/4"), INSTALADO EM PAREDE, INCLUSIVE CONEXÕES ADP REF 91871</t>
  </si>
  <si>
    <t>11.06.35</t>
  </si>
  <si>
    <t>ELETRODUTO RÍGIDO ROSCÁVEL, PVC, DN 32MM (1"), INSTALADO EM PAREDE, INCLUSIVE CONEXÕES ADP REF 91872</t>
  </si>
  <si>
    <t>11.06.36</t>
  </si>
  <si>
    <t>ELETRODUTO RÍGIDO ROSCÁVEL, PVC, DN 40MM (1 1/4"), INSTALADO EM PAREDE, INCLUSIVE CONEXÕES ADP REF 91873</t>
  </si>
  <si>
    <t>11.06.37</t>
  </si>
  <si>
    <t>FIXAÇÃO DE TUBOS DIÂMETROS MENORES OU IGUAIS A 40 MM REF 91170</t>
  </si>
  <si>
    <t>11.07</t>
  </si>
  <si>
    <t>ELETRODUTOS APARENTES - FORNECIMENTO E INSTALAÇÃO</t>
  </si>
  <si>
    <t>11.07.01</t>
  </si>
  <si>
    <t>ELETRODUTO RÍGIDO SOLDÁVEL, PVC, DN 20MM (1/2"), APARENTE, INCLUSIVE CONEXÕES ADP REF 95726</t>
  </si>
  <si>
    <t>11.07.02</t>
  </si>
  <si>
    <t>ELETRODUTO RÍGIDO SOLDÁVEL, PVC, DN 25MM (3/4"), APARENTE, INCLUSIVE CONEXÕES ADP REF 95727</t>
  </si>
  <si>
    <t>11.07.03</t>
  </si>
  <si>
    <t>ELETRODUTO RÍGIDO SOLDÁVEL, PVC, DN 32MM (1"), APARENTE, INCLUSIVE CONEXÕES ADP REF 95728</t>
  </si>
  <si>
    <t>11.07.04</t>
  </si>
  <si>
    <t>ELETRODUTO RÍGIDO, AÇO GALVANIZADO A QUENTE, PESADO, DN 20MM (3/4"), APARENTE, INCLUSIVE CONEXÕES ADP REF 104406</t>
  </si>
  <si>
    <t>11.07.05</t>
  </si>
  <si>
    <t>ELETRODUTO RÍGIDO, AÇO GALVANIZADO A QUENTE, PESADO, DN 25MM (1"), APARENTE, INCLUSIVE CONEXÕES ADP REF 104407</t>
  </si>
  <si>
    <t>11.07.06</t>
  </si>
  <si>
    <t>ELETRODUTO RÍGIDO, AÇO GALVANIZADO A QUENTE, PESADO, DN 32MM (1 1/4"), APARENTE, INCLUSIVE CONEXÕES ADP REF 104408</t>
  </si>
  <si>
    <t>11.07.07</t>
  </si>
  <si>
    <t>ELETRODUTO RÍGIDO, AÇO GALVANIZADO A QUENTE, PESADO, DN 40MM (1 1/2"), APARENTE, INCLUSIVE CONEXÕES ADP REF 104409</t>
  </si>
  <si>
    <t>11.08</t>
  </si>
  <si>
    <t>ELETRODUTOS ENTERRADOS - FORNECIMENTO E INSTALAÇÃO</t>
  </si>
  <si>
    <t>11.08.01</t>
  </si>
  <si>
    <t>ELETRODUTO CORRUGADO, PEAD, DN 50MM (1 1/2"), ENTERRADO REF 97667</t>
  </si>
  <si>
    <t>11.08.02</t>
  </si>
  <si>
    <t>ELETRODUTO CORRUGADO, PEAD, DN 63MM (2"), ENTERRADO REF 97668</t>
  </si>
  <si>
    <t>11.08.03</t>
  </si>
  <si>
    <t>ELETRODUTO CORRUGADO, PEAD, DN 90MM (3"), ENTERRADO REF 97669</t>
  </si>
  <si>
    <t>11.08.04</t>
  </si>
  <si>
    <t>ELETRODUTO CORRUGADO, PEAD, DN 110MM (4"), ENTERRADO REF 97670</t>
  </si>
  <si>
    <t>11.11</t>
  </si>
  <si>
    <t>ELETROCALHA</t>
  </si>
  <si>
    <t>11.11.77</t>
  </si>
  <si>
    <t>ELETROCALHA LISA OU PERFURADA - 100X50MM (LXH), INCLUSIVE TAMPA, EMENDA E SUPORTE REF 97238</t>
  </si>
  <si>
    <t>11.11.78</t>
  </si>
  <si>
    <t>ELETROCALHA LISA OU PERFURADA - 200X50MM (LXH), INCLUSIVE TAMPA, EMENDA E SUPORTE REF 97241</t>
  </si>
  <si>
    <t>11.11.79</t>
  </si>
  <si>
    <t>ELETROCALHA LISA OU PERFURADA - 400X50MM (LXH), INCLUSIVE TAMPA, EMENDA E SUPORTE REF 97244</t>
  </si>
  <si>
    <t>11.11.80</t>
  </si>
  <si>
    <t>EMENDA PARA ELETROCALHA LISA OU PERFURADA - 100X50MM (LXH) REF 97251</t>
  </si>
  <si>
    <t>11.11.81</t>
  </si>
  <si>
    <t>EMENDA PARA ELETROCALHA LISA OU PERFURADA - 200X50MM (LXH) REF 97258</t>
  </si>
  <si>
    <t>11.11.82</t>
  </si>
  <si>
    <t>EMENDA PARA ELETROCALHA LISA OU PERFURADA - 400X50MM (LXH) REF 97263</t>
  </si>
  <si>
    <t>11.11.83</t>
  </si>
  <si>
    <t>SUPORTE PARA ELETROCALHA LISA OU PERFURADA REF 96562</t>
  </si>
  <si>
    <t>11.11.84</t>
  </si>
  <si>
    <t>CURVA OU COTOVELO HORIZONTAL OU VERTICAL 90° PARA ELETROCALHA 100X50MM (LXH), COM TAMPA REF 97278</t>
  </si>
  <si>
    <t>11.11.85</t>
  </si>
  <si>
    <t>CURVA OU COTOVELO HORIZONTAL OU VERTICAL 90° PARA ELETROCALHA 200X50MM (LXH), COM TAMPA REF 97289</t>
  </si>
  <si>
    <t>11.11.86</t>
  </si>
  <si>
    <t>CURVA OU COTOVELO HORIZONTAL OU VERTICAL 90° PARA ELETROCALHA 400X50MM (LXH), COM TAMPA REF 97296</t>
  </si>
  <si>
    <t>11.11.87</t>
  </si>
  <si>
    <t>DERIVAÇÃO "T" HORIZONTAL 90° PARA ELETROCALHA 100X50MM (LXH), COM TAMPA REF 97315</t>
  </si>
  <si>
    <t>11.11.88</t>
  </si>
  <si>
    <t>DERIVAÇÃO "T" HORIZONTAL 90° PARA ELETROCALHA 200X50MM (LXH), COM TAMPA REF 97318</t>
  </si>
  <si>
    <t>11.11.89</t>
  </si>
  <si>
    <t>DERIVAÇÃO "T" HORIZONTAL 90° PARA ELETROCALHA 400X50MM (LXH), COM TAMPA REF 97321</t>
  </si>
  <si>
    <t>11.14</t>
  </si>
  <si>
    <t>CAIXA E ACESSÓRIOS</t>
  </si>
  <si>
    <t>11.14.04</t>
  </si>
  <si>
    <t>CAIXA DE PASSAGEM, DE EMBUTIR, DE PVC, CPE-20 OU EQUIVALENTE</t>
  </si>
  <si>
    <t>11.14.06</t>
  </si>
  <si>
    <t>CAIXA DE PASSAGEM, DE EMBUTIR, DE PVC, CPE-30 OU EQUIVALENTE</t>
  </si>
  <si>
    <t>11.14.11</t>
  </si>
  <si>
    <t>CAIXA DE PASSAGEM METÁLICA PARA PISO 200X200X100MM</t>
  </si>
  <si>
    <t>11.14.12</t>
  </si>
  <si>
    <t>CAIXA DE PASSAGEM METÁLICA PARA PISO 300X300X120MM</t>
  </si>
  <si>
    <t>11.14.49</t>
  </si>
  <si>
    <t>CAIXA DE PASSAGEM EM ALVENARIA DE TIJOLO MACIÇO, TIPO ZA, PARA PASSEIO, COM TAMPA ARTICULADA 28X28X40CM - PADRÃO CEMIG</t>
  </si>
  <si>
    <t>11.14.50</t>
  </si>
  <si>
    <t>CAIXA DE PASSAGEM EM ALVENARIA DE TIJOLO MACIÇO, TIPO ZB, PARA PASSEIO, COM TAMPA ARTICULADA 52X44X70CM - PADRÃO CEMIG</t>
  </si>
  <si>
    <t>11.14.51</t>
  </si>
  <si>
    <t>CAIXA DE PASSAGEM PRÉ MOLDADA DE CONCRETO, TIPO ZC, PARA PASSEIO, COM TAMPA ARTICULADA 77X67X90CM - PADRÃO CEMIG</t>
  </si>
  <si>
    <t>11.14.53</t>
  </si>
  <si>
    <t>CAIXA DE PASSAGEM PARA ELÉTRICA, PRÉ MOLDADA DE CONCRETO, 30X30X30CM, COM FUNDO DE BRITA E TAMPA DE CONCRETO ADP REF 97881</t>
  </si>
  <si>
    <t>11.14.60</t>
  </si>
  <si>
    <t>CAIXA DE PASSAGEM METÁLICA, RETANGULAR, DE EMBUTIR, 4"X2" REF 92869</t>
  </si>
  <si>
    <t>11.14.61</t>
  </si>
  <si>
    <t>CAIXA DE PASSAGEM DE PVC, RETANGULAR, DE EMBUTIR, 4"X2" REF 91941</t>
  </si>
  <si>
    <t>11.14.62</t>
  </si>
  <si>
    <t>CAIXA DE PASSAGEM METÁLICA, QUADRADA, DE EMBUTIR, 4"X4" REF 92872</t>
  </si>
  <si>
    <t>11.14.63</t>
  </si>
  <si>
    <t>CAIXA DE PASSAGEM DE PVC, QUADRADA, DE EMBUTIR, 4"X4" REF 91944</t>
  </si>
  <si>
    <t>11.14.64</t>
  </si>
  <si>
    <t>CAIXA DE PASSAGEM METÁLICA, OCTOGONAL, DE EMBUTIR EM LAJE, 4"X4" REF 92865</t>
  </si>
  <si>
    <t>11.14.65</t>
  </si>
  <si>
    <t>CAIXA DE PASSAGEM PVC, OCTOGONAL, DE EMBUTIR EM LAJE, 4"X4" REF 91936</t>
  </si>
  <si>
    <t>11.14.66</t>
  </si>
  <si>
    <t>CONDULETE APARENTE DE ALUMÍNIO, TIPO C, PARA ELETRODUTO DE AÇO GALVANIZADO DN 20 MM (3/4'') REF 95778</t>
  </si>
  <si>
    <t>11.14.67</t>
  </si>
  <si>
    <t>CONDULETE APARENTE DE ALUMÍNIO, TIPO C, PARA ELETRODUTO DE AÇO GALVANIZADO DN 25 MM (1'') REF 95781</t>
  </si>
  <si>
    <t>11.14.68</t>
  </si>
  <si>
    <t>CONDULETE APARENTE DE ALUMÍNIO, TIPO C, PARA ELETRODUTO DE AÇO GALVANIZADO DN 32 MM (1 1/4'') REF 95784</t>
  </si>
  <si>
    <t>11.14.69</t>
  </si>
  <si>
    <t>CONDULETE APARENTE DE PVC, TIPO C, PARA ELETRODUTO DE PVC SOLDÁVEL DN 20 MM (1/2'') REF 104401</t>
  </si>
  <si>
    <t>11.14.70</t>
  </si>
  <si>
    <t>CONDULETE APARENTE DE PVC, TIPO C, PARA ELETRODUTO DE PVC SOLDÁVEL DN 25 MM (3/4'') REF 104402</t>
  </si>
  <si>
    <t>11.14.71</t>
  </si>
  <si>
    <t>CONDULETE APARENTE DE PVC, TIPO C, PARA ELETRODUTO DE PVC SOLDÁVEL DN 32 MM (1'') REF 104403</t>
  </si>
  <si>
    <t>11.15</t>
  </si>
  <si>
    <t>QUADRO DE DISTRIBUIÇÃO DE CIRCUITOS</t>
  </si>
  <si>
    <t>11.15.01</t>
  </si>
  <si>
    <t>QUADRO DE DISTRIBUIÇÃO ATÉ 6 CIRCUITOS</t>
  </si>
  <si>
    <t>11.15.02</t>
  </si>
  <si>
    <t>QUADRO DE DISTRIBUIÇÃO ATÉ 12 CIRCUITOS</t>
  </si>
  <si>
    <t>11.15.31</t>
  </si>
  <si>
    <t>QUADRO DE DISTRIBUIÇÃO COM BARRAMENTO 100A, 16 POSIÇÕES - PADRÃO DIN</t>
  </si>
  <si>
    <t>11.18</t>
  </si>
  <si>
    <t>DISJUNTOR TERMOMAGNÉTICO (240V-60HRZ) - PADRÃO NEMA</t>
  </si>
  <si>
    <t>11.18.07</t>
  </si>
  <si>
    <t>DISJUNTOR TERMOMAGNÉTICO (240V-60HRZ) - MONOPOLAR 5KA 40A - PADRÃO NEMA</t>
  </si>
  <si>
    <t>11.18.10</t>
  </si>
  <si>
    <t>DISJUNTOR TERMOMAGNÉTICO (240V-60HRZ) - MONOPOLAR 5KA 70A - PADRÃO NEMA</t>
  </si>
  <si>
    <t>11.18.16</t>
  </si>
  <si>
    <t>DISJUNTOR TERMOMAGNÉTICO (240V-60HRZ) - BIPOLAR 10KA 40A - PADRÃO NEMA</t>
  </si>
  <si>
    <t>11.18.18</t>
  </si>
  <si>
    <t>DISJUNTOR TERMOMAGNÉTICO (240V-60HRZ) - BIPOLAR 10KA 60A - PADRÃO NEMA</t>
  </si>
  <si>
    <t>11.18.28</t>
  </si>
  <si>
    <t>DISJUNTOR TERMOMAGNÉTICO (240V-60HRZ) - TRIPOLAR 10KA 40A - PADRÃO NEMA</t>
  </si>
  <si>
    <t>11.18.30</t>
  </si>
  <si>
    <t>DISJUNTOR TERMOMAGNÉTICO (240V-60HRZ) - TRIPOLAR 10KA 60A - PADRÃO NEMA</t>
  </si>
  <si>
    <t>11.18.31</t>
  </si>
  <si>
    <t>DISJUNTOR TERMOMAGNÉTICO (240V-60HRZ) - TRIPOLAR 10KA 70A - PADRÃO NEMA</t>
  </si>
  <si>
    <t>11.18.33</t>
  </si>
  <si>
    <t>DISJUNTOR TERMOMAGNÉTICO (240V-60HRZ) - TRIPOLAR 10KA 100A - PADRÃO NEMA</t>
  </si>
  <si>
    <t>11.18.34</t>
  </si>
  <si>
    <t>DISJUNTOR TERMOMAGNÉTICO (240V-60HRZ) - TRIPOLAR 10KA 120A - PADRÃO NEMA</t>
  </si>
  <si>
    <t>11.18.36</t>
  </si>
  <si>
    <t>DISJUNTOR TERMOMAGNÉTICO (240V-60HRZ) - TRIPOLAR 10KA 150A - PADRÃO NEMA</t>
  </si>
  <si>
    <t>11.18.37</t>
  </si>
  <si>
    <t>DISJUNTOR TERMOMAGNÉTICO (240V-60HRZ) - TRIPOLAR 10KA 175A - PADRÃO NEMA</t>
  </si>
  <si>
    <t>11.18.38</t>
  </si>
  <si>
    <t>DISJUNTOR TERMOMAGNÉTICO (240V-60HRZ) - TRIPOLAR 10KA 200A - PADRÃO NEMA</t>
  </si>
  <si>
    <t>11.19</t>
  </si>
  <si>
    <t>DISJUNTOR TERMOMAGNÉTICO (240V-60HRZ) PADRÃO DIN</t>
  </si>
  <si>
    <t>11.19.01</t>
  </si>
  <si>
    <t>DISJUNTOR TERMOMAGNÉTICO (240V-60HRZ) - MONOPOLAR 10A - PADRÃO DIN</t>
  </si>
  <si>
    <t>11.19.02</t>
  </si>
  <si>
    <t>DISJUNTOR TERMOMAGNÉTICO (240V-60HRZ) - MONOPOLAR 16A - PADRÃO DIN</t>
  </si>
  <si>
    <t>11.19.03</t>
  </si>
  <si>
    <t>DISJUNTOR TERMOMAGNÉTICO (240V-60HRZ) - MONOPOLAR 20A - PADRÃO DIN</t>
  </si>
  <si>
    <t>11.19.04</t>
  </si>
  <si>
    <t>DISJUNTOR TERMOMAGNÉTICO (240V-60HRZ) - MONOPOLAR 25A - PADRÃO DIN</t>
  </si>
  <si>
    <t>11.19.05</t>
  </si>
  <si>
    <t>DISJUNTOR TERMOMAGNÉTICO (240V-60HRZ) - MONOPOLAR 32A - PADRÃO DIN</t>
  </si>
  <si>
    <t>11.19.06</t>
  </si>
  <si>
    <t>DISJUNTOR TERMOMAGNÉTICO (240V-60HRZ) - MONOPOLAR 40A - PADRÃO DIN</t>
  </si>
  <si>
    <t>11.19.07</t>
  </si>
  <si>
    <t>DISJUNTOR TERMOMAGNÉTICO (240V-60HRZ) - MONOPOLAR 50A - PADRÃO DIN</t>
  </si>
  <si>
    <t>11.19.08</t>
  </si>
  <si>
    <t>DISJUNTOR TERMOMAGNÉTICO (240V-60HRZ) - MONOPOLAR 63A - PADRÃO DIN</t>
  </si>
  <si>
    <t>11.19.09</t>
  </si>
  <si>
    <t>DISJUNTOR TERMOMAGNÉTICO (240V-60HRZ) - BIPOLAR 10A - PADRÃO DIN</t>
  </si>
  <si>
    <t>11.19.10</t>
  </si>
  <si>
    <t>DISJUNTOR TERMOMAGNÉTICO (240V-60HRZ) - BIPOLAR 16A - PADRÃO DIN</t>
  </si>
  <si>
    <t>11.19.11</t>
  </si>
  <si>
    <t>DISJUNTOR TERMOMAGNÉTICO (240V-60HRZ) - BIPOLAR 20A - PADRÃO DIN</t>
  </si>
  <si>
    <t>11.19.12</t>
  </si>
  <si>
    <t>DISJUNTOR TERMOMAGNÉTICO (240V-60HRZ) - BIPOLAR 25A - PADRÃO DIN</t>
  </si>
  <si>
    <t>11.19.13</t>
  </si>
  <si>
    <t>DISJUNTOR TERMOMAGNÉTICO (240V-60HRZ) - BIPOLAR 32A - PADRÃO DIN</t>
  </si>
  <si>
    <t>11.19.14</t>
  </si>
  <si>
    <t>DISJUNTOR TERMOMAGNÉTICO (240V-60HRZ) - BIPOLAR 40A - PADRÃO DIN</t>
  </si>
  <si>
    <t>11.19.15</t>
  </si>
  <si>
    <t>DISJUNTOR TERMOMAGNÉTICO (240V-60HRZ) - BIPOLAR 50A - PADRÃO DIN</t>
  </si>
  <si>
    <t>11.19.16</t>
  </si>
  <si>
    <t>DISJUNTOR TERMOMAGNÉTICO (240V-60HRZ) - BIPOLAR 63A - PADRÃO DIN</t>
  </si>
  <si>
    <t>11.19.17</t>
  </si>
  <si>
    <t>DISJUNTOR TERMOMAGNÉTICO (240V-60HRZ) - TRIPOLAR 10A - PADRÃO DIN</t>
  </si>
  <si>
    <t>11.19.18</t>
  </si>
  <si>
    <t>DISJUNTOR TERMOMAGNÉTICO (240V-60HRZ) - TRIPOLAR 16A - PADRÃO DIN</t>
  </si>
  <si>
    <t>11.19.19</t>
  </si>
  <si>
    <t>DISJUNTOR TERMOMAGNÉTICO (240V-60HRZ) - TRIPOLAR 20A - PADRÃO DIN</t>
  </si>
  <si>
    <t>11.19.20</t>
  </si>
  <si>
    <t>DISJUNTOR TERMOMAGNÉTICO (240V-60HRZ) - TRIPOLAR 25A - PADRÃO DIN</t>
  </si>
  <si>
    <t>11.19.21</t>
  </si>
  <si>
    <t>DISJUNTOR TERMOMAGNÉTICO (240V-60HRZ) - TRIPOLAR 32A - PADRÃO DIN</t>
  </si>
  <si>
    <t>11.19.22</t>
  </si>
  <si>
    <t>DISJUNTOR TERMOMAGNÉTICO (240V-60HRZ) - TRIPOLAR 40A - PADRÃO DIN</t>
  </si>
  <si>
    <t>11.19.23</t>
  </si>
  <si>
    <t>DISJUNTOR TERMOMAGNÉTICO (240V-60HRZ) - TRIPOLAR 50A - PADRÃO DIN</t>
  </si>
  <si>
    <t>11.19.24</t>
  </si>
  <si>
    <t>DISJUNTOR TERMOMAGNÉTICO (240V-60HRZ) - TRIPOLAR 63A - PADRÃO DIN</t>
  </si>
  <si>
    <t>11.20</t>
  </si>
  <si>
    <t>INTERRUPTOR DIFERENCIAL RESIDUAL</t>
  </si>
  <si>
    <t>11.20.01</t>
  </si>
  <si>
    <t>INTERRUPTOR DIFERENCIAL RESIDUAL BIPOLAR 25A-30MA , 2 MÓDULOS REFERÊNCIA WRX22530 ELETROMAR/EQUIVALENTE</t>
  </si>
  <si>
    <t>11.20.02</t>
  </si>
  <si>
    <t>INTERRUPTOR DIFERENCIAL RESIDUAL BIPOLAR 40A-30MA, 2 MÓDULOS REFERÊNCIA WRX 24030 ELETROMAR/EQUIVALENTE</t>
  </si>
  <si>
    <t>11.22</t>
  </si>
  <si>
    <t>CHAVE/FUSÍVEL/RELE FOTOELÉTRICO TECNOWATT OU EQUIVALENTE</t>
  </si>
  <si>
    <t>11.22.01</t>
  </si>
  <si>
    <t>RELÉ FOTOELÉTRICO 1200VA RM-10 - 120V OU EQUIVALENTE</t>
  </si>
  <si>
    <t>11.22.02</t>
  </si>
  <si>
    <t>RELÉ FOTOELÉTRICO 1800VA RM-10 - 220V OU EQUIVALENTE</t>
  </si>
  <si>
    <t>11.22.03</t>
  </si>
  <si>
    <t>BASE PARA RELÉ FOTOELÉTRICO</t>
  </si>
  <si>
    <t>11.22.05</t>
  </si>
  <si>
    <t>CHAVE MAGNÉTICA EXTERNA 1 X 30A 6904 TECNOWATT/EQUIVALENTE</t>
  </si>
  <si>
    <t>11.22.06</t>
  </si>
  <si>
    <t>CHAVE MAGNÉTICA EXTERNA 1 X 50A 6905 TECNOWATT/EQUIVALENTE</t>
  </si>
  <si>
    <t>11.22.07</t>
  </si>
  <si>
    <t>CHAVE MAGNÉTICA EXTERNA 2 X 30A 6906 TECNOWATT/EQUIVALENTE</t>
  </si>
  <si>
    <t>11.23</t>
  </si>
  <si>
    <t>FIO COM ISOLAMENTO NÃO HALOGENADO 750V</t>
  </si>
  <si>
    <t>11.23.04</t>
  </si>
  <si>
    <t>FIO CONDUTOR #1,5MM2, COM ISOLAMENTO, NÃO HALOGENADO 750V</t>
  </si>
  <si>
    <t>11.23.05</t>
  </si>
  <si>
    <t>FIO CONDUTOR #2,5MM2, COM ISOLAMENTO, NÃO HALOGENADO 750V</t>
  </si>
  <si>
    <t>11.23.06</t>
  </si>
  <si>
    <t>FIO CONDUTOR #4,0MM2, COM ISOLAMENTO, NÃO HALOGENADO 750V</t>
  </si>
  <si>
    <t>11.23.07</t>
  </si>
  <si>
    <t>FIO CONDUTOR #6,0MM2, COM ISOLAMENTO, NÃO HALOGENADO 750V</t>
  </si>
  <si>
    <t>11.23.08</t>
  </si>
  <si>
    <t>FIO CONDUTOR #10,0MM2, COM ISOLAMENTO, NÃO HALOGENADO 750V</t>
  </si>
  <si>
    <t>11.24</t>
  </si>
  <si>
    <t>CABO FLEXÍVEL NÃO HALOGENADO</t>
  </si>
  <si>
    <t>11.24.04</t>
  </si>
  <si>
    <t>CABO FLEXÍVEL #1,5MM2, ISOLAMENTO 750V NÃO HALOGENADO</t>
  </si>
  <si>
    <t>11.24.05</t>
  </si>
  <si>
    <t>CABO FLEXÍVEL #2,5MM2, ISOLAMENTO 750V NÃO HALOGENADO</t>
  </si>
  <si>
    <t>11.24.06</t>
  </si>
  <si>
    <t>CABO FLEXÍVEL #4,0MM2, ISOLAMENTO 750V NÃO HALOGENADO</t>
  </si>
  <si>
    <t>11.24.07</t>
  </si>
  <si>
    <t>CABO FLEXÍVEL #6,0MM2, ISOLAMENTO 750V NÃO HALOGENADO</t>
  </si>
  <si>
    <t>11.24.08</t>
  </si>
  <si>
    <t>CABO FLEXÍVEL #10,0MM2, ISOLAMENTO 750V NÃO HALOGENADO</t>
  </si>
  <si>
    <t>11.24.09</t>
  </si>
  <si>
    <t>CABO FLEXÍVEL #16,0MM2, ISOLAMENTO 750V NÃO HALOGENADO</t>
  </si>
  <si>
    <t>11.24.10</t>
  </si>
  <si>
    <t>CABO FLEXÍVEL #25,0MM2, ISOLAMENTO 750V NÃO HALOGENADO</t>
  </si>
  <si>
    <t>11.24.11</t>
  </si>
  <si>
    <t>CABO FLEXÍVEL #35,0MM2, ISOLAMENTO 750V NÃO HALOGENADO</t>
  </si>
  <si>
    <t>11.24.12</t>
  </si>
  <si>
    <t>CABO FLEXÍVEL #50,0MM2, ISOLAMENTO 750V NÃO HALOGENADO</t>
  </si>
  <si>
    <t>11.24.13</t>
  </si>
  <si>
    <t>CABO FLEXÍVEL #70,0MM2, ISOLAMENTO 750V NÃO HALOGENADO</t>
  </si>
  <si>
    <t>11.24.14</t>
  </si>
  <si>
    <t>CABO FLEXÍVEL #95,0MM2, ISOLAMENTO 750V NÃO HALOGENADO</t>
  </si>
  <si>
    <t>11.24.15</t>
  </si>
  <si>
    <t>CABO FLEXÍVEL #120,0MM2, ISOLAMENTO 750V NÃO HALOGENADO</t>
  </si>
  <si>
    <t>11.24.40</t>
  </si>
  <si>
    <t>CABO FLEXÍVEL COM 1 CONDUTOR #1X1,5MM2, ISOLAMENTO 1KV NÃO HALOGENADO</t>
  </si>
  <si>
    <t>11.24.41</t>
  </si>
  <si>
    <t>CABO FLEXÍVEL COM 1 CONDUTOR #1X2,5MM2, ISOLAMENTO 1KV NÃO HALOGENADO</t>
  </si>
  <si>
    <t>11.24.42</t>
  </si>
  <si>
    <t>CABO FLEXÍVEL COM 1 CONDUTOR #1X4,0MM2, ISOLAMENTO 1KV NÃO HALOGENADO</t>
  </si>
  <si>
    <t>11.24.43</t>
  </si>
  <si>
    <t>CABO FLEXÍVEL COM 1 CONDUTOR #1X6,0MM2, ISOLAMENTO 1KV NÃO HALOGENADO</t>
  </si>
  <si>
    <t>11.24.44</t>
  </si>
  <si>
    <t>CABO FLEXÍVEL COM 1 CONDUTOR #1X10,0MM2, ISOLAMENTO 1KV NÃO HALOGENADO</t>
  </si>
  <si>
    <t>11.24.45</t>
  </si>
  <si>
    <t>CABO FLEXÍVEL COM 1 CONDUTOR #1X16,0MM2, ISOLAMENTO 1KV NÃO HALOGENADO</t>
  </si>
  <si>
    <t>11.24.46</t>
  </si>
  <si>
    <t>CABO FLEXÍVEL COM 1 CONDUTOR #1X25,0MM2, ISOLAMENTO 1KV NÃO HALOGENADO</t>
  </si>
  <si>
    <t>11.24.47</t>
  </si>
  <si>
    <t>CABO FLEXÍVEL COM 1 CONDUTOR #1X35,0MM2, ISOLAMENTO 1KV NÃO HALOGENADO</t>
  </si>
  <si>
    <t>11.24.48</t>
  </si>
  <si>
    <t>CABO FLEXÍVEL COM 1 CONDUTOR #1X50,0MM2, ISOLAMENTO 1KV NÃO HALOGENADO</t>
  </si>
  <si>
    <t>11.24.49</t>
  </si>
  <si>
    <t>CABO FLEXÍVEL COM 1 CONDUTOR #1X70,0MM2, ISOLAMENTO 1KV NÃO HALOGENADO</t>
  </si>
  <si>
    <t>11.24.50</t>
  </si>
  <si>
    <t>CABO FLEXÍVEL COM 1 CONDUTOR #1X95,0MM2, ISOLAMENTO 1KV NÃO HALOGENADO</t>
  </si>
  <si>
    <t>11.24.51</t>
  </si>
  <si>
    <t>CABO FLEXÍVEL COM 1 CONDUTOR #1X120,0MM2, ISOLAMENTO 1KV NÃO HALOGENADO</t>
  </si>
  <si>
    <t>11.24.52</t>
  </si>
  <si>
    <t>CABO FLEXÍVEL COM 1 CONDUTOR #1X150,0MM2, ISOLAMENTO 1KV NÃO HALOGENADO</t>
  </si>
  <si>
    <t>11.24.53</t>
  </si>
  <si>
    <t>CABO FLEXÍVEL COM 1 CONDUTOR #1X185,0MM2, ISOLAMENTO 1KV NÃO HALOGENADO</t>
  </si>
  <si>
    <t>11.24.54</t>
  </si>
  <si>
    <t>CABO FLEXÍVEL COM 1 CONDUTOR #1X240,0MM2, ISOLAMENTO 1KV NÃO HALOGENADO</t>
  </si>
  <si>
    <t>11.30</t>
  </si>
  <si>
    <t>INTERRUPTOR, TOMADA E ACESSÓRIOS SILENTOQUE PIAL/EQUIVALENTE</t>
  </si>
  <si>
    <t>11.30.13</t>
  </si>
  <si>
    <t>INTERRUPTOR SIMPLES 10A/250V R.1000 SEM PLACA/EQUIVALENTE</t>
  </si>
  <si>
    <t>11.30.14</t>
  </si>
  <si>
    <t>INTERRUPTOR PARALELO 10A/250V REFERÊNCIA 1001 SEM PLACA/EQUIVALENTE</t>
  </si>
  <si>
    <t>11.30.21</t>
  </si>
  <si>
    <t>TOMADA 10A/250V-2P SEM PLACA REFERÊNCIA 54328 SILENTOQUE/EQUIVALENTE</t>
  </si>
  <si>
    <t>11.30.22</t>
  </si>
  <si>
    <t>TOMADA 2P+T 10A-250V, SEM PLACA REFERÊNCIA 685044 PIAL LEGRAN/EQUIVALENTE</t>
  </si>
  <si>
    <t>11.30.23</t>
  </si>
  <si>
    <t>TOMADA 2P+T 20A-250V, SEM PLACA REFERÊNCIA 54333/EQUIVALENTE</t>
  </si>
  <si>
    <t>11.30.38</t>
  </si>
  <si>
    <t>CONJUNTO COM 2 INTERRUPTORES SIMPLES REFERÊNCIA 2000 SEM PLACA OU EQUIVALENTE</t>
  </si>
  <si>
    <t>11.30.39</t>
  </si>
  <si>
    <t>CONJUNTO 1 INTERRUPTOR SIMPLES + 1 PARALELO REFERÊNCIA 2001 SEM PLACA/EQUIVALENTE</t>
  </si>
  <si>
    <t>11.30.40</t>
  </si>
  <si>
    <t>CONJUNTO 2 INTERRUPTORES PARALELOS SEM PLACA REFERÊNCIA 2014/EQUIVALENTE</t>
  </si>
  <si>
    <t>11.30.44</t>
  </si>
  <si>
    <t>CONJUNTO 3 INTERRUPTORES SIMPLES SEM PLACA REFERÊNCIA 3000/EQUIVALENTE</t>
  </si>
  <si>
    <t>11.30.45</t>
  </si>
  <si>
    <t>CONJUNTO 2 INTERRUPTORES SIMPLES + 1 PARALELO SEM PLACA</t>
  </si>
  <si>
    <t>11.30.46</t>
  </si>
  <si>
    <t>CONJUNTO 1 INTERRUPTOR SIMPLES + 2 PARALELOS SEM PLACA</t>
  </si>
  <si>
    <t>11.30.49</t>
  </si>
  <si>
    <t>PLACA TERMOPLÁSTICA CINZA 4X4" CEGA PIAL/EQUIVALENTE</t>
  </si>
  <si>
    <t>11.30.50</t>
  </si>
  <si>
    <t>PLACA TERMOPLÁSTICA 2X4" COM FURO CENTRAL PIAL/EQUIVALENTE</t>
  </si>
  <si>
    <t>11.30.51</t>
  </si>
  <si>
    <t>PLACA TERMOPLÁSTICA CINZA PARA CAIXA 2" X 4"</t>
  </si>
  <si>
    <t>11.30.52</t>
  </si>
  <si>
    <t>PLACA TERMOPLÁSTICA CINZA PARA CAIXA 4" X 4"</t>
  </si>
  <si>
    <t>11.31</t>
  </si>
  <si>
    <t>INTERRUPTOR, TOMADA E ACESSÓRIO - LINHA DECORATIVA</t>
  </si>
  <si>
    <t>11.31.01</t>
  </si>
  <si>
    <t>INTERRUPTOR SIMPLES (1 MÓDULO) 10A-250V-R.6110 00 PIAL/EQUIVALENTE</t>
  </si>
  <si>
    <t>11.31.02</t>
  </si>
  <si>
    <t>INTERRUPTOR PARALELO (1 MÓDULO) 10A-250V-R.6110 01 PIAL/EQUIVALENTE</t>
  </si>
  <si>
    <t>11.31.03</t>
  </si>
  <si>
    <t>INTERRUPTOR BIPOLAR SIMPLES (1 MÓDULO) 10A-250V-R.6120 05 PIAL/EQUIVALENTE</t>
  </si>
  <si>
    <t>11.31.04</t>
  </si>
  <si>
    <t>INTERRUPTOR INTERMEDIÁRIO (1 MÓDULO) 10A-250V-R.6120 07 PIAL/EQUIVALENTE</t>
  </si>
  <si>
    <t>11.31.06</t>
  </si>
  <si>
    <t>TOMADA 2P UNIVERSAL (1 MÓDULO) 10A-250V R.6150 40 PIAL/EQUIVALENTE</t>
  </si>
  <si>
    <t>11.31.07</t>
  </si>
  <si>
    <t>TOMADA 2P+T UNIVERSAL (2 MÓDULOS) 20A-250V R.6150 60 PIAL/EQUIVALENTE</t>
  </si>
  <si>
    <t>11.31.09</t>
  </si>
  <si>
    <t>CIGARRA 50/60HZ 127V - R.6110 40 PIAL/EQUIVALENTE</t>
  </si>
  <si>
    <t>11.31.10</t>
  </si>
  <si>
    <t>ACESSÓRIO SAÍDA FIO D=11MM (1 MÓDULO) R.6110 48 PIAL/EQUIVALENTE</t>
  </si>
  <si>
    <t>11.31.11</t>
  </si>
  <si>
    <t>PULSADOR PARA CAMPAINHA (1 MÓDULO) 2A-250V R.61002 PIAL/EQUIVALENTE</t>
  </si>
  <si>
    <t>11.31.12</t>
  </si>
  <si>
    <t>SUPORTE PARA CAIXA 2X4" (1 MÓDULO VERTICAL) R.6121 21 PIAL/EQUIVALENTE</t>
  </si>
  <si>
    <t>11.31.13</t>
  </si>
  <si>
    <t>SUPORTE PARA CAIXA 2X4"(ATE 3 MÓDULOS) R.6121 22 PIAL/EQUIVALENTE</t>
  </si>
  <si>
    <t>11.31.14</t>
  </si>
  <si>
    <t>SUPORTE PARA CAIXA 4X4" (ATE 6 MÓDULOS) R.6121 24 PIAL/EQUIVALENTE</t>
  </si>
  <si>
    <t>11.31.15</t>
  </si>
  <si>
    <t>PLACA PARA CAIXA 2X4"- LINHA PIALPLUS, PIAL/EQUIVALENTE</t>
  </si>
  <si>
    <t>11.31.16</t>
  </si>
  <si>
    <t>PLACA PARA CAIXA 4X4"- LINHA PIALPLUS, PIAL/EQUIVALENTE</t>
  </si>
  <si>
    <t>11.37</t>
  </si>
  <si>
    <t>LUMINÁRIA SOBREPOR PARA LÂMPADA FLUORESCENTE, REFLETOR DE ALUMÍNIO</t>
  </si>
  <si>
    <t>11.37.02</t>
  </si>
  <si>
    <t>LUMINÁRIA 1X16W SOQUETE ANTIVIBRATÓRIO REFERÊNCIA 3540 ITAIM/EQUIVALENTE</t>
  </si>
  <si>
    <t>11.37.06</t>
  </si>
  <si>
    <t>LUMINÁRIA 2X14W SOQUETE ANTIVIBRATÓRIO REFERÊNCIA 3007 ITAIM/EQUIVALENTE</t>
  </si>
  <si>
    <t>11.37.07</t>
  </si>
  <si>
    <t>LUMINÁRIA 2X16W SOQUETE ANTIVIBRATÓRIO REFERÊNCIA 3540 ITAIM/EQUIVALENTE</t>
  </si>
  <si>
    <t>11.37.08</t>
  </si>
  <si>
    <t>LUMINÁRIA 2X28W SOQUETE ANTIVIBRATÓRIO REFERÊNCIA 3007 ITAIM/EQUIVALENTE</t>
  </si>
  <si>
    <t>11.37.20</t>
  </si>
  <si>
    <t>LUMINÁRIA 2X32W SOQUETE ANTIVIBRATÓRIO REFERÊNCIA 3540 ITAIM/EQUIVALENTE</t>
  </si>
  <si>
    <t>11.37.21</t>
  </si>
  <si>
    <t>LUMINÁRIA 2X10W COMPLETA 60CM (LÂMPADA LED E SOQUETE)</t>
  </si>
  <si>
    <t>11.37.22</t>
  </si>
  <si>
    <t>LUMINÁRIA 2X18W COMPLETA 60CM (LÂMPADA LED E SOQUETE)</t>
  </si>
  <si>
    <t>11.37.24</t>
  </si>
  <si>
    <t>LUMINÁRIA 2X18W COMPLETA 120CM (LÂMPADA LED E SOQUETE)</t>
  </si>
  <si>
    <t>11.37.28</t>
  </si>
  <si>
    <t>LUMINÁRIA EMERGÊNCIA FARÓIS DUPLOS HALOGÊNIO 55W WETZEL/EQUIVALENTE</t>
  </si>
  <si>
    <t>11.37.29</t>
  </si>
  <si>
    <t>LUMINÁRIA 2X18W CIRCULAR COMPACTA REFERÊNCIA BLENDA ITAIM/EQUIVALENTE</t>
  </si>
  <si>
    <t>11.37.30</t>
  </si>
  <si>
    <t>LUMINÁRIA 2X32W FLUORESCENTE SOBREPOR REFERÊNCIA LPT-22 ITAIM/EQUIVALENTE</t>
  </si>
  <si>
    <t>11.37.31</t>
  </si>
  <si>
    <t>LUMINÁRIA 2X32W/127W SOBREPOR REFERÊNCIA OCT 1369 INDELPA/EQUIVALENTE</t>
  </si>
  <si>
    <t>11.38</t>
  </si>
  <si>
    <t>LUMINÁRIA DE EMBUTIR PARA LÂMPADA FLUORESCENTE, COM REFLETOR DE ALUMÍNIO</t>
  </si>
  <si>
    <t>11.38.02</t>
  </si>
  <si>
    <t>LUMINÁRIA 1X16W SOQUETE ANTIVIBRATÓRIO REFERÊNCIA 2540 ITAIM/EQUIVALENTE</t>
  </si>
  <si>
    <t>11.38.03</t>
  </si>
  <si>
    <t>LUMINÁRIA 1X28W SOQUETE ANTIVIBRATÓRIO REFERÊNCIA 2837 ITAIM/EQUIVALENTE</t>
  </si>
  <si>
    <t>11.38.04</t>
  </si>
  <si>
    <t>LUMINÁRIA 1X32W SOQUETE ANTIVIBRATÓRIO REFERÊNCIA 2540 ITAIM/EQUIVALENTE</t>
  </si>
  <si>
    <t>11.38.05</t>
  </si>
  <si>
    <t>LUMINÁRIA 2X14W SOQUETE ANTIVIBRATÓRIO REFERÊNCIA 2007 ITAIM/EQUIVALENTE</t>
  </si>
  <si>
    <t>11.38.06</t>
  </si>
  <si>
    <t>LUMINÁRIA 2X16W SOQUETE ANTIVIBRATÓRIO REFERÊNCIA 2540 ITAIM/EQUIVALENTE</t>
  </si>
  <si>
    <t>11.38.07</t>
  </si>
  <si>
    <t>LUMINÁRIA 2X28W SOQUETE ANTIVIBRATÓRIO REFERÊNCIA 2007 ITAIM/EQUIVALENTE</t>
  </si>
  <si>
    <t>11.38.08</t>
  </si>
  <si>
    <t>LUMINÁRIA 2X32W SOQUETE ANTIVIBRATÓRIO REFERÊNCIA 2540 ITAIM/EQUIVALENTE</t>
  </si>
  <si>
    <t>11.38.09</t>
  </si>
  <si>
    <t>11.38.10</t>
  </si>
  <si>
    <t>11.38.12</t>
  </si>
  <si>
    <t>11.43</t>
  </si>
  <si>
    <t>LUMINÁRIA PARA TETO</t>
  </si>
  <si>
    <t>11.43.02</t>
  </si>
  <si>
    <t>LUMINÁRIA PARA TETO, GLOBO VIDRO ESFÉRICO LEITOSO 10X20CM</t>
  </si>
  <si>
    <t>11.45</t>
  </si>
  <si>
    <t>ARANDELA</t>
  </si>
  <si>
    <t>11.45.01</t>
  </si>
  <si>
    <t>ARANDELA EXTERNA PARA 1 LÂMPADA FLUORESCENTE COMPACTA 20W</t>
  </si>
  <si>
    <t>11.45.02</t>
  </si>
  <si>
    <t>ARANDELA PARA LÂMPADA FLUORESCENTE ELETRÔNICA 20W REFERÊNCIA ITAIM/EQUIVALENTE</t>
  </si>
  <si>
    <t>11.45.46</t>
  </si>
  <si>
    <t>ARANDELA TIPO TARTARUGA - LUMIFOR/EQUIVALENTE</t>
  </si>
  <si>
    <t>11.55</t>
  </si>
  <si>
    <t>COMPLEMENTOS PARA LUMINÁRIAS</t>
  </si>
  <si>
    <t>11.55.01</t>
  </si>
  <si>
    <t>RECEPTÁCULO DE PORCELANA NORMAL E27</t>
  </si>
  <si>
    <t>11.55.02</t>
  </si>
  <si>
    <t>RECEPTÁCULO DE PORCELANA E40</t>
  </si>
  <si>
    <t>11.55.20</t>
  </si>
  <si>
    <t>SOQUETE PARA LÂMPADA FLUORESCENTE</t>
  </si>
  <si>
    <t>11.56</t>
  </si>
  <si>
    <t>POSTE GALVANIZADO ESCALONADO RETO ENGASTADO</t>
  </si>
  <si>
    <t>11.56.01</t>
  </si>
  <si>
    <t>POSTE GALVANIZADO ESCALONADO RETO ENGASTADO HT= 4,5M / HL= 3,8M /B= 89MM /DT= 60,3MM PADRÃO CEMIG</t>
  </si>
  <si>
    <t>11.56.03</t>
  </si>
  <si>
    <t>POSTE GALVANIZADO ESCALONADO RETO ENGASTADO HT= 8,0M / HL= 7,0M /DB= 115MM /DT= 80MM PADRÃO CEMIG</t>
  </si>
  <si>
    <t>11.56.04</t>
  </si>
  <si>
    <t>POSTE GALVANIZADO ESCALONADO RETO ENGASTADO HT= 12,0M / HL= 9,8M /DB= 139MM /DT= 89MM</t>
  </si>
  <si>
    <t>11.60</t>
  </si>
  <si>
    <t>LÂMPADAS - 127V/220V</t>
  </si>
  <si>
    <t>11.60.02</t>
  </si>
  <si>
    <t>LÂMPADA LED 7W SOQUETE ROSCA</t>
  </si>
  <si>
    <t>11.60.03</t>
  </si>
  <si>
    <t>LÂMPADA LED 9W SOQUETE ROSCA</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</si>
  <si>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</si>
  <si>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</si>
  <si>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</si>
  <si>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</si>
  <si>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</si>
  <si>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</si>
  <si>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</si>
  <si>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</si>
  <si>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</si>
  <si>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</si>
  <si>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</si>
  <si>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</si>
  <si>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</si>
  <si>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</si>
  <si>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</si>
  <si>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</si>
  <si>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</si>
  <si>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</si>
  <si>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</si>
  <si>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</si>
  <si>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</si>
  <si>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</si>
  <si>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</si>
  <si>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</si>
  <si>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</si>
  <si>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</si>
  <si>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</si>
  <si>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</si>
  <si>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</si>
  <si>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</si>
  <si>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PADRÃO CEMIG AÉREO EM MURETA - LADO OPOSTO À REDE</t>
  </si>
  <si>
    <t>11.61.02</t>
  </si>
  <si>
    <t>PADRÃO CEMIG AÉREO EM MURETA - TIPO A1, CARGA INSTALADA ATÉ 5,0KW (1F+N) - LADO OPOSTO À REDE</t>
  </si>
  <si>
    <t>11.61.03</t>
  </si>
  <si>
    <t>PADRÃO CEMIG AÉREO EM MURETA - TIPO A2, CARGA INSTALADA DE 5,1KW ATÉ 6,5KW (1F+N) - LADO OPOSTO À REDE</t>
  </si>
  <si>
    <t>11.61.04</t>
  </si>
  <si>
    <t>PADRÃO CEMIG AÉREO EM MURETA - TIPO A3, CARGA INSTALADA DE 6,3KW ATÉ 10,0KW (1F+N) - LADO OPOSTO À REDE</t>
  </si>
  <si>
    <t>11.61.05</t>
  </si>
  <si>
    <t>PADRÃO CEMIG AÉREO EM MURETA - TIPO B1, CARGA INSTALADA ATÉ 10,0KW (2F+N) - LADO OPOSTO À REDE</t>
  </si>
  <si>
    <t>11.61.06</t>
  </si>
  <si>
    <t>PADRÃO CEMIG AÉREO EM MURETA - TIPO B2, CARGA INSTALADA DE 10,1 ATÉ 15,0KW (2F+N) - LADO OPOSTO À REDE</t>
  </si>
  <si>
    <t>11.61.07</t>
  </si>
  <si>
    <t>PADRÃO CEMIG AÉREO EM MURETA - TIPO C1, DEMANDA PROVÁVEL ATÉ 15,0KW (3F+N) - LADO OPOSTO À REDE</t>
  </si>
  <si>
    <t>11.61.08</t>
  </si>
  <si>
    <t>PADRÃO CEMIG AÉREO EM MURETA - TIPO C2, DEMANDA PROVÁVEL DE 15,1 ATÉ 23,0KW (3F+N) - LADO OPOSTO À REDE</t>
  </si>
  <si>
    <t>11.61.09</t>
  </si>
  <si>
    <t>PADRÃO CEMIG AÉREO EM MURETA - TIPO C3, DEMANDA PROVÁVEL DE 23,1 ATÉ 27,0KW (3F+N) - LADO OPOSTO À REDE</t>
  </si>
  <si>
    <t>11.61.10</t>
  </si>
  <si>
    <t>PADRÃO CEMIG AÉREO EM MURETA - TIPO C4, DEMANDA PROVÁVEL DE 27,1 ATÉ 38,0KW (3F+N) - LADO OPOSTO À REDE</t>
  </si>
  <si>
    <t>11.61.11</t>
  </si>
  <si>
    <t>PADRÃO CEMIG AÉREO EM MURETA - TIPO C5, DEMANDA PROVÁVEL DE 38,1 ATÉ 47,0KW (3F+N) - LADO OPOSTO À REDE</t>
  </si>
  <si>
    <t>11.61.12</t>
  </si>
  <si>
    <t>PADRÃO CEMIG AÉREO EM MURETA - TIPO C6, DEMANDA PROVÁVEL DE 47,1 ATÉ 57,0KW (3F+N) - LADO OPOSTO À REDE</t>
  </si>
  <si>
    <t>11.61.13</t>
  </si>
  <si>
    <t>PADRÃO CEMIG AÉREO EM MURETA - TIPO C7, DEMANDA PROVÁVEL DE 57,1 ATÉ 66,0KW (3F+N) - LADO OPOSTO À REDE</t>
  </si>
  <si>
    <t>11.61.14</t>
  </si>
  <si>
    <t>PADRÃO CEMIG AÉREO EM MURETA - TIPO C8, DEMANDA PROVÁVEL DE 66,1 ATÉ 75,0KW (3F+N) - LADO OPOSTO À REDE</t>
  </si>
  <si>
    <t>11.62</t>
  </si>
  <si>
    <t>PADRÃO CEMIG AÉREO EM MURETA - MESMO LADO DA REDE</t>
  </si>
  <si>
    <t>11.62.02</t>
  </si>
  <si>
    <t>PADRÃO CEMIG AÉREO EM MURETA - TIPO A1, CARGA INSTALADA ATÉ 5,0KW (1F+N) - MESMO LADO DA REDE</t>
  </si>
  <si>
    <t>11.62.03</t>
  </si>
  <si>
    <t>PADRÃO CEMIG AÉREO EM MURETA - TIPO A2, CARGA INSTALADA DE 5,1KW ATÉ 6,5KW (1F+N) - MESMO LADO DA REDE</t>
  </si>
  <si>
    <t>11.62.04</t>
  </si>
  <si>
    <t>PADRÃO CEMIG AÉREO EM MURETA - TIPO A3, CARGA INSTALADA DE 6,3KW ATÉ 10,0KW (1F+N) - MESMO LADO DA REDE</t>
  </si>
  <si>
    <t>11.62.05</t>
  </si>
  <si>
    <t>PADRÃO CEMIG AÉREO EM MURETA - TIPO B1, CARGA INSTALADA ATÉ 10,0KW (2F+N) - MESMO LADO DA REDE</t>
  </si>
  <si>
    <t>11.62.06</t>
  </si>
  <si>
    <t>PADRÃO CEMIG AÉREO EM MURETA - TIPO B2, CARGA INSTALADA DE 10,1 ATÉ 15,0KW (2F+N) - MESMO LADO DA REDE</t>
  </si>
  <si>
    <t>11.62.07</t>
  </si>
  <si>
    <t>PADRÃO CEMIG AÉREO EM MURETA - TIPO C1, DEMANDA PROVÁVEL ATÉ 15,0KW (3F+N) - MESMO LADO DA REDE</t>
  </si>
  <si>
    <t>11.62.08</t>
  </si>
  <si>
    <t>PADRÃO CEMIG AÉREO EM MURETA - TIPO C2, DEMANDA PROVÁVEL DE 15,1 ATÉ 23,0KW (3F+N) - MESMO LADO DA REDE</t>
  </si>
  <si>
    <t>11.62.09</t>
  </si>
  <si>
    <t>PADRÃO CEMIG AÉREO EM MURETA - TIPO C3, DEMANDA PROVÁVEL DE 23,1 ATÉ 27,0KW (3F+N) - MESMO LADO DA REDE</t>
  </si>
  <si>
    <t>11.62.10</t>
  </si>
  <si>
    <t>PADRÃO CEMIG AÉREO EM MURETA - TIPO C4, DEMANDA PROVÁVEL DE 27,1 ATÉ 38,0KW (3F+N) - MESMO LADO DA REDE</t>
  </si>
  <si>
    <t>11.62.11</t>
  </si>
  <si>
    <t>PADRÃO CEMIG AÉREO EM MURETA - TIPO C5, DEMANDA PROVÁVEL DE 38,1 ATÉ 47,0KW (3F+N) - MESMO LADO DA REDE</t>
  </si>
  <si>
    <t>11.62.12</t>
  </si>
  <si>
    <t>PADRÃO CEMIG AÉREO EM MURETA - TIPO C6, DEMANDA PROVÁVEL DE 47,1 ATÉ 57,0KW (3F+N) - MESMO LADO DA REDE</t>
  </si>
  <si>
    <t>11.62.13</t>
  </si>
  <si>
    <t>PADRÃO CEMIG AÉREO EM MURETA - TIPO C7, DEMANDA PROVÁVEL DE 57,1 ATÉ 66,0KW (3F+N) - MESMO LADO DA REDE</t>
  </si>
  <si>
    <t>11.62.14</t>
  </si>
  <si>
    <t>PADRÃO CEMIG AÉREO EM MURETA - TIPO C8, DEMANDA PROVÁVEL DE 66,1 ATÉ 75,0KW (3F+N) - MESMO LADO DA REDE</t>
  </si>
  <si>
    <t>11.80</t>
  </si>
  <si>
    <t>FIOS E CABOS PARA TELEFONIA</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</si>
  <si>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</si>
  <si>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</si>
  <si>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</si>
  <si>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</si>
  <si>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</si>
  <si>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</si>
  <si>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</si>
  <si>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</si>
  <si>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</si>
  <si>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</si>
  <si>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</si>
  <si>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</si>
  <si>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</si>
  <si>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</si>
  <si>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</si>
  <si>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</si>
  <si>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</si>
  <si>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</si>
  <si>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</si>
  <si>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</si>
  <si>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</si>
  <si>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</si>
  <si>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</si>
  <si>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CABO UTP 4 PARES - CATEGORIA 5E - FURUKAWA/EQUIVALENTE</t>
  </si>
  <si>
    <t>11.81</t>
  </si>
  <si>
    <t>TOMADAS PADRÃO PARA TELECOMUNICAÇÕES</t>
  </si>
  <si>
    <t>11.81.02</t>
  </si>
  <si>
    <t>TOMADA 4P PARA TELEFONE R.5003 SEM PLACA</t>
  </si>
  <si>
    <t>11.81.03</t>
  </si>
  <si>
    <t>TOMADA RJ11 COM PLACA PARA CAIXA 4"X2" - SILENTOQUE/EQUIVALENTE</t>
  </si>
  <si>
    <t>11.81.09</t>
  </si>
  <si>
    <t>PLACA 2X4" COM FURO CENTRAL PARA TOMADA JACK</t>
  </si>
  <si>
    <t>11.82</t>
  </si>
  <si>
    <t>ACESSÓRIOS PARA INSTALAÇÃO TELEFÔNICA/INFORMÁTICA</t>
  </si>
  <si>
    <t>11.82.01</t>
  </si>
  <si>
    <t>ANEL GUIA AGS-1</t>
  </si>
  <si>
    <t>11.82.05</t>
  </si>
  <si>
    <t>ANEL GUIA AGS-5</t>
  </si>
  <si>
    <t>11.82.06</t>
  </si>
  <si>
    <t>CABO COAXIAL PARA ANTENA OU EQUIVALENTE</t>
  </si>
  <si>
    <t>11.82.07</t>
  </si>
  <si>
    <t>CABO OPTICO CF0A 4 FIBRAS</t>
  </si>
  <si>
    <t>11.82.10</t>
  </si>
  <si>
    <t>CANALETA SUPORTE (CAN-5)</t>
  </si>
  <si>
    <t>11.82.15</t>
  </si>
  <si>
    <t>ABRAÇADEIRA BC-1</t>
  </si>
  <si>
    <t>11.82.16</t>
  </si>
  <si>
    <t>ABRAÇADEIRA BC-2</t>
  </si>
  <si>
    <t>11.82.17</t>
  </si>
  <si>
    <t>ABRAÇADEIRA BC-3</t>
  </si>
  <si>
    <t>11.82.18</t>
  </si>
  <si>
    <t>ABRAÇADEIRA BC-4</t>
  </si>
  <si>
    <t>11.82.20</t>
  </si>
  <si>
    <t>BORNE FÊMEA PARA PINO BANANA</t>
  </si>
  <si>
    <t>11.82.21</t>
  </si>
  <si>
    <t>BLOCO DE LIGAÇÃO INTERNA TIPO BLI-10 PADRÃO TELEBRÁS</t>
  </si>
  <si>
    <t>11.82.50</t>
  </si>
  <si>
    <t>TOMADA RJ 45 SEM PLACA</t>
  </si>
  <si>
    <t>11.82.54</t>
  </si>
  <si>
    <t>GUIA DE CABOS PARA RACK 1U</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</si>
  <si>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</si>
  <si>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</si>
  <si>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</si>
  <si>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</si>
  <si>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</si>
  <si>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</si>
  <si>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</si>
  <si>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</si>
  <si>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</si>
  <si>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</si>
  <si>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</si>
  <si>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</si>
  <si>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</si>
  <si>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</si>
  <si>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</si>
  <si>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ORGANIZADOR DE CABOS 1U</t>
  </si>
  <si>
    <t>11.82.66</t>
  </si>
  <si>
    <t>PATCH PAINEL 24 PORTAS CATEG.5E MAXITELECOM OU EQUIVALENTE</t>
  </si>
  <si>
    <t>11.82.67</t>
  </si>
  <si>
    <t>PATCH PAINEL 48 PORTAS CATEG.5E MAXITELECOM OU EQUIVALENTE</t>
  </si>
  <si>
    <t>11.83</t>
  </si>
  <si>
    <t>ATERRAMENTO PARA INSTALAÇÃO</t>
  </si>
  <si>
    <t>11.83.01</t>
  </si>
  <si>
    <t>HASTE DE ATERRAMENTO DE AÇO COBREADO 15MM X 2400MM</t>
  </si>
  <si>
    <t>11.83.02</t>
  </si>
  <si>
    <t>CONECTOR CABO HASTE CHT-1 DE ATERRAMENTO</t>
  </si>
  <si>
    <t>11.83.11</t>
  </si>
  <si>
    <t>HASTE DE ATERRAMENTO AÇO GALVANIZADO 3/4" X 3,0 MM</t>
  </si>
  <si>
    <t>11.83.13</t>
  </si>
  <si>
    <t>HASTE ATERRAMENTO AÇO ZINCADO 25 X 25 X 2500MM PADRÃO CEMIG</t>
  </si>
  <si>
    <t>11.83.14</t>
  </si>
  <si>
    <t>HASTE ATERRAMENTO 17MM X 2400 MM</t>
  </si>
  <si>
    <t>11.84</t>
  </si>
  <si>
    <t>CAIXAS PARA INSTALAÇÃO TELEFÔNICA</t>
  </si>
  <si>
    <t>11.84.01</t>
  </si>
  <si>
    <t>CAIXAS PARA INSTALAÇÃO TELEFÔNICA P20 20 X 20 X 20CM - FERRO FUNDIDO</t>
  </si>
  <si>
    <t>11.84.02</t>
  </si>
  <si>
    <t>CAIXAS PARA INSTALAÇÃO TELEFÔNICA R1 35 X 60 X 50CM PADRÃO TELEBRAS INCLUSIVE ARO E TAMPA</t>
  </si>
  <si>
    <t>11.84.03</t>
  </si>
  <si>
    <t>CAIXAS PARA INSTALAÇÃO TELEFÔNICA R2 107 X 52 X 50CM - ALVENARIA E CONCRETO TAMPA TIPO TR2-FF</t>
  </si>
  <si>
    <t>11.85</t>
  </si>
  <si>
    <t>CAIXA INTERNA METAL - EMBUTIR/SOBREPOR - TELEFONIA</t>
  </si>
  <si>
    <t>11.85.01</t>
  </si>
  <si>
    <t>CAIXA INTERNA METAL - EMBUTIR/SOBREPOR - TELEFONIA Nº2 (20 X 20 X 12)CM, COM PORTA E FUNDO DE MADEIRA</t>
  </si>
  <si>
    <t>11.85.02</t>
  </si>
  <si>
    <t>CAIXA INTERNA METAL - EMBUTIR/SOBREPOR - TELEFONIA Nº3 (40 X 40 X 12)CM, COM PORTA E FUNDO DE MADEIRA</t>
  </si>
  <si>
    <t>11.85.03</t>
  </si>
  <si>
    <t>CAIXA INTERNA METAL - EMBUTIR/SOBREPOR - TELEFONIA Nº4 (60 X 60 X 12)CM, COM PORTA E FUNDO DE MADEIRA</t>
  </si>
  <si>
    <t>11.85.04</t>
  </si>
  <si>
    <t>CAIXA INTERNA METAL - EMBUTIR/SOBREPOR - TELEFONIA Nº5 (80 X 80 X 12)CM, COM PORTA E FUNDO DE MADEIRA</t>
  </si>
  <si>
    <t>11.85.05</t>
  </si>
  <si>
    <t>CAIXA INTERNA METAL - EMBUTIR/SOBREPOR - TELEFONIA Nº6 (100 X 100 X 12)CM, COM PORTA E FUNDO DE MADEIRA</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</si>
  <si>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</si>
  <si>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</si>
  <si>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</si>
  <si>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</si>
  <si>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</si>
  <si>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</si>
  <si>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</si>
  <si>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</si>
  <si>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</si>
  <si>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</si>
  <si>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</si>
  <si>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</si>
  <si>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</si>
  <si>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</si>
  <si>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</si>
  <si>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</si>
  <si>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</si>
  <si>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TERMINAL AÉREO (CAPTOR), AÇO GALVANIZADO D= 3/8" X 250MM</t>
  </si>
  <si>
    <t>11.92.02</t>
  </si>
  <si>
    <t>CONECTOR DE BRONZE COM FURO VERTICAL PARA CAPTOR</t>
  </si>
  <si>
    <t>11.92.03</t>
  </si>
  <si>
    <t>CAIXA EQUALIZAÇÃO DE POLIPROPILENO 180 X 145MM B 6MM</t>
  </si>
  <si>
    <t>11.92.04</t>
  </si>
  <si>
    <t>MOLDE PARA SOLDA EXOTÉRMICA HCL 5/8" 50-5</t>
  </si>
  <si>
    <t>11.92.06</t>
  </si>
  <si>
    <t>PRESILHA LATÃO PARA CABO 35 / 50MM2 COM PARAFUSO E BUCHA S6</t>
  </si>
  <si>
    <t>11.92.07</t>
  </si>
  <si>
    <t>CONECTOR MINI-GAR 16 A 35MM2 PARA TERMINAIS AÉREOS</t>
  </si>
  <si>
    <t>11.92.08</t>
  </si>
  <si>
    <t>CAIXA METÁLICA 38 X 32CM COM PLACA DE COBRE PARA EQUALIZAÇÃO</t>
  </si>
  <si>
    <t>11.92.09</t>
  </si>
  <si>
    <t>TERMINAL AÉREO EM LATÃO SEXTAVADO 5/16 X 250 TEL-023</t>
  </si>
  <si>
    <t>11.92.11</t>
  </si>
  <si>
    <t>FIXADOR ÔMEGA EM LATÃO PARA CABO 35 MM2</t>
  </si>
  <si>
    <t>11.92.12</t>
  </si>
  <si>
    <t>GRAMPO TIPO X ESTAMPADO COBRE 35 MM2</t>
  </si>
  <si>
    <t>11.92.13</t>
  </si>
  <si>
    <t>PRESILHA LATÃO 16 MM2 FURO COM DIÂMETRO DE 5MM</t>
  </si>
  <si>
    <t>11.92.14</t>
  </si>
  <si>
    <t>FIXADOR ÔMEGA EM LATÃO PARA CABO DE COBRE 16/25MM2</t>
  </si>
  <si>
    <t>11.92.15</t>
  </si>
  <si>
    <t>CONECTOR EMENDA E MEDIÇÃO PARA CABOS COBRE 16 A 50MM2</t>
  </si>
  <si>
    <t>11.92.16</t>
  </si>
  <si>
    <t>TERMINAL DE COMPRESSÃO 1 FURO DE 16 MM2</t>
  </si>
  <si>
    <t>11.92.17</t>
  </si>
  <si>
    <t>CAIXA DE EQUALIZAÇÃO 20 X 20CM COM 9 TERMINAIS</t>
  </si>
  <si>
    <t>11.92.18</t>
  </si>
  <si>
    <t>HASTE ALTA CAMADA 254 MICRONS 5/8"X2,40M</t>
  </si>
  <si>
    <t>11.92.19</t>
  </si>
  <si>
    <t>TERMINAL DE COMPRESSÃO 1 FURO 35 MM2</t>
  </si>
  <si>
    <t>11.92.20</t>
  </si>
  <si>
    <t>TERMINAL DE COMPRESSÃO EM COBRE ESTANHADO TEL-5035/EQUIVALENTE</t>
  </si>
  <si>
    <t>11.92.21</t>
  </si>
  <si>
    <t>PARAFUSO SEXTAVADO AÇO INOX ROSCA SOBERANA M6 X 45MM TEL-5346/EQUIVALENTE</t>
  </si>
  <si>
    <t>11.92.22</t>
  </si>
  <si>
    <t>PORCA SEXTAVADA EM AÇO INOX TEL-5414/EQUIVALENTE</t>
  </si>
  <si>
    <t>11.92.23</t>
  </si>
  <si>
    <t>PARAFUSO FENDA AUTOTARRAXANTE INOX 4,2X32MM</t>
  </si>
  <si>
    <t>11.92.24</t>
  </si>
  <si>
    <t>ABRAÇADEIRA PVC TIPO COLAR 1"</t>
  </si>
  <si>
    <t>11.92.25</t>
  </si>
  <si>
    <t>BARRA CHATA DE ALUMÍNIO 7/8" X 1/8" X 3000MM</t>
  </si>
  <si>
    <t>11.92.26</t>
  </si>
  <si>
    <t>MASTRO DN = 1 1/2" 3M</t>
  </si>
  <si>
    <t>11.92.27</t>
  </si>
  <si>
    <t>PARA-RAIO TIPO FRANKLIN 4 PONTAS LATÃO CROMADO 350MM</t>
  </si>
  <si>
    <t>11.92.28</t>
  </si>
  <si>
    <t>ARRUELA DE PRESSÃO EM AÇO INOX TEL-5303/EQUIVALENTE</t>
  </si>
  <si>
    <t>11.92.30</t>
  </si>
  <si>
    <t>CAIXA DE INSPEÇÃO EM PVC 300 X 300MM TAMPA FOFO TIPO SOLO</t>
  </si>
  <si>
    <t>11.92.31</t>
  </si>
  <si>
    <t>CONECTOR DE PRESSÃO 35MM2 TEL-5015/EQUIVALENTE</t>
  </si>
  <si>
    <t>11.92.32</t>
  </si>
  <si>
    <t>BARRA GALVANIZADA A FOGO D= 3/8" X 3,4M (RE-BAR)</t>
  </si>
  <si>
    <t>11.92.33</t>
  </si>
  <si>
    <t>TERMINAL EM LATÃO 16-50MM2 TEL-5099/EQUIVALENTE</t>
  </si>
  <si>
    <t>11.92.34</t>
  </si>
  <si>
    <t>SUPORTE EM LATÃO D= 1/4"</t>
  </si>
  <si>
    <t>11.92.42</t>
  </si>
  <si>
    <t>CAIXA DE EQUALIZAÇÃO 40 X 40 X 15CM COM 11 TERMINAIS</t>
  </si>
  <si>
    <t>11.92.43</t>
  </si>
  <si>
    <t>MOLDE PPS 35-2 PARA SOLDA EXOTÉRMICA</t>
  </si>
  <si>
    <t>11.92.44</t>
  </si>
  <si>
    <t>CARTUCHO Nº45 PARA SOLDA EXOTÉRMICA</t>
  </si>
  <si>
    <t>11.92.45</t>
  </si>
  <si>
    <t>FORNECIMENTO DE ALICATE PEQUENO Z-200 PARA UTILIZAÇÃO EM MOLDE DE SOLDA EXOTÉRMICA</t>
  </si>
  <si>
    <t>11.92.46</t>
  </si>
  <si>
    <t>SELANTE ELÁSTICO MONOCOMPONENTE À BASE DE POLIURETANO PARA JUNTAS DIVERSAS 310ML</t>
  </si>
  <si>
    <t>11.92.48</t>
  </si>
  <si>
    <t>TERMINAL COMPRESÃO COBRE ESTANHADO 1 FURO 50MM TEL5050/EQUIVALENTE</t>
  </si>
  <si>
    <t>11.92.49</t>
  </si>
  <si>
    <t>CARTUCHO PARA SOLDA NÚMERO 115 TEL-99115/EQUIVALENTE</t>
  </si>
  <si>
    <t>11.93</t>
  </si>
  <si>
    <t>PROTEÇÃO INTERNA - CONTRA SURTO</t>
  </si>
  <si>
    <t>11.93.02</t>
  </si>
  <si>
    <t>SUPRESSOR DE SURTO VCL 275V 45KA CLAMPER/EQUIVALENTE</t>
  </si>
  <si>
    <t>12</t>
  </si>
  <si>
    <t>MARCENARIA</t>
  </si>
  <si>
    <t>12.05</t>
  </si>
  <si>
    <t>KIT PORTA PRONTA</t>
  </si>
  <si>
    <t>12.05.01</t>
  </si>
  <si>
    <t>KIT PORTA PRONTA, COMPLETA, VÃO LIVRE 60X210CM, ESPUMA EXPANSIVA PARCIAL, FORNECIMENTO E INSTALAÇÃO ADP REF 90788</t>
  </si>
  <si>
    <t>12.05.02</t>
  </si>
  <si>
    <t>KIT PORTA PRONTA, COMPLETA, VÃO LIVRE 70X210CM, ESPUMA EXPANSIVA PARCIAL, FORNECIMENTO E INSTALAÇÃO ADP REF 90789</t>
  </si>
  <si>
    <t>12.05.03</t>
  </si>
  <si>
    <t>KIT PORTA PRONTA, COMPLETA, VÃO LIVRE 80X210CM, ESPUMA EXPANSIVA PARCIAL, FORNECIMENTO E INSTALAÇÃO ADP REF 90790</t>
  </si>
  <si>
    <t>12.05.04</t>
  </si>
  <si>
    <t>KIT PORTA PRONTA, COMPLETA, VÃO LIVRE 90X210CM, ESPUMA EXPANSIVA TOTAL, FORNECIMENTO E INSTALAÇÃO ADP REF 100675</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</si>
  <si>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</si>
  <si>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</si>
  <si>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</si>
  <si>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</si>
  <si>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</si>
  <si>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</si>
  <si>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</si>
  <si>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</si>
  <si>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</si>
  <si>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</si>
  <si>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</si>
  <si>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</si>
  <si>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</si>
  <si>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FOLHA DE PORTA DE MADEIRA PARA VÃO 60X210CM, E= 35MM, NÚCLEO SARRAFEADO, INCLUSIVE DOBRADIÇA, FORNECIMENTO E INSTALAÇÃO ADP REF 90820</t>
  </si>
  <si>
    <t>12.07.02</t>
  </si>
  <si>
    <t>FOLHA DE PORTA DE MADEIRA PARA VÃO 70X210CM, E= 35MM, NÚCLEO SARRAFEADO, INCLUSIVE DOBRADIÇA, FORNECIMENTO E INSTALAÇÃO ADP REF 90821</t>
  </si>
  <si>
    <t>12.07.03</t>
  </si>
  <si>
    <t>FOLHA DE PORTA DE MADEIRA PARA VÃO 80X210CM, E= 35MM, NÚCLEO SARRAFEADO, INCLUSIVE DOBRADIÇA, FORNECIMENTO E INSTALAÇÃO ADP REF 90822</t>
  </si>
  <si>
    <t>12.07.04</t>
  </si>
  <si>
    <t>FOLHA DE PORTA DE MADEIRA PARA VÃO 90X210CM, E= 35MM, NÚCLEO SARRAFEADO, INCLUSIVE DOBRADIÇA, FORNECIMENTO E INSTALAÇÃO ADP REF 90823</t>
  </si>
  <si>
    <t>12.08</t>
  </si>
  <si>
    <t>MARCO E ALIZARES</t>
  </si>
  <si>
    <t>12.08.01</t>
  </si>
  <si>
    <t>MARCO DE MADEIRA PARA PORTAS, FIXADO COM ARGAMASSA, SEM ALIZARES, FORNECIMENTO E INSTALAÇÃO REF 90806</t>
  </si>
  <si>
    <t>12.08.02</t>
  </si>
  <si>
    <t>ALIZAR L=7CM PARA PORTA, FIXADO COM PREGOS, FORNECIMENTO E INSTALAÇÃO REF 100659</t>
  </si>
  <si>
    <t>12.50</t>
  </si>
  <si>
    <t>FECHADURA, TARJETA E DOBRADIÇA</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</si>
  <si>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</si>
  <si>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</si>
  <si>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</si>
  <si>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</si>
  <si>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</si>
  <si>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</si>
  <si>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</si>
  <si>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</si>
  <si>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</si>
  <si>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</si>
  <si>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</si>
  <si>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</si>
  <si>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13</t>
  </si>
  <si>
    <t>SERRALHERIA</t>
  </si>
  <si>
    <t>13.01</t>
  </si>
  <si>
    <t>JANELAS DE ALUMÍNIO</t>
  </si>
  <si>
    <t>13.01.01</t>
  </si>
  <si>
    <t>JANELAS DE ALUMÍNIO - MÁXIMO AR, COM VIDROS, BATENTES E FERRAGENS, SEM CONTRA MARCO REF 94569</t>
  </si>
  <si>
    <t>13.01.02</t>
  </si>
  <si>
    <t>JANELAS DE ALUMÍNIO DE CORRER, 2 FOLHAS, COM VIDROS, BATENTES E FERRAGENS, SEM CONTRA MARCO REF 94570</t>
  </si>
  <si>
    <t>13.01.03</t>
  </si>
  <si>
    <t>JANELAS DE ALUMÍNIO DE CORRER, 3 FOLHAS, 2 VENEZIANAS, 1 COM VIDRO, BATENTES E FERRAGENS, SEM CONTRA MARCO REF 94572</t>
  </si>
  <si>
    <t>13.01.04</t>
  </si>
  <si>
    <t>JANELAS DE ALUMÍNIO DE CORRER, 4 FOLHAS, COM VIDROS, BATENTES E FERRAGENS, SEM CONTRA MARCO REF 94573</t>
  </si>
  <si>
    <t>13.01.05</t>
  </si>
  <si>
    <t>JANELAS DE ALUMÍNIO DE CORRER, 6 FOLHAS(2 VENEZIANAS FIXAS, 2 DE CORRER, 2 COM VIDRO) BATENTES E FERRAGENS, SEM CONTRA MARCO REF 94580</t>
  </si>
  <si>
    <t>13.01.10</t>
  </si>
  <si>
    <t>CONTRAMARCO DE ALUMÍNIO, FIXAÇÃO COM PARAFUSOS REF 94590</t>
  </si>
  <si>
    <t>13.02</t>
  </si>
  <si>
    <t>PORTAS DE ALUMÍNIO</t>
  </si>
  <si>
    <t>13.02.01</t>
  </si>
  <si>
    <t>PORTA DE ALUMÍNIO DE ABRIR COM LAMBRI, FIXAÇÃO COM PARAFUSOS ADP REF 91338</t>
  </si>
  <si>
    <t>13.31</t>
  </si>
  <si>
    <t>PORTAO EM TELA</t>
  </si>
  <si>
    <t>13.31.11</t>
  </si>
  <si>
    <t>PORTÃO COM TUBOS E TELAS DE AÇO, 1 FOLHA - CHUMBADO EM ESTRUTURA - FORNECIMENTO E INSTALAÇÃO</t>
  </si>
  <si>
    <t>13.31.12</t>
  </si>
  <si>
    <t>PORTÃO COM TUBOS E TELAS DE AÇO, 1 FOLHA - SOLDADO EM ESTRUTURA - FORNECIMENTO E INSTALAÇÃO</t>
  </si>
  <si>
    <t>13.31.13</t>
  </si>
  <si>
    <t>PORTÃO COM TUBOS E TELAS DE AÇO, 2 FOLHAS - CHUMBADO EM ESTRUTURA - FORNECIMENTO E INSTALAÇÃO</t>
  </si>
  <si>
    <t>13.31.14</t>
  </si>
  <si>
    <t>PORTÃO COM TUBOS E TELAS DE AÇO, 2 FOLHAS - SOLDADO EM ESTRUTURA - FORNECIMENTO E INSTALAÇÃO</t>
  </si>
  <si>
    <t>13.31.51</t>
  </si>
  <si>
    <t>PORTÃO COM TUBOS (2") E TELAS DE AÇO, 1 FOLHA, 1,10 X 2,25M - PADRÃO SUDECAP - PRODUÇÃO EM SERRALHERIA</t>
  </si>
  <si>
    <t>13.31.52</t>
  </si>
  <si>
    <t>PORTÃO COM TUBOS (2") E TELAS DE AÇO, 2 FOLHAS, 3,00 X 2,25M - PADRÃO SUDECAP - PRODUÇÃO EM SERRALHERIA</t>
  </si>
  <si>
    <t>13.31.53</t>
  </si>
  <si>
    <t>DOBRADIÇA TUBULAR DE GIRO PARA PORTÃO DE TUBO (2") E TELA DE AÇO</t>
  </si>
  <si>
    <t>13.38</t>
  </si>
  <si>
    <t>GRADES</t>
  </si>
  <si>
    <t>13.38.04</t>
  </si>
  <si>
    <t>GRADE EM FERRO FIXADO EM VÃOS DE JANELAS ADP REF 99861</t>
  </si>
  <si>
    <t>13.40</t>
  </si>
  <si>
    <t>GUARDA-CORPO E CORRIMÃO</t>
  </si>
  <si>
    <t>13.40.53</t>
  </si>
  <si>
    <t>BARRA DE APOIO EM AÇO INOX PARA LAVATÓRIO RETANGULAR D=32MM L=49 X 64 X 49CM E= 1,5MM</t>
  </si>
  <si>
    <t>13.40.55</t>
  </si>
  <si>
    <t>BARRA DE APOIO EM AÇO INOX PARA LAVATÓRIO DE CANTO D=32MM E= 1,5MM</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</si>
  <si>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</si>
  <si>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</si>
  <si>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</si>
  <si>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</si>
  <si>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</si>
  <si>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</si>
  <si>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</si>
  <si>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</si>
  <si>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</si>
  <si>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</si>
  <si>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13.40.81</t>
  </si>
  <si>
    <t>GUARDA-CORPO COM PILARETES DE CONCRETO D=150MM A CADA 150CM E 7 TUBOS GALVANIZADO 1 1/4 " E FECHAMENTO INFERIOR EM TELA DE ARAME ONDULADO GALVANIZADO FIO Nº 12, TUBO INDUSTRIAL CHAPA 14 - 2,00M</t>
  </si>
  <si>
    <t>13.40.82</t>
  </si>
  <si>
    <t>GUARDA CORPO MODELO “TUBOS VERTICAIS”, COM MONTANTES D=2”, FIXAÇÃO A CADA 144CM, TUBOS VERTICAIS INTERMEDIÁRIOS D= 1 1/4", TUBO INDUSTRIAL CHAPA 16 - 1,50MM</t>
  </si>
  <si>
    <t>13.40.83</t>
  </si>
  <si>
    <t>GUARDA CORPO MODELO “TUBOS VERTICAIS”, COM MONTANTES D=2”, FIXAÇÃO A CADA 144CM, TUBOS VERTICAIS INTERMEDIÁRIOS D= 1 1/4", CORRIMÃO DUPLO, TUBO INDUSTRIAL CHAPA 16 - 1,50MM</t>
  </si>
  <si>
    <t>13.40.84</t>
  </si>
  <si>
    <t>GUARDA-CORPO MODELO “TIPO TELA”, COM MONTANTES D=2”, A CADA 100CM E FECHAMENTO EM TELA DE ARAME ONDULADO GALVANIZADO FIO Nº 12, FIXADA COM CANTONEIRAS E BARRAS CHATAS, TUBO INDUSTRIAL CHAPA 16 - 1,50MM</t>
  </si>
  <si>
    <t>13.40.85</t>
  </si>
  <si>
    <t>GUARDA-CORPO MODELO “TIPO TELA”, COM MONTANTES D=2”, A CADA 100CM E FECHAMENTO EM TELA DE ARAME ONDULADO GALVANIZADO FIO Nº 12, FIXADA COM CANTONEIRAS E BARRAS CHATAS, CORRIMÃO DUPLO, TUBO INDUSTRIAL CHAPA 16 - 1,50MM</t>
  </si>
  <si>
    <t>13.55</t>
  </si>
  <si>
    <t>ACESSÓRIOS E PEÇAS COMPLEMENTARES</t>
  </si>
  <si>
    <t>13.55.01</t>
  </si>
  <si>
    <t>ALÇAPÃO - 60 X 60CM, CAIXILHO CHAPA 18</t>
  </si>
  <si>
    <t>13.55.02</t>
  </si>
  <si>
    <t>ALÇAPÃO - 80 X 80CM, CAIXILHO CHAPA 18</t>
  </si>
  <si>
    <t>13.55.03</t>
  </si>
  <si>
    <t>QUADRO COM CANTONEIRAS ABAS IGUAIS 1", 31 X 41CM, CHUMBADOR TIPO CAUDA DE ANDORINHA</t>
  </si>
  <si>
    <t>13.55.21</t>
  </si>
  <si>
    <t>ESCADA MARINHEIRO - TUBO GALVANIZADO D=3/4" COM GRADIL - TIPO 2</t>
  </si>
  <si>
    <t>13.55.30</t>
  </si>
  <si>
    <t>BATE-RODAS EM TUBO GALVANIZADO PINTADO D=3"</t>
  </si>
  <si>
    <t>13.91</t>
  </si>
  <si>
    <t>ALAMBRADO</t>
  </si>
  <si>
    <t>13.91.04</t>
  </si>
  <si>
    <t>ALAMBRADO PARA QUADRA ESPORTIVA, TUBOS HORIZONTAIS DE 2" E MONTANTES DE 3", E=2MM, H ATÉ 5,00M</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</si>
  <si>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</si>
  <si>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</si>
  <si>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</si>
  <si>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</si>
  <si>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</si>
  <si>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</si>
  <si>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</si>
  <si>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</si>
  <si>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</si>
  <si>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</si>
  <si>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</si>
  <si>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</si>
  <si>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14</t>
  </si>
  <si>
    <t>14.05</t>
  </si>
  <si>
    <t>REVESTIMENTO COM ARGAMASSA</t>
  </si>
  <si>
    <t>14.05.01</t>
  </si>
  <si>
    <t>CHAPISCO APLICADO MANUALMENTE EM ALVENARIAS E ESTRUTURAS DE CONCRETO INTERNAS, ARGAMASSA 1:3 REF 87879</t>
  </si>
  <si>
    <t>14.05.02</t>
  </si>
  <si>
    <t>CHAPISCO APLICADO MANUALMENTE EM ALVENARIAS E ESTRUTURAS DE CONCRETO EXTERNAS, ARGAMASSA 1:3 REF 87905</t>
  </si>
  <si>
    <t>14.05.22</t>
  </si>
  <si>
    <t>EMBOÇO EM ARGAMASSA 1:3, APLICADO MANUALMENTE EM PAREDES INTERNAS, ESPESSURA ENTRE 10 E 20 MM REF 87535</t>
  </si>
  <si>
    <t>14.05.25</t>
  </si>
  <si>
    <t>EMBOÇO EM ARGAMASSA 1:4, APLICADO MANUALMENTE EM PAREDES INTERNAS, ESPESSURA ENTRE 10 E 20 MM REF 87535</t>
  </si>
  <si>
    <t>14.05.27</t>
  </si>
  <si>
    <t>EMBOÇO EM ARGAMASSA 1:3, APLICADO MANUALMENTE EM PAREDES EXTERNAS, ESPESSURA ENTRE 20 E 30 MM ADP REF 104233</t>
  </si>
  <si>
    <t>14.05.28</t>
  </si>
  <si>
    <t>EMBOÇO EM ARGAMASSA 1:4, APLICADO MANUALMENTE EM PAREDES EXTERNAS, ESPESSURA ENTRE 20 E 30 MM ADP REF 104233</t>
  </si>
  <si>
    <t>14.05.29</t>
  </si>
  <si>
    <t>EMBOÇO OU REBOCO EM ARGAMASSA 1:3, APLICADO MANUALMENTE EM TETOS, ESPESSURA ENTRE 10 E 20 MM REF 90408</t>
  </si>
  <si>
    <t>14.05.32</t>
  </si>
  <si>
    <t>REBOCO EM ARGAMASSA 1:3, APLICADO MANUALMENTE EM PAREDES INTERNAS, ESPESSURA ENTRE 10 E 20 MM, SEM APLICAÇÃO DE TELA DE REFORÇO REF 104951</t>
  </si>
  <si>
    <t>14.05.36</t>
  </si>
  <si>
    <t>REBOCO EM ARGAMASSA 1:4, APLICADO MANUALMENTE EM PAREDES INTERNAS, ESPESSURA ENTRE 10 E 20 MM, SEM APLICAÇÃO DE TELA DE REFORÇO REF 104951</t>
  </si>
  <si>
    <t>14.05.37</t>
  </si>
  <si>
    <t>REBOCO EM ARGAMASSA 1:3, APLICADO MANUALMENTE EM PAREDES EXTERNAS, ESPESSURA ENTRE 20 E 30 MM, COM APLICAÇÃO DE TELA DE REFORÇO REF 104233</t>
  </si>
  <si>
    <t>14.05.38</t>
  </si>
  <si>
    <t>REBOCO EM ARGAMASSA 1:4, APLICADO MANUALMENTE EM PAREDES EXTERNAS, ESPESSURA ENTRE 20 E 30 MM, COM APLICAÇÃO DE TELA DE REFORÇO REF 104233</t>
  </si>
  <si>
    <t>14.05.39</t>
  </si>
  <si>
    <t>REBOCO EM ARGAMASSA 1:3, APLICADO MANUALMENTE EM PAREDES EXTERNAS, ESPESSURA ENTRE 20 E 30 MM, SEM APLICAÇÃO DE TELA DE REFORÇO ADP REF 104233</t>
  </si>
  <si>
    <t>14.05.40</t>
  </si>
  <si>
    <t>REBOCO EM ARGAMASSA 1:4, APLICADO MANUALMENTE EM PAREDES EXTERNAS, ESPESSURA ENTRE 20 E 30 MM, SEM APLICAÇÃO DE TELA DE REFORÇO ADP REF 104233</t>
  </si>
  <si>
    <t>14.07</t>
  </si>
  <si>
    <t>REVESTIMENTO INTERNO EM GESSO</t>
  </si>
  <si>
    <t>14.07.02</t>
  </si>
  <si>
    <t>APLICAÇÃO MANUAL DE GESSO DESEMPENADO EM PAREDES, ESPESSURA 5 MM REF 87418</t>
  </si>
  <si>
    <t>14.07.03</t>
  </si>
  <si>
    <t>APLICAÇÃO MANUAL DE GESSO DESEMPENADO EM TETOS, ESPESSURA 5 MM REF 87411</t>
  </si>
  <si>
    <t>14.17</t>
  </si>
  <si>
    <t>REVESTIMENTO COM CERÂMICA</t>
  </si>
  <si>
    <t>14.17.22</t>
  </si>
  <si>
    <t>REVESTIMENTO DE PAREDES INTERNAS, COM CERÂMICA EXTRA, DIMENSÕES APROXIMADAS DE 30 X 60CM, APLICADAS A MEIA ALTURA DAS PAREDES REF 87275</t>
  </si>
  <si>
    <t>14.17.23</t>
  </si>
  <si>
    <t>REVESTIMENTO DE PAREDES INTERNAS, COM CERÂMICA EXTRA, DIMENSÕES APROXIMADAS DE 30 X 60CM, APLICADAS NA ALTURA INTEIRA DAS PAREDES REF 87273</t>
  </si>
  <si>
    <t>14.17.24</t>
  </si>
  <si>
    <t>REVESTIMENTO DE PAREDES INTERNAS, COM CERÂMICA EXTRA, DIMENSÕES APROXIMADAS DE 60 X 60CM, APLICADAS A MEIA ALTURA DAS PAREDES REF 104612</t>
  </si>
  <si>
    <t>14.17.25</t>
  </si>
  <si>
    <t>REVESTIMENTO DE PAREDES INTERNAS, COM CERÂMICA EXTRA, DIMENSÕES APROXIMADAS DE 60 X 60CM, APLICADAS NA ALTURA INTEIRA DAS PAREDES REF 104611</t>
  </si>
  <si>
    <t>14.17.26</t>
  </si>
  <si>
    <t>REVESTIMENTO DE PAREDES INTERNAS, COM PORCELANATO, DIMENSÕES APROXIMADAS DE 30 X 60CM, APLICADAS A MEIA ALTURA DAS PAREDES REF 87275</t>
  </si>
  <si>
    <t>14.17.27</t>
  </si>
  <si>
    <t>REVESTIMENTO DE PAREDES INTERNAS, COM PORCELANATO, DIMENSÕES APROXIMADAS DE 30 X 60CM, APLICADAS NA ALTURA INTEIRA DAS PAREDES REF 87273</t>
  </si>
  <si>
    <t>14.17.28</t>
  </si>
  <si>
    <t>REVESTIMENTO DE PAREDES INTERNAS, COM PORCELANATO, DIMENSÕES APROXIMADAS DE 60 X 60CM, APLICADAS A MEIA ALTURA DAS PAREDES REF 104612</t>
  </si>
  <si>
    <t>14.17.29</t>
  </si>
  <si>
    <t>REVESTIMENTO DE PAREDES INTERNAS, COM PORCELANATO, DIMENSÕES APROXIMADAS DE 60 X 60CM, APLICADAS NA ALTURA INTEIRA DAS PAREDES REF 104611</t>
  </si>
  <si>
    <t>14.17.30</t>
  </si>
  <si>
    <t>REVESTIMENTO DE PAREDES EXTERNAS COM PLACAS CERÂMICAS, 10 X 10CM, REF 104588</t>
  </si>
  <si>
    <t>14.17.31</t>
  </si>
  <si>
    <t>REVESTIMENTO DE PAREDES EXTERNAS COM PLACAS CERÂMICAS, 7 X 26CM, REF 104588</t>
  </si>
  <si>
    <t>14.21</t>
  </si>
  <si>
    <t>REVESTIMENTO COM PEDRA</t>
  </si>
  <si>
    <t>14.21.05</t>
  </si>
  <si>
    <t>ARDOSIA 40 X 40 CM</t>
  </si>
  <si>
    <t>14.21.10</t>
  </si>
  <si>
    <t>MARMORE BRANCO NACIONAL, E= 2 CM</t>
  </si>
  <si>
    <t>14.21.11</t>
  </si>
  <si>
    <t>GRANITO CINZA CORUMBA E=2CM</t>
  </si>
  <si>
    <t>14.35</t>
  </si>
  <si>
    <t>COMPLEMENTO PARA ARREMATE CERÂMICO</t>
  </si>
  <si>
    <t>14.35.02</t>
  </si>
  <si>
    <t>CANTONEIRA DE ALUMÍNIO PARA ACABAMENTO DE QUINA DS-020</t>
  </si>
  <si>
    <t>15</t>
  </si>
  <si>
    <t>PISOS, RODAPÉS, SOLEIRAS E PEITORIS</t>
  </si>
  <si>
    <t>15.02</t>
  </si>
  <si>
    <t>PISO DE TRANSIÇÃO</t>
  </si>
  <si>
    <t>15.02.05</t>
  </si>
  <si>
    <t>PISO DE TRANSIÇÃO, E= 6,0CM, SEM JUNTA FCK&gt;= 20MPA (MANUAL)</t>
  </si>
  <si>
    <t>15.02.07</t>
  </si>
  <si>
    <t>PISO DE TRANSIÇÃO, E= 8,0CM, SEM JUNTA FCK &gt;= 20MPA (MANUAL)</t>
  </si>
  <si>
    <t>15.02.09</t>
  </si>
  <si>
    <t>PISO DE TRANSIÇÃO, E= 10,0CM, SEM JUNTA FCK &gt;= 20MPA</t>
  </si>
  <si>
    <t>15.02.15</t>
  </si>
  <si>
    <t>PISO DE TRANSIÇÃO, E= 6,0CM, COM JUNTA DE MADEIRA DE 2 X 2M</t>
  </si>
  <si>
    <t>15.02.17</t>
  </si>
  <si>
    <t>PISO DE TRANSIÇÃO, E= 8,0CM, COM JUNTA DE MADEIRA DE 2 X 2M</t>
  </si>
  <si>
    <t>15.02.19</t>
  </si>
  <si>
    <t>PISO DE TRANSIÇÃO, E= 10,0CM, COM JUNTA DE MADEIRA DE 2 X 2M</t>
  </si>
  <si>
    <t>15.04</t>
  </si>
  <si>
    <t>CONTRAPISO DESEMPENADO, COM ARGAMASSA 1:3, SEM JUNTA</t>
  </si>
  <si>
    <t>15.04.05</t>
  </si>
  <si>
    <t>CONTRAPISO DESEMPENADO, COM ARGAMASSA 1:3 SEM JUNTA, E= 2,0CM</t>
  </si>
  <si>
    <t>15.04.06</t>
  </si>
  <si>
    <t>CONTRAPISO DESEMPENADO, COM ARGAMASSA 1:3 SEM JUNTA, E= 2,5CM</t>
  </si>
  <si>
    <t>15.04.07</t>
  </si>
  <si>
    <t>CONTRAPISO DESEMPENADO, COM ARGAMASSA 1:3 SEM JUNTA, E= 3,0CM</t>
  </si>
  <si>
    <t>15.05</t>
  </si>
  <si>
    <t>PISO CIMENTO DESEMPENADO FELTRADO, ARGAMASSA 1:3, JUNTA PLÁSTICA 17 X 3M</t>
  </si>
  <si>
    <t>15.05.06</t>
  </si>
  <si>
    <t>PISO CIMENTO DESEMPENADO FELTRADO, ARGAMASSA 1:3, E= 2,5CM, COM JUNTA DE 2 X 2M</t>
  </si>
  <si>
    <t>15.05.07</t>
  </si>
  <si>
    <t>PISO CIMENTO DESEMPENADO FELTRADO, ARGAMASSA 1:3, E= 3,0CM, COM JUNTA DE 2 X 2M</t>
  </si>
  <si>
    <t>15.05.16</t>
  </si>
  <si>
    <t>PISO CIMENTO DESEMPENADO FELTRADO, ARGAMASSA 1:3, E= 2,5CM, COM JUNTA DE 1 X 1M</t>
  </si>
  <si>
    <t>15.05.17</t>
  </si>
  <si>
    <t>PISO CIMENTO DESEMPENADO FELTRADO, ARGAMASSA 1:3, E= 3,0CM, COM JUNTA DE 1 X 1M</t>
  </si>
  <si>
    <t>15.05.26</t>
  </si>
  <si>
    <t>PISO CIMENTO DESEMPENADO FELTRADO, ARGAMASSA 1:3, E= 2,5CM, COM JUNTA DE 0,60 X 0,60M</t>
  </si>
  <si>
    <t>15.05.27</t>
  </si>
  <si>
    <t>PISO CIMENTO DESEMPENADO FELTRADO, ARGAMASSA 1:3, E= 3,0CM, COM JUNTA DE 0,60 X 0,60M</t>
  </si>
  <si>
    <t>15.06</t>
  </si>
  <si>
    <t>PISO CIMENTADO NATADO COM ARGAMASSA 1:3, SEM JUNTA</t>
  </si>
  <si>
    <t>15.06.05</t>
  </si>
  <si>
    <t>PISO CIMENTADO NATADO COM ARGAMASSA 1:3, SEM JUNTA, E= 2,0CM</t>
  </si>
  <si>
    <t>15.06.06</t>
  </si>
  <si>
    <t>PISO CIMENTADO NATADO COM ARGAMASSA 1:3, SEM JUNTA, E= 2,5CM</t>
  </si>
  <si>
    <t>15.06.07</t>
  </si>
  <si>
    <t>PISO CIMENTADO NATADO COM ARGAMASSA 1:3, SEM JUNTA, E= 3,0CM</t>
  </si>
  <si>
    <t>15.07</t>
  </si>
  <si>
    <t>PISO CIMENTADO NATADO COM ARGAMASSA 1:3 JUNTA PLÁSTICA 17 x 3MM</t>
  </si>
  <si>
    <t>15.07.06</t>
  </si>
  <si>
    <t>PISO CIMENTADO NATADO COM ARGAMASSA 1:3, E= 2,5CM COM JUNTA DE 2 X 2M</t>
  </si>
  <si>
    <t>15.07.07</t>
  </si>
  <si>
    <t>PISO CIMENTADO NATADO COM ARGAMASSA 1:3, E= 3,0CM COM JUNTA DE 2 X 2M</t>
  </si>
  <si>
    <t>15.07.16</t>
  </si>
  <si>
    <t>PISO CIMENTADO NATADO COM ARGAMASSA 1:3, E= 2,5CM COM JUNTA DE 1 X 1M</t>
  </si>
  <si>
    <t>15.07.17</t>
  </si>
  <si>
    <t>PISO CIMENTADO NATADO COM ARGAMASSA 1:3, E= 3,0CM COM JUNTA DE 1 X 1M</t>
  </si>
  <si>
    <t>15.07.26</t>
  </si>
  <si>
    <t>PISO CIMENTADO NATADO COM ARGAMASSA 1:3, E= 2,5CM COM JUNTA DE 0,60 X 0,60M</t>
  </si>
  <si>
    <t>15.07.27</t>
  </si>
  <si>
    <t>PISO CIMENTADO NATADO COM ARGAMASSA 1:3, E= 3,0CM COM JUNTA DE 0,60 X 0,60M</t>
  </si>
  <si>
    <t>15.08</t>
  </si>
  <si>
    <t>PISO CIMENTADO ACABAMENTO LISO, ARGAMASSA 1:3, JUNTA SECA</t>
  </si>
  <si>
    <t>15.08.01</t>
  </si>
  <si>
    <t>PISO CIMENTADO ACABAMENTO LISO, ARGAMASSA 1:3, JUNTA SECA, E= 2,0CM</t>
  </si>
  <si>
    <t>15.08.02</t>
  </si>
  <si>
    <t>PISO CIMENTADO ACABAMENTO LISO, ARGAMASSA 1:3, JUNTA SECA, E= 3,0CM</t>
  </si>
  <si>
    <t>15.15</t>
  </si>
  <si>
    <t>15.15.05</t>
  </si>
  <si>
    <t>TACO DE IPÊ EXTRA 7 X 21 CM</t>
  </si>
  <si>
    <t>15.17</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</si>
  <si>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</si>
  <si>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</si>
  <si>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</si>
  <si>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</si>
  <si>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</si>
  <si>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</si>
  <si>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15.20</t>
  </si>
  <si>
    <t>PISO DE PEDRA EM PLACAS</t>
  </si>
  <si>
    <t>15.20.05</t>
  </si>
  <si>
    <t>PISO DE ARDÓSIA 40 X 40CM</t>
  </si>
  <si>
    <t>15.20.07</t>
  </si>
  <si>
    <t>PISO DE MÁRMORE BRANCO NACIONAL E= 2CM</t>
  </si>
  <si>
    <t>15.20.09</t>
  </si>
  <si>
    <t>PISO DE MÁRMORE BRANCO NACIONAL E= 3CM</t>
  </si>
  <si>
    <t>15.22</t>
  </si>
  <si>
    <t>PISO DE LADRILHO HIDRÁULICO</t>
  </si>
  <si>
    <t>15.22.05</t>
  </si>
  <si>
    <t>PISO DE LADRILHO HIDRÁULICO 20 X 20CM, NA COR NATURAL</t>
  </si>
  <si>
    <t>15.22.10</t>
  </si>
  <si>
    <t>PISO DE LADRILHO HIDRÁULICO 20 X 20CM, DIRECIONAL EM COR AMARELA/VERMELHA</t>
  </si>
  <si>
    <t>15.22.11</t>
  </si>
  <si>
    <t>PISO DE LADRILHO HIDRÁULICO 20 X 20CM, TATIL EM COR AMARELA/VERMELHA</t>
  </si>
  <si>
    <t>15.25</t>
  </si>
  <si>
    <t>PISO VINÍLICO E DE BORRACHA</t>
  </si>
  <si>
    <t>15.25.05</t>
  </si>
  <si>
    <t>PISO VINÍLICO 30 X 30 CM E= 2MM FIXADO COM COLA</t>
  </si>
  <si>
    <t>15.25.25</t>
  </si>
  <si>
    <t>PISO DE BORRACHA PASTILHADO 50X50CMX3MM COM COLA PLURIGOMA</t>
  </si>
  <si>
    <t>15.25.26</t>
  </si>
  <si>
    <t>PISO DE BORRACHA RECICLADA COR PRETA (PLAYGROUND) 50x50CM 15MM</t>
  </si>
  <si>
    <t>15.25.27</t>
  </si>
  <si>
    <t>PISO EM BORRACHA MONOLÍTICA, 70MM, BASE PRETA 60MM E CAMADA PIGMENTADA 10MM</t>
  </si>
  <si>
    <t>15.33</t>
  </si>
  <si>
    <t>PISO DE TIJOLO</t>
  </si>
  <si>
    <t>15.33.05</t>
  </si>
  <si>
    <t>PISO DE TIJOLO CERÂMICO MACIÇO PRENSADO, TIPO MORGAN OU EQUIVALENTE</t>
  </si>
  <si>
    <t>15.35</t>
  </si>
  <si>
    <t xml:space="preserve">PISO DE CONCRETO </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</si>
  <si>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</si>
  <si>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</si>
  <si>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</si>
  <si>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</si>
  <si>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</si>
  <si>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</si>
  <si>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</si>
  <si>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</si>
  <si>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</si>
  <si>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</si>
  <si>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</si>
  <si>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</si>
  <si>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</si>
  <si>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</si>
  <si>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15.37</t>
  </si>
  <si>
    <t>CALÇADA PORTUGUESA</t>
  </si>
  <si>
    <t>15.37.05</t>
  </si>
  <si>
    <t>CALÇADA PORTUGUESA - FORNECIMENTO E ASSENTAMENTO, INCLUSIVE COLCHÃO</t>
  </si>
  <si>
    <t>15.37.10</t>
  </si>
  <si>
    <t>REMOÇÃO E REASSENTAMENTO DE CALÇADA PORTUGUESA</t>
  </si>
  <si>
    <t>15.40</t>
  </si>
  <si>
    <t>15.40.04</t>
  </si>
  <si>
    <t>RODAPÉ DE SUCUPIRA OU IPÊ H= 7CM</t>
  </si>
  <si>
    <t>15.46</t>
  </si>
  <si>
    <t>RODAPÉ DE PEDRA</t>
  </si>
  <si>
    <t>15.46.02</t>
  </si>
  <si>
    <t>RODAPÉ DE ARDÓSIA H= 5CM</t>
  </si>
  <si>
    <t>15.46.04</t>
  </si>
  <si>
    <t>RODAPÉ DE ARDÓSIA H= 7CM</t>
  </si>
  <si>
    <t>15.46.08</t>
  </si>
  <si>
    <t>RODAPÉ DE MÁRMORE BRANCO, H= 7CM</t>
  </si>
  <si>
    <t>15.48</t>
  </si>
  <si>
    <t>RODAPÉ DE ARGAMASSA 1:3</t>
  </si>
  <si>
    <t>15.48.02</t>
  </si>
  <si>
    <t>RODAPÉ DE ARGAMASSA 1:3, H= 5CM</t>
  </si>
  <si>
    <t>15.48.04</t>
  </si>
  <si>
    <t>RODAPÉ DE ARGAMASSA 1:3, H= 7CM</t>
  </si>
  <si>
    <t>15.54</t>
  </si>
  <si>
    <t>SOLEIRA DE PEDRA</t>
  </si>
  <si>
    <t>15.54.02</t>
  </si>
  <si>
    <t>SOLEIRA DE MÁRMORE BRANCO, E= 2CM</t>
  </si>
  <si>
    <t>15.54.03</t>
  </si>
  <si>
    <t>SOLEIRA DE MÁRMORE BRANCO, E= 3CM</t>
  </si>
  <si>
    <t>15.54.05</t>
  </si>
  <si>
    <t>SOLEIRA DE ARDÓSIA, E= 2CM</t>
  </si>
  <si>
    <t>15.54.07</t>
  </si>
  <si>
    <t>SOLEIRA DE GRANITO CINZA CORUMBÁ E= 2CM</t>
  </si>
  <si>
    <t>15.58</t>
  </si>
  <si>
    <t>PEITORIL DE PEDRA</t>
  </si>
  <si>
    <t>15.58.02</t>
  </si>
  <si>
    <t>PEITORIL DE MÁRMORE BRANCO, E= 2CM</t>
  </si>
  <si>
    <t>15.58.03</t>
  </si>
  <si>
    <t>PEITORIL DE MÁRMORE BRANCO, E= 3CM</t>
  </si>
  <si>
    <t>15.58.05</t>
  </si>
  <si>
    <t>PEITORIL DE ARDÓSIA, E= 2CM</t>
  </si>
  <si>
    <t>15.60</t>
  </si>
  <si>
    <t>15.60.20</t>
  </si>
  <si>
    <t>PEITORIL DE CONCRETO, FCK &gt;= 20MPA, L= 20CM</t>
  </si>
  <si>
    <t>15.60.25</t>
  </si>
  <si>
    <t>PEITORIL DE CONCRETO, FCK &gt;= 20MPA, L= 25CM</t>
  </si>
  <si>
    <t>15.60.36</t>
  </si>
  <si>
    <t>PEITORIL DE CONCRETO, FCK &gt;= 20MPA, L= 36CM</t>
  </si>
  <si>
    <t>15.60.40</t>
  </si>
  <si>
    <t>PEITORIL DE CONCRETO, FCK &gt;= 20MPA, L= 40CM</t>
  </si>
  <si>
    <t>15.60.56</t>
  </si>
  <si>
    <t>PEITORIL DE CONCRETO, FCK &gt;= 20MPA, L= 56CM</t>
  </si>
  <si>
    <t>15.60.60</t>
  </si>
  <si>
    <t>PEITORIL DE CONCRETO, FCK &gt;= 20MPA, PARA J1, COM C=2,20M</t>
  </si>
  <si>
    <t>15.60.61</t>
  </si>
  <si>
    <t>PEITORIL DE CONCRETO, FCK &gt;= 20MPA, PARA J7, COM C=3,20M</t>
  </si>
  <si>
    <t>15.63</t>
  </si>
  <si>
    <t>LANÇAMENTO ESPALHAMENTO E COMPACTAÇÃO DE SOLOS EM ÁREA DE PASSEIOS</t>
  </si>
  <si>
    <t>15.63.01</t>
  </si>
  <si>
    <t>LANÇAMENTO, ESPALHAMENTO E COMPACTAÇÃO DE SOLO EM ÁREA DE PASSEIO</t>
  </si>
  <si>
    <t>16</t>
  </si>
  <si>
    <t>VIDROS, ESPELHOS E ACESSÓRIOS</t>
  </si>
  <si>
    <t>16.02</t>
  </si>
  <si>
    <t>VIDROS</t>
  </si>
  <si>
    <t>16.02.01</t>
  </si>
  <si>
    <t>VIDRO LISO INCOLOR, E = 4 MM, EM ESQUADRIA DE ALUMÍNIO OU PVC, FIXADO COM BAGUETE, FORNECIMENTO E INSTALAÇÃO REF 102162</t>
  </si>
  <si>
    <t>16.02.04</t>
  </si>
  <si>
    <t>VIDRO LISO INCOLOR, E = 5 MM, EM ESQUADRIA DE ALUMÍNIO OU PVC, FIXADO COM BAGUETE, FORNECIMENTO E INSTALAÇÃO REF 102164</t>
  </si>
  <si>
    <t>16.02.05</t>
  </si>
  <si>
    <t>VIDRO LISO INCOLOR, E = 6 MM, EM ESQUADRIA DE ALUMÍNIO OU PVC, FIXADO COM BAGUETE, FORNECIMENTO E INSTALAÇÃO REF 102166</t>
  </si>
  <si>
    <t>16.02.20</t>
  </si>
  <si>
    <t>VIDRO IMPRESSO, E = 4 MM, EM ESQUADRIA DE ALUMÍNIO OU PVC, FIXADO COM BAGUETE, FORNECIMENTO E INSTALAÇÃO REF 102170</t>
  </si>
  <si>
    <t>16.02.30</t>
  </si>
  <si>
    <t>VIDRO ARAMADO, E = 6 MM, EM ESQUADRIA DE ALUMÍNIO OU PVC, FIXADO COM BAGUETE, FORNECIMENTO E INSTALAÇÃO REF 102171</t>
  </si>
  <si>
    <t>16.02.31</t>
  </si>
  <si>
    <t>VIDRO ARAMADO, E = 7 MM, EM ESQUADRIA DE ALUMÍNIO OU PVC, FIXADO COM BAGUETE, FORNECIMENTO E INSTALAÇÃO REF 102172</t>
  </si>
  <si>
    <t>16.02.40</t>
  </si>
  <si>
    <t>VIDRO LAMINADO, E = 8 MM, FIXADO COM SILICONE ESTRUTURAL EM CORTINA DE VIDRO, FORNECIMENTO E INSTALAÇÃO ADP REF 102173</t>
  </si>
  <si>
    <t>16.02.41</t>
  </si>
  <si>
    <t>VIDRO LAMINADO, E = 12 MM, FIXADO COM SILICONE ESTRUTURAL EM CORTINA DE VIDRO, FORNECIMENTO E INSTALAÇÃO ADP REF 102174</t>
  </si>
  <si>
    <t>16.02.42</t>
  </si>
  <si>
    <t>VIDRO LAMINADO, E = 15 MM, FIXADO COM SILICONE ESTRUTURAL EM CORTINA DE VIDRO, FORNECIMENTO E INSTALAÇÃO ADP REF 102175</t>
  </si>
  <si>
    <t>16.02.43</t>
  </si>
  <si>
    <t>VIDRO LAMINADO, E = 8 MM, ENCAIXADO EM PERFIL U, FORNECIMENTO E INSTALAÇÃO ADP REF 102176</t>
  </si>
  <si>
    <t>16.02.44</t>
  </si>
  <si>
    <t>VIDRO LAMINADO, E = 12 MM, ENCAIXADO EM PERFIL U, FORNECIMENTO E INSTALAÇÃO ADP REF 102177</t>
  </si>
  <si>
    <t>16.02.45</t>
  </si>
  <si>
    <t>VIDRO LAMINADO, E = 15 MM, ENCAIXADO EM PERFIL U, FORNECIMENTO E INSTALAÇÃO REF 102178</t>
  </si>
  <si>
    <t>16.02.50</t>
  </si>
  <si>
    <t>VIDRO TEMPERADO, E = 6 MM, ENCAIXADO EM PERFIL U, FORNECIMENTO E INSTALAÇÃO REF 102179</t>
  </si>
  <si>
    <t>16.02.51</t>
  </si>
  <si>
    <t>VIDRO TEMPERADO, E = 8 MM, ENCAIXADO EM PERFIL U, FORNECIMENTO E INSTALAÇÃO REF 102180</t>
  </si>
  <si>
    <t>16.02.52</t>
  </si>
  <si>
    <t>VIDRO TEMPERADO, E = 10 MM, ENCAIXADO EM PERFIL U, FORNECIMENTO E INSTALAÇÃO REF 102181</t>
  </si>
  <si>
    <t>16.20</t>
  </si>
  <si>
    <t>ESPELHOS</t>
  </si>
  <si>
    <t>16.20.20</t>
  </si>
  <si>
    <t>ESPELHO CRISTAL, E = 4 MM, APARAFUSADO, ÁREA MENOR OU IGUAL A 1,0 M2, FORNECIMENTO E INSTALAÇÃO REF 102143</t>
  </si>
  <si>
    <t>16.20.30</t>
  </si>
  <si>
    <t>ESPELHO CRISTAL, E = 4 MM, ADERIDO COM ADESIVO FIXA-ESPELHO E FITA DUPLA-FACE, FORNECIMENTO E INSTALAÇÃO ADP REF 102146</t>
  </si>
  <si>
    <t>16.20.40</t>
  </si>
  <si>
    <t>ESPELHO CRISTAL, E = 4 MM, ADERIDO COM ADESIVO FIXA-ESPELHO, FORNECIMENTO E INSTALAÇÃO ADP REF 102147</t>
  </si>
  <si>
    <t>17</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</si>
  <si>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</si>
  <si>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</si>
  <si>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</si>
  <si>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</si>
  <si>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</si>
  <si>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</si>
  <si>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</si>
  <si>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</si>
  <si>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</si>
  <si>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</si>
  <si>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</si>
  <si>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</si>
  <si>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</si>
  <si>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</si>
  <si>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</si>
  <si>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</si>
  <si>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</si>
  <si>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</si>
  <si>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</si>
  <si>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</si>
  <si>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</si>
  <si>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</si>
  <si>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</si>
  <si>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</si>
  <si>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</si>
  <si>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</si>
  <si>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</si>
  <si>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</si>
  <si>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</si>
  <si>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</si>
  <si>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</si>
  <si>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</si>
  <si>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</si>
  <si>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</si>
  <si>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</si>
  <si>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</si>
  <si>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</si>
  <si>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</si>
  <si>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</si>
  <si>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</si>
  <si>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</si>
  <si>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</si>
  <si>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</si>
  <si>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</si>
  <si>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</si>
  <si>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</si>
  <si>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</si>
  <si>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</si>
  <si>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</si>
  <si>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</si>
  <si>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</si>
  <si>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</si>
  <si>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</si>
  <si>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</si>
  <si>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17.06.31</t>
  </si>
  <si>
    <t>PINTURA DE MEIO FIO, COM TINTA ACRÍLICA, DUAS DEMÃOS</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</si>
  <si>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</si>
  <si>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</si>
  <si>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</si>
  <si>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</si>
  <si>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</si>
  <si>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</si>
  <si>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</si>
  <si>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</si>
  <si>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</si>
  <si>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</si>
  <si>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</si>
  <si>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</si>
  <si>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</si>
  <si>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</si>
  <si>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</si>
  <si>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</si>
  <si>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</si>
  <si>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</si>
  <si>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</si>
  <si>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</si>
  <si>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</si>
  <si>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</si>
  <si>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</si>
  <si>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</si>
  <si>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</si>
  <si>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</si>
  <si>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</si>
  <si>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</si>
  <si>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</si>
  <si>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</si>
  <si>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</si>
  <si>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</si>
  <si>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</si>
  <si>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</si>
  <si>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17.44</t>
  </si>
  <si>
    <t>TRATAMENTO (SUPERFÍCIE CONCRETO, PEDRAS, ALVENARIA, CERÂMICOS)</t>
  </si>
  <si>
    <t>17.44.01</t>
  </si>
  <si>
    <t>POLIMENTO, INCLUSIVE ESTUCAMENTO DE CONCRETO APARENTE</t>
  </si>
  <si>
    <t>17.44.03</t>
  </si>
  <si>
    <t>VERNIZ ACRÍLICO SOBRE CONCRETO APARENTE - 2 DEMÃOS</t>
  </si>
  <si>
    <t>17.44.05</t>
  </si>
  <si>
    <t>SILICONE SOBRE CONCRETO</t>
  </si>
  <si>
    <t>17.44.07</t>
  </si>
  <si>
    <t>SILICONE SOBRE ALVENARIA, PEDRA OU CERÂMICOS</t>
  </si>
  <si>
    <t>18</t>
  </si>
  <si>
    <t>SERVIÇOS DIVERSOS</t>
  </si>
  <si>
    <t>18.02</t>
  </si>
  <si>
    <t>EQUIPAMENTOS ESPORTIVOS</t>
  </si>
  <si>
    <t>18.02.05</t>
  </si>
  <si>
    <t>TRAVE FUTEBOL DE SALÃO D= 76MM COM REDE NYLON DUPLO</t>
  </si>
  <si>
    <t>18.02.08</t>
  </si>
  <si>
    <t>TRAVE FUTEBOL DE CAMPO D= 100MM COM REDE NYLON DUPLO</t>
  </si>
  <si>
    <t>18.02.13</t>
  </si>
  <si>
    <t>REDE VÔLEI COM MASTROS D= 76MM</t>
  </si>
  <si>
    <t>18.02.17</t>
  </si>
  <si>
    <t>REDE DE PETECA COM MASTROS D= 76MM</t>
  </si>
  <si>
    <t>18.02.23</t>
  </si>
  <si>
    <t>TABELA BASQUETE OFICIAL COM ESTRUTURA SUPORTE PISO</t>
  </si>
  <si>
    <t>18.05</t>
  </si>
  <si>
    <t>PLACAS</t>
  </si>
  <si>
    <t>18.05.03</t>
  </si>
  <si>
    <t>PLACAS DE DENOMINAÇÃO DE RUA, EM FERRO ESMALTADO 45 X 20CM</t>
  </si>
  <si>
    <t>18.05.05</t>
  </si>
  <si>
    <t>PLACAS DE INAUGURAÇÃO, EM ALUMÍNIO FUNDIDO 60 X 40CM</t>
  </si>
  <si>
    <t>18.05.17</t>
  </si>
  <si>
    <t>PLACAS DE ALUMÍNIO FUNDIDO 3 X 3CM COM NUMERAÇÃO DE PORTA</t>
  </si>
  <si>
    <t>18.05.21</t>
  </si>
  <si>
    <t>CHAPINHA DE ALUMÍNIO/LATÃO, D= 3CM, COM Nº IMPRESSO</t>
  </si>
  <si>
    <t>18.05.22</t>
  </si>
  <si>
    <t>PLACA ALUMÍNIO ANODIZADO NATURAL 25 X 25CM, E= 1,5MM PARA IDENTIFICAÇÃO</t>
  </si>
  <si>
    <t>18.05.23</t>
  </si>
  <si>
    <t>PLACA CHAPA AÇO ESCOVADO 25 X 12CM, E=1,0MM PARA IDENTIFICAÇÃO</t>
  </si>
  <si>
    <t>18.05.24</t>
  </si>
  <si>
    <t>PLACA ALUMÍNIO ANODIZADO 70 X 61CM ,FIXADA COM METALON COM 6 INDICADORES</t>
  </si>
  <si>
    <t>18.05.25</t>
  </si>
  <si>
    <t>PLACA 1,20 X 1,30M COM MOLDURA, TUBO D= 50MM CHAPA 50CM</t>
  </si>
  <si>
    <t>18.05.26</t>
  </si>
  <si>
    <t>PLACA 1,20 X 1,30M COM MOLDURA, TUBO D= 50MM CHAPA 90CM</t>
  </si>
  <si>
    <t>18.05.27</t>
  </si>
  <si>
    <t>PLACA CHAPA INOX ESCOVADO 70 X 28CM COM 2 INDICADORES FIXADA EM LAJE</t>
  </si>
  <si>
    <t>18.05.28</t>
  </si>
  <si>
    <t>PLACA CHAPA INOX ESCOVADO 70 X 44CM COM 3 INDICADORES FIXADA EM LAJE</t>
  </si>
  <si>
    <t>18.05.29</t>
  </si>
  <si>
    <t>PLACA ALUMÍNIO 15 X 15CM, COM PICTOGRAMA PELÍCULA ADESIVA</t>
  </si>
  <si>
    <t>18.06</t>
  </si>
  <si>
    <t>SINALIZAÇÃO TÁTIL E PLACAS EM BRAILLE</t>
  </si>
  <si>
    <t>18.06.01</t>
  </si>
  <si>
    <t>PLACA TÁTIL EM BRAILLE ACRÍLICO 30 X 10CM &lt;= 3 PALAVRAS</t>
  </si>
  <si>
    <t>18.06.02</t>
  </si>
  <si>
    <t>PLACA TÁTIL EM BRAILLE ACRÍLICO 30 X 10CM (PALAVRA/SÍMBOLO)</t>
  </si>
  <si>
    <t>18.06.04</t>
  </si>
  <si>
    <t>PLACA TÁTIL EM BRAILLE ACRÍLICO 20 X 8CM (1 PALAVRA)</t>
  </si>
  <si>
    <t>18.06.05</t>
  </si>
  <si>
    <t>PLACA TÁTIL EM BRAILLE ALUMÍNIO 7 X 4CM (EX.: ANDARES:T,1,2)</t>
  </si>
  <si>
    <t>18.06.06</t>
  </si>
  <si>
    <t>PLACA EM BRAILLE ALUMÍNIO 10 X 3CM CORRIMÃO (EX:INÍCIO/FIM)</t>
  </si>
  <si>
    <t>18.06.07</t>
  </si>
  <si>
    <t>PLACA EM BRAILLE ALUMÍNIO 10 X 3CM CORRIMÃO (EX:ANDAR 2)</t>
  </si>
  <si>
    <t>18.06.20</t>
  </si>
  <si>
    <t>ANEL PARA CORRIMÃO PLÁSTICO EM ABS PRETO OU CINZA</t>
  </si>
  <si>
    <t>18.06.21</t>
  </si>
  <si>
    <t>ANEL PLÁSTICO ABS CROMADO PARA CORRIMÃO</t>
  </si>
  <si>
    <t>18.06.22</t>
  </si>
  <si>
    <t>ANEL DE BORRACHA FLEXÍVEL PRETO PARA CORRIMÃO</t>
  </si>
  <si>
    <t>18.06.30</t>
  </si>
  <si>
    <t>FAIXA PARA DEGRAUS 3 X 20CM CORES AMARELO, AZUL, PRETO</t>
  </si>
  <si>
    <t>18.06.31</t>
  </si>
  <si>
    <t>FAIXA PARA DEGRAUS REFLETIVA 3 X 20CM</t>
  </si>
  <si>
    <t>18.08</t>
  </si>
  <si>
    <t>BANCADA</t>
  </si>
  <si>
    <t>18.08.05</t>
  </si>
  <si>
    <t>BANCADA DE CONCRETO APOIADA EM PAREDES</t>
  </si>
  <si>
    <t>18.08.08</t>
  </si>
  <si>
    <t>BANCADA DE CONCRETO APOIADA EM CONSOLE DE METALON</t>
  </si>
  <si>
    <t>18.08.27</t>
  </si>
  <si>
    <t>BANCADA DE MÁRMORE BRANCO E= 2CM, APOIADA EM CONSOLE METALON</t>
  </si>
  <si>
    <t>18.08.31</t>
  </si>
  <si>
    <t>BANCADA DE ARDÓSIA E= 2CM, APOIADA EM CONSOLE METALON</t>
  </si>
  <si>
    <t>18.08.33</t>
  </si>
  <si>
    <t>BANCADA DE ARDÓSIA E= 2CM, APOIADA EM PAREDES</t>
  </si>
  <si>
    <t>18.08.39</t>
  </si>
  <si>
    <t>BANCADA DE GRANITO CINZA CORUMBÁ E= 2CM, APOIADA EM CONSOLE METALON</t>
  </si>
  <si>
    <t>18.08.41</t>
  </si>
  <si>
    <t>BANCADA DE GRANITO CINZA CORUMBÁ E= 2CM, APOIADA EM PAREDES</t>
  </si>
  <si>
    <t>18.08.86</t>
  </si>
  <si>
    <t>RODABANCA EM ARDÓSIA, E= 2CM, H= 7CM</t>
  </si>
  <si>
    <t>18.08.92</t>
  </si>
  <si>
    <t>RODABANCA EM MÁRMORE BRANCO, E= 2CM, H= 7CM</t>
  </si>
  <si>
    <t>18.08.97</t>
  </si>
  <si>
    <t>RODABANCA EM GRANITO CINZA CORUMBÁ, E= 2CM, H= 10CM</t>
  </si>
  <si>
    <t>18.09</t>
  </si>
  <si>
    <t>PRATELEIRA</t>
  </si>
  <si>
    <t>18.09.09</t>
  </si>
  <si>
    <t>PRATELEIRA DE ARDÓSIA, E= 2CM, FIXADA EM PAREDES</t>
  </si>
  <si>
    <t>18.09.10</t>
  </si>
  <si>
    <t>PRATELEIRA DE ARDOSIA, E= 2CM, APOIADA EM CONSOLE DE METALON</t>
  </si>
  <si>
    <t>18.09.12</t>
  </si>
  <si>
    <t>PRATELEIRA DE MÁRMORE DE BRANCO, E= 2CM, APOIADA EM CONSOLE METALON</t>
  </si>
  <si>
    <t>18.09.13</t>
  </si>
  <si>
    <t>PRATELEIRA DE GRANITO CINZA CORUMBÁ, E= 2CM, EMBUTIDA EM PAREDE</t>
  </si>
  <si>
    <t>18.09.16</t>
  </si>
  <si>
    <t>PRATELEIRA DE CONCRETO APOIADA EM CONSOLE METALON 20X30MM</t>
  </si>
  <si>
    <t>18.10</t>
  </si>
  <si>
    <t>BANCOS E MESAS</t>
  </si>
  <si>
    <t>18.10.02</t>
  </si>
  <si>
    <t>BANCO DE 150 CM DE CONCRETO MOLDADO IN LOCO</t>
  </si>
  <si>
    <t>18.10.03</t>
  </si>
  <si>
    <t>BANCO DE 150 CM DE CONCRETO PRÉ-FABRICADO, EXCLUSIVE FIXAÇÃO</t>
  </si>
  <si>
    <t>18.10.11</t>
  </si>
  <si>
    <t>BANCO DE PLACA DE CONCRETO DIMENSÕES 240 CM X 45 CM X 46 CM SOBRE SOLO</t>
  </si>
  <si>
    <t>18.10.12</t>
  </si>
  <si>
    <t>BANCO DE PLACA DE CONCRETO DIMENSÕES 240 CM X 45 CM X 46 CM SOBRE PISO DE CONCRETO EXISTENTE</t>
  </si>
  <si>
    <t>18.10.13</t>
  </si>
  <si>
    <t>BANCO LINEAR DE CONCRETO E ALVENARIA SOBRE SOLO</t>
  </si>
  <si>
    <t>18.10.14</t>
  </si>
  <si>
    <t>BANCO LINEAR DELIMITADOR DE CONCRETO</t>
  </si>
  <si>
    <t>18.10.54</t>
  </si>
  <si>
    <t>CONJUNTO DE CONCRETO PRÉ FABRICADO DE MESA PARA JOGOS E 2 BANCOS</t>
  </si>
  <si>
    <t>18.10.55</t>
  </si>
  <si>
    <t>CONJUNTO ACESSÍVEL DE CONCRETO PRÉ-FABRICADO DE MESA PARA JOGOS E 2 BANCOS</t>
  </si>
  <si>
    <t>18.41</t>
  </si>
  <si>
    <t>ACADEMIA A CÉU ABERTO</t>
  </si>
  <si>
    <t>18.41.01</t>
  </si>
  <si>
    <t>ROTAÇÃO DIAGONAL DUPLA - APARELHO TRIPLO CONJUGADO</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</si>
  <si>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</si>
  <si>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</si>
  <si>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</si>
  <si>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</si>
  <si>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</si>
  <si>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</si>
  <si>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</si>
  <si>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</si>
  <si>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</si>
  <si>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</si>
  <si>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</si>
  <si>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</si>
  <si>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18.71</t>
  </si>
  <si>
    <t>MEIO FIO E CORDÃO - PADRÃO SUDECAP</t>
  </si>
  <si>
    <t>18.71.01</t>
  </si>
  <si>
    <t>MEIO FIO EM CONCRETO PRE-MOLDADO FCK&gt;=20MPA, PADRÃO SUDECAP TIPO A, 30 X 14,2/12 (H X L1/L2), COMPRIMENTO 80 CM</t>
  </si>
  <si>
    <t>18.71.02</t>
  </si>
  <si>
    <t>MEIO FIO EM CONCRETO PRE-MOLDADO FCK&gt;=20MPA, PADRÃO SUDECAP TIPO B, 40 X 15/12 (H X L1/L2), COMPRIMENTO 80CM</t>
  </si>
  <si>
    <t>18.71.03</t>
  </si>
  <si>
    <t>CORDÃO DE TIJOLOS MACIÇOS - CUTELO - CHAPISCADOS</t>
  </si>
  <si>
    <t>18.71.10</t>
  </si>
  <si>
    <t>CORDÃO DE CONCRETO PRÉ-FABRICADO BOLEADO 10 X 10CM</t>
  </si>
  <si>
    <t>18.71.11</t>
  </si>
  <si>
    <t>DELIMITADOR FÍSICO DE CONCRETO PRÉ FABRICADO</t>
  </si>
  <si>
    <t>18.72</t>
  </si>
  <si>
    <t xml:space="preserve">REMOÇÃO E REASSENTAMENTO DE MEIO-FIO </t>
  </si>
  <si>
    <t>18.72.01</t>
  </si>
  <si>
    <t>REMOÇÃO E REASSENTAMENTO DE MEIO-FIO PRÉ-MOLDADO DE CONCRETO</t>
  </si>
  <si>
    <t>18.72.02</t>
  </si>
  <si>
    <t>REMOÇÃO E REASSENTAMENTO DE MEIO-FIO DE PEDRA</t>
  </si>
  <si>
    <t>18.73</t>
  </si>
  <si>
    <t>18.73.01</t>
  </si>
  <si>
    <t>18.74</t>
  </si>
  <si>
    <t>CERCAS</t>
  </si>
  <si>
    <t>18.74.06</t>
  </si>
  <si>
    <t>CERCA DE ALVENARIA COM MOURÃO DE PONTA VIRADA E TELA GALVANIZADA #2" FIO 12 E 4 FIOS ARAME FARPADO</t>
  </si>
  <si>
    <t>18.74.07</t>
  </si>
  <si>
    <t>CERCA COM MOURÃO DE PONTA VIRADA E TELA GALVANIZADA #2" FIO 12 E 4 FIOS ARAME FARPADO</t>
  </si>
  <si>
    <t>18.74.08</t>
  </si>
  <si>
    <t>CERCA PEÇA 5X5 CADA 2,00M E 5 FIOS ARAME GALVANIZADO</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</si>
  <si>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</si>
  <si>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</si>
  <si>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</si>
  <si>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</si>
  <si>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</si>
  <si>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</si>
  <si>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</si>
  <si>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</si>
  <si>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</si>
  <si>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</si>
  <si>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t>
  </si>
  <si>
    <t>19.03</t>
  </si>
  <si>
    <t>TUBO CORRUGADO PEAD NÃO PERFURADO, PAREDE DUPLA, INTERNA LISA</t>
  </si>
  <si>
    <t>19.03.01</t>
  </si>
  <si>
    <t>TUBO CORRUGADO DE PEAD NÃO PERFURADO, PAREDE DUPLA, DN 300 MM, COM JUNTA ELÁSTICA INTEGRADA, FORNECIMENTO E ASSENTAMENTO REF 94871</t>
  </si>
  <si>
    <t>19.03.04</t>
  </si>
  <si>
    <t>TUBO CORRUGADO DE PEAD NÃO PERFURADO, PAREDE DUPLA, DN 600 MM, COM JUNTA ELÁSTICA INTEGRADA, FORNECIMENTO E ASSENTAMENTO REF 90708</t>
  </si>
  <si>
    <t>19.03.08</t>
  </si>
  <si>
    <t>TUBO CORRUGADO DE PEAD NÃO PERFURADO, PAREDE DUPLA, DN 1200 MM, COM JUNTA ELÁSTICA INTEGRADA, FORNECIMENTO E ASSENTAMENTO REF 94881</t>
  </si>
  <si>
    <t>19.03.10</t>
  </si>
  <si>
    <t>TUBO CORRUGADO DE PEAD NÃO PERFURADO, PAREDE DUPLA, DN 400 MM, COM JUNTA ELÁSTICA INTEGRADA, FORNECIMENTO E ASSENTAMENTO</t>
  </si>
  <si>
    <t>19.03.11</t>
  </si>
  <si>
    <t>TUBO CORRUGADO DE PEAD NÃO PERFURADO, PAREDE DUPLA, DN 800 MM, COM JUNTA ELÁSTICA INTEGRADA, FORNECIMENTO E ASSENTAMENTO REF 94875</t>
  </si>
  <si>
    <t>19.04</t>
  </si>
  <si>
    <t>REDE TUBULAR DE CONCRETO - CLASSE PA-1</t>
  </si>
  <si>
    <t>19.04.01</t>
  </si>
  <si>
    <t>TUBO DE CONCRETO PARA REDES COLETORAS DE ÁGUAS PLUVIAIS, DN 400 MM, JUNTA RÍGIDA, CLASSE PA-1 - FORNECIMENTO E ASSENTAMENTO REF 92219</t>
  </si>
  <si>
    <t>19.04.02</t>
  </si>
  <si>
    <t>TUBO DE CONCRETO PARA REDES COLETORAS DE ÁGUAS PLUVIAIS, DN 500 MM, JUNTA RÍGIDA, CLASSE PA-1 - FORNECIMENTO E ASSENTAMENTO REF 92220</t>
  </si>
  <si>
    <t>19.04.03</t>
  </si>
  <si>
    <t>TUBO DE CONCRETO PARA REDES COLETORAS DE ÁGUAS PLUVIAIS, DN 600 MM, JUNTA RÍGIDA, CLASSE PA-1 - FORNECIMENTO E ASSENTAMENTO REF 92221</t>
  </si>
  <si>
    <t>19.04.05</t>
  </si>
  <si>
    <t>TUBO DE CONCRETO PARA REDES COLETORAS DE ÁGUAS PLUVIAIS, DN 800 MM, JUNTA RÍGIDA, CLASSE PA-1 - FORNECIMENTO E ASSENTAMENTO REF 92223</t>
  </si>
  <si>
    <t>19.04.07</t>
  </si>
  <si>
    <t>TUBO DE CONCRETO PARA REDES COLETORAS DE ÁGUAS PLUVIAIS, DN 1000 MM, JUNTA RÍGIDA, CLASSE PA-1 - FORNECIMENTO E ASSENTAMENTO REF 92226</t>
  </si>
  <si>
    <t>19.04.09</t>
  </si>
  <si>
    <t>TUBO DE CONCRETO PARA REDES COLETORAS DE ÁGUAS PLUVIAIS, DN 1200 MM, JUNTA RÍGIDA, CLASSE PA-1 - FORNECIMENTO E ASSENTAMENTO REF 92829</t>
  </si>
  <si>
    <t>19.04.11</t>
  </si>
  <si>
    <t>TUBO DE CONCRETO PARA REDES COLETORAS DE ÁGUAS PLUVIAIS, DN 1500 MM, JUNTA RÍGIDA, CLASSE PA-1 - FORNECIMENTO E ASSENTAMENTO REF 92831</t>
  </si>
  <si>
    <t>19.05</t>
  </si>
  <si>
    <t>REDE TUBULAR DE CONCRETO - CLASSE PA-2</t>
  </si>
  <si>
    <t>19.05.01</t>
  </si>
  <si>
    <t>TUBO DE CONCRETO PARA REDES COLETORAS DE ÁGUAS PLUVIAIS, DN 400 MM, JUNTA RÍGIDA, CLASSE PA-2 - FORNECIMENTO E ASSENTAMENTO REF 92219</t>
  </si>
  <si>
    <t>19.05.02</t>
  </si>
  <si>
    <t>TUBO DE CONCRETO PARA REDES COLETORAS DE ÁGUAS PLUVIAIS, DN 500 MM, JUNTA RÍGIDA, CLASSE PA-2 - FORNECIMENTO E ASSENTAMENTO REF 92220</t>
  </si>
  <si>
    <t>19.05.03</t>
  </si>
  <si>
    <t>TUBO DE CONCRETO PARA REDES COLETORAS DE ÁGUAS PLUVIAIS, DN 600 MM, JUNTA RÍGIDA, CLASSE PA-2 - FORNECIMENTO E ASSENTAMENTO REF 92221</t>
  </si>
  <si>
    <t>19.05.05</t>
  </si>
  <si>
    <t>TUBO DE CONCRETO PARA REDES COLETORAS DE ÁGUAS PLUVIAIS, DN 800 MM, JUNTA RÍGIDA, CLASSE PA-2 - FORNECIMENTO E ASSENTAMENTO REF 92223</t>
  </si>
  <si>
    <t>19.05.07</t>
  </si>
  <si>
    <t>TUBO DE CONCRETO PARA REDES COLETORAS DE ÁGUAS PLUVIAIS, DN 1000 MM, JUNTA RÍGIDA, CLASSE PA-2 - FORNECIMENTO E ASSENTAMENTO REF 92226</t>
  </si>
  <si>
    <t>19.05.09</t>
  </si>
  <si>
    <t>TUBO DE CONCRETO PARA REDES COLETORAS DE ÁGUAS PLUVIAIS, DN 1200 MM, JUNTA RÍGIDA, CLASSE PA-2 - FORNECIMENTO E ASSENTAMENTO REF 92829</t>
  </si>
  <si>
    <t>19.05.11</t>
  </si>
  <si>
    <t>TUBO DE CONCRETO PARA REDES COLETORAS DE ÁGUAS PLUVIAIS, DN 1500 MM, JUNTA RÍGIDA, CLASSE PA-2 - FORNECIMENTO E ASSENTAMENTO REF 92831</t>
  </si>
  <si>
    <t>19.06</t>
  </si>
  <si>
    <t>REDE TUBULAR DE CONCRETO - CLASSE PA-3</t>
  </si>
  <si>
    <t>19.06.03</t>
  </si>
  <si>
    <t>TUBO DE CONCRETO PARA REDES COLETORAS DE ÁGUAS PLUVIAIS, DN 600 MM, JUNTA RÍGIDA, CLASSE PA-3 - FORNECIMENTO E ASSENTAMENTO REF 92221</t>
  </si>
  <si>
    <t>19.06.05</t>
  </si>
  <si>
    <t>TUBO DE CONCRETO PARA REDES COLETORAS DE ÁGUAS PLUVIAIS, DN 800 MM, JUNTA RÍGIDA, CLASSE PA-3 - FORNECIMENTO E ASSENTAMENTO REF 92223</t>
  </si>
  <si>
    <t>19.06.07</t>
  </si>
  <si>
    <t>19.06.09</t>
  </si>
  <si>
    <t>TUBO DE CONCRETO PARA REDES COLETORAS DE ÁGUAS PLUVIAIS, DN 1200 MM, JUNTA RÍGIDA, CLASSE PA-3 - FORNECIMENTO E ASSENTAMENTO REF 92829</t>
  </si>
  <si>
    <t>19.06.11</t>
  </si>
  <si>
    <t>TUBO DE CONCRETO PARA REDES COLETORAS DE ÁGUAS PLUVIAIS, DN 1500 MM, JUNTA RÍGIDA, CLASSE PA-3 - FORNECIMENTO E ASSENTAMENTO REF 92831</t>
  </si>
  <si>
    <t>19.07</t>
  </si>
  <si>
    <t>CONCRETO PARA BERÇO DE REDE TUBULAR</t>
  </si>
  <si>
    <t>19.07.02</t>
  </si>
  <si>
    <t>CONCRETO MAGRO PARA BERÇO DE REDE TUBULAR, TRAÇO 1:4,5:4,5, PREPARO MECÂNICO COM BETONEIRA, INCLUI LANÇAMENTO E ACABAMENTO</t>
  </si>
  <si>
    <t>19.08</t>
  </si>
  <si>
    <t>FORMA, ESCORAMENTO, DESFORMA E LIMPEZA - SERVIÇOS DE DRENAGEM</t>
  </si>
  <si>
    <t>19.08.03</t>
  </si>
  <si>
    <t>FORMA PARA BERÇO EM TÁBUA DE MADEIRA SERRADA, 4 APROVEITAMENTOS - FABRICAÇÃO, MONTAGEM E DESMONTAGEM REF 96533</t>
  </si>
  <si>
    <t>19.08.04</t>
  </si>
  <si>
    <t>FORMA PARA SERVIÇOS DE DRENAGEM EM CHAPA DE MADEIRA COMPENSADA RESINADA 18MM, 2 APROVEITAMENTOS - FABRICAÇÃO, MONTAGEM E DESMONTAGEM REF 102727</t>
  </si>
  <si>
    <t>19.10</t>
  </si>
  <si>
    <t>ALA DE REDE TUBULAR</t>
  </si>
  <si>
    <t>19.10.02</t>
  </si>
  <si>
    <t>ALA DE REDE TUBULAR, D= 500MM</t>
  </si>
  <si>
    <t>19.10.03</t>
  </si>
  <si>
    <t>ALA DE REDE TUBULAR, D= 600MM</t>
  </si>
  <si>
    <t>19.10.04</t>
  </si>
  <si>
    <t>ALA DE REDE TUBULAR, D= 700MM</t>
  </si>
  <si>
    <t>19.10.05</t>
  </si>
  <si>
    <t>ALA DE REDE TUBULAR, D= 800MM</t>
  </si>
  <si>
    <t>19.10.06</t>
  </si>
  <si>
    <t>ALA DE REDE TUBULAR, D= 900MM</t>
  </si>
  <si>
    <t>19.10.07</t>
  </si>
  <si>
    <t>ALA DE REDE TUBULAR, D= 1000MM</t>
  </si>
  <si>
    <t>19.10.08</t>
  </si>
  <si>
    <t>ALA DE REDE TUBULAR, D= 1100MM</t>
  </si>
  <si>
    <t>19.10.09</t>
  </si>
  <si>
    <t>ALA DE REDE TUBULAR, D= 1200MM</t>
  </si>
  <si>
    <t>19.10.10</t>
  </si>
  <si>
    <t>ALA DE REDE TUBULAR, D= 1300MM</t>
  </si>
  <si>
    <t>19.10.11</t>
  </si>
  <si>
    <t>ALA DE REDE TUBULAR, D= 1500MM</t>
  </si>
  <si>
    <t>19.11</t>
  </si>
  <si>
    <t>CAIXA PARA BOCA LOBO</t>
  </si>
  <si>
    <t>19.11.03</t>
  </si>
  <si>
    <t>CAIXA PARA BOCA DE LOBO SIMPLES / BLOCO DE CONCRETO</t>
  </si>
  <si>
    <t>19.11.04</t>
  </si>
  <si>
    <t>CAIXA PARA BOCA DE LOBO DUPLA / BLOCO DE CONCRETO</t>
  </si>
  <si>
    <t>19.12</t>
  </si>
  <si>
    <t>ALTEAMENTO DE CAIXA PARA BOCA DE LOBO</t>
  </si>
  <si>
    <t>19.12.03</t>
  </si>
  <si>
    <t>ALTEAMENTO DE CAIXA PARA BOCA DE LOBO SIMPLES / BLOCO DE CONCRETO</t>
  </si>
  <si>
    <t>19.12.04</t>
  </si>
  <si>
    <t>ALTEAMENTO DE CAIXA PARA BOCA DE LOBO DUPLA / BLOCO DE CONCRETO</t>
  </si>
  <si>
    <t>19.13</t>
  </si>
  <si>
    <t>CONJUNTO QUADRO E GRELHA PARA BOCA DE LOBO</t>
  </si>
  <si>
    <t>19.13.01</t>
  </si>
  <si>
    <t>CONJUNTO QUADRO E GRELHA PARA BOCA DE LOBO, TIPO A (FERRO FUNDIDO) - PADRÃO SUDECAP</t>
  </si>
  <si>
    <t>19.13.02</t>
  </si>
  <si>
    <t>CONJUNTO QUADRO E GRELHA PARA BOCA DE LOBO, TIPO B (CONCRETO) - PADRÃO SUDECAP</t>
  </si>
  <si>
    <t>19.14</t>
  </si>
  <si>
    <t>CANTONEIRA PARA BOCA DE LOBO</t>
  </si>
  <si>
    <t>19.14.01</t>
  </si>
  <si>
    <t>CANTONEIRA PARA BOCA DE LOBO, TIPO A (FERRO FUNDIDO) - PADRÃO SUDECAP</t>
  </si>
  <si>
    <t>19.14.02</t>
  </si>
  <si>
    <t>CANTONEIRA PARA BOCA DE LOBO, TIPO B (CONCRETO) - PADRÃO SUDECAP</t>
  </si>
  <si>
    <t>19.15</t>
  </si>
  <si>
    <t>CAIXA DE PASSAGEM TIPO A - PADRÃO SUDECAP</t>
  </si>
  <si>
    <t>19.15.02</t>
  </si>
  <si>
    <t>CAIXA DE PASSAGEM TIPO A, D= 500MM - PADRÃO SUDECAP</t>
  </si>
  <si>
    <t>19.15.03</t>
  </si>
  <si>
    <t>CAIXA DE PASSAGEM TIPO A, D= 600MM - PADRÃO SUDECAP</t>
  </si>
  <si>
    <t>19.15.04</t>
  </si>
  <si>
    <t>CAIXA DE PASSAGEM TIPO A, D= 700MM - PADRÃO SUDECAP</t>
  </si>
  <si>
    <t>19.15.05</t>
  </si>
  <si>
    <t>CAIXA DE PASSAGEM TIPO A, D= 800MM - PADRÃO SUDECAP</t>
  </si>
  <si>
    <t>19.15.06</t>
  </si>
  <si>
    <t>CAIXA DE PASSAGEM TIPO A, D= 900MM - PADRÃO SUDECAP</t>
  </si>
  <si>
    <t>19.15.07</t>
  </si>
  <si>
    <t>CAIXA DE PASSAGEM TIPO A, D= 1000MM - PADRÃO SUDECAP</t>
  </si>
  <si>
    <t>19.15.08</t>
  </si>
  <si>
    <t>CAIXA DE PASSAGEM TIPO A, D= 1100MM - PADRÃO SUDECAP</t>
  </si>
  <si>
    <t>19.15.09</t>
  </si>
  <si>
    <t>CAIXA DE PASSAGEM TIPO A, D= 1200MM - PADRÃO SUDECAP</t>
  </si>
  <si>
    <t>19.15.10</t>
  </si>
  <si>
    <t>CAIXA DE PASSAGEM TIPO A, D= 1300MM - PADRÃO SUDECAP</t>
  </si>
  <si>
    <t>19.15.11</t>
  </si>
  <si>
    <t>CAIXA DE PASSAGEM TIPO A, D= 1500MM - PADRÃO SUDECAP</t>
  </si>
  <si>
    <t>19.16</t>
  </si>
  <si>
    <t>CAIXA DE PASSAGEM TIPO B - PADRÃO SUDECAP</t>
  </si>
  <si>
    <t>19.16.02</t>
  </si>
  <si>
    <t>CAIXA DE PASSAGEM TIPO B, D= 500MM - PADRÃO SUDECAP</t>
  </si>
  <si>
    <t>19.16.03</t>
  </si>
  <si>
    <t>CAIXA DE PASSAGEM TIPO B, D= 600MM - PADRÃO SUDECAP</t>
  </si>
  <si>
    <t>19.16.04</t>
  </si>
  <si>
    <t>CAIXA DE PASSAGEM TIPO B, D= 700MM - PADRÃO SUDECAP</t>
  </si>
  <si>
    <t>19.16.05</t>
  </si>
  <si>
    <t>CAIXA DE PASSAGEM TIPO B, D= 800MM - PADRÃO SUDECAP</t>
  </si>
  <si>
    <t>19.16.06</t>
  </si>
  <si>
    <t>CAIXA DE PASSAGEM TIPO B, D= 900MM - PADRÃO SUDECAP</t>
  </si>
  <si>
    <t>19.16.07</t>
  </si>
  <si>
    <t>CAIXA DE PASSAGEM TIPO B, D= 1000MM - PADRÃO SUDECAP</t>
  </si>
  <si>
    <t>19.16.08</t>
  </si>
  <si>
    <t>CAIXA DE PASSAGEM TIPO B, D= 1100MM - PADRÃO SUDECAP</t>
  </si>
  <si>
    <t>19.16.09</t>
  </si>
  <si>
    <t>CAIXA DE PASSAGEM TIPO B, D= 1200MM - PADRÃO SUDECAP</t>
  </si>
  <si>
    <t>19.16.10</t>
  </si>
  <si>
    <t>CAIXA DE PASSAGEM TIPO B, D= 1300MM - PADRÃO SUDECAP</t>
  </si>
  <si>
    <t>19.16.11</t>
  </si>
  <si>
    <t>CAIXA DE PASSAGEM TIPO B, D= 1500MM - PADRÃO SUDECAP</t>
  </si>
  <si>
    <t>19.17</t>
  </si>
  <si>
    <t>CAIXA DE PASSAGEM TIPO C - PADRÃO SUDECAP</t>
  </si>
  <si>
    <t>19.17.02</t>
  </si>
  <si>
    <t>CAIXA DE PASSAGEM TIPO C, D= 500MM - PADRÃO SUDECAP</t>
  </si>
  <si>
    <t>19.17.03</t>
  </si>
  <si>
    <t>CAIXA DE PASSAGEM TIPO C, D= 600MM - PADRÃO SUDECAP</t>
  </si>
  <si>
    <t>19.17.04</t>
  </si>
  <si>
    <t>CAIXA DE PASSAGEM TIPO C, D= 700MM - PADRÃO SUDECAP</t>
  </si>
  <si>
    <t>19.17.05</t>
  </si>
  <si>
    <t>CAIXA DE PASSAGEM TIPO C, D= 800MM - PADRÃO SUDECAP</t>
  </si>
  <si>
    <t>19.17.06</t>
  </si>
  <si>
    <t>CAIXA DE PASSAGEM TIPO C, D= 900MM - PADRÃO SUDECAP</t>
  </si>
  <si>
    <t>19.17.07</t>
  </si>
  <si>
    <t>CAIXA DE PASSAGEM TIPO C, D= 1000MM - PADRÃO SUDECAP</t>
  </si>
  <si>
    <t>19.17.08</t>
  </si>
  <si>
    <t>CAIXA DE PASSAGEM TIPO C, D= 1100MM - PADRÃO SUDECAP</t>
  </si>
  <si>
    <t>19.17.09</t>
  </si>
  <si>
    <t>CAIXA DE PASSAGEM TIPO C, D= 1200MM - PADRÃO SUDECAP</t>
  </si>
  <si>
    <t>19.17.10</t>
  </si>
  <si>
    <t>CAIXA DE PASSAGEM TIPO C, D= 1300MM - PADRÃO SUDECAP</t>
  </si>
  <si>
    <t>19.17.11</t>
  </si>
  <si>
    <t>CAIXA DE PASSAGEM TIPO C, D= 1500MM - PADRÃO SUDECAP</t>
  </si>
  <si>
    <t>19.18</t>
  </si>
  <si>
    <t>POÇO DE VISITA TIPO A - PADRÃO SUDECAP</t>
  </si>
  <si>
    <t>19.18.02</t>
  </si>
  <si>
    <t>POÇO DE VISITA TIPO A, D= 500MM - PADRÃO SUDECAP</t>
  </si>
  <si>
    <t>19.18.03</t>
  </si>
  <si>
    <t>POÇO DE VISITA TIPO A, D= 600MM - PADRÃO SUDECAP</t>
  </si>
  <si>
    <t>19.18.04</t>
  </si>
  <si>
    <t>POÇO DE VISITA TIPO A, D= 700MM - PADRÃO SUDECAP</t>
  </si>
  <si>
    <t>19.18.05</t>
  </si>
  <si>
    <t>POÇO DE VISITA TIPO A, D= 800MM - PADRÃO SUDECAP</t>
  </si>
  <si>
    <t>19.18.06</t>
  </si>
  <si>
    <t>POÇO DE VISITA TIPO A, D= 900MM - PADRÃO SUDECAP</t>
  </si>
  <si>
    <t>19.18.07</t>
  </si>
  <si>
    <t>POÇO DE VISITA TIPO A, D= 1000MM - PADRÃO SUDECAP</t>
  </si>
  <si>
    <t>19.18.08</t>
  </si>
  <si>
    <t>POÇO DE VISITA TIPO A, D= 1100MM - PADRÃO SUDECAP</t>
  </si>
  <si>
    <t>19.18.09</t>
  </si>
  <si>
    <t>POÇO DE VISITA TIPO A, D= 1200MM - PADRÃO SUDECAP</t>
  </si>
  <si>
    <t>19.18.10</t>
  </si>
  <si>
    <t>POÇO DE VISITA TIPO A, D= 1300MM - PADRÃO SUDECAP</t>
  </si>
  <si>
    <t>19.18.11</t>
  </si>
  <si>
    <t>POÇO DE VISITA TIPO A, D= 1500MM - PADRÃO SUDECAP</t>
  </si>
  <si>
    <t>19.19</t>
  </si>
  <si>
    <t>POÇO DE VISITA TIPO B - PADRÃO SUDECAP</t>
  </si>
  <si>
    <t>19.19.02</t>
  </si>
  <si>
    <t>POÇO DE VISITA TIPO B, D= 500MM - PADRÃO SUDECAP</t>
  </si>
  <si>
    <t>19.19.03</t>
  </si>
  <si>
    <t>POÇO DE VISITA TIPO B, D= 600MM - PADRÃO SUDECAP</t>
  </si>
  <si>
    <t>19.19.04</t>
  </si>
  <si>
    <t>POÇO DE VISITA TIPO B, D= 700MM - PADRÃO SUDECAP</t>
  </si>
  <si>
    <t>19.19.05</t>
  </si>
  <si>
    <t>POÇO DE VISITA TIPO B, D= 800MM - PADRÃO SUDECAP</t>
  </si>
  <si>
    <t>19.19.06</t>
  </si>
  <si>
    <t>POÇO DE VISITA TIPO B, D= 900MM - PADRÃO SUDECAP</t>
  </si>
  <si>
    <t>19.19.07</t>
  </si>
  <si>
    <t>POÇO DE VISITA TIPO B, D= 1000MM - PADRÃO SUDECAP</t>
  </si>
  <si>
    <t>19.19.08</t>
  </si>
  <si>
    <t>POÇO DE VISITA TIPO B, D= 1100MM - PADRÃO SUDECAP</t>
  </si>
  <si>
    <t>19.19.09</t>
  </si>
  <si>
    <t>POÇO DE VISITA TIPO B, D= 1200MM - PADRÃO SUDECAP</t>
  </si>
  <si>
    <t>19.19.10</t>
  </si>
  <si>
    <t>POÇO DE VISITA TIPO B, D= 1300MM - PADRÃO SUDECAP</t>
  </si>
  <si>
    <t>19.19.11</t>
  </si>
  <si>
    <t>POÇO DE VISITA TIPO B, D= 1500MM - PADRÃO SUDECAP</t>
  </si>
  <si>
    <t>19.20</t>
  </si>
  <si>
    <t>POÇO DE VISITA TIPO C - PADRÃO SUDECAP</t>
  </si>
  <si>
    <t>19.20.02</t>
  </si>
  <si>
    <t>POÇO DE VISITA TIPO C, D= 500MM - PADRÃO SUDECAP</t>
  </si>
  <si>
    <t>19.20.03</t>
  </si>
  <si>
    <t>POÇO DE VISITA TIPO C, D= 600MM - PADRÃO SUDECAP</t>
  </si>
  <si>
    <t>19.20.04</t>
  </si>
  <si>
    <t>POÇO DE VISITA TIPO C, D= 700MM - PADRÃO SUDECAP</t>
  </si>
  <si>
    <t>19.20.05</t>
  </si>
  <si>
    <t>POÇO DE VISITA TIPO C, D= 800MM - PADRÃO SUDECAP</t>
  </si>
  <si>
    <t>19.20.06</t>
  </si>
  <si>
    <t>POÇO DE VISITA TIPO C, D= 900MM - PADRÃO SUDECAP</t>
  </si>
  <si>
    <t>19.20.07</t>
  </si>
  <si>
    <t>POÇO DE VISITA TIPO C, D= 1000MM - PADRÃO SUDECAP</t>
  </si>
  <si>
    <t>19.20.08</t>
  </si>
  <si>
    <t>POÇO DE VISITA TIPO C, D= 1100MM - PADRÃO SUDECAP</t>
  </si>
  <si>
    <t>19.20.09</t>
  </si>
  <si>
    <t>POÇO DE VISITA TIPO C, D= 1200MM - PADRÃO SUDECAP</t>
  </si>
  <si>
    <t>19.20.10</t>
  </si>
  <si>
    <t>POÇO DE VISITA TIPO C, D= 1300MM - PADRÃO SUDECAP</t>
  </si>
  <si>
    <t>19.20.11</t>
  </si>
  <si>
    <t>POÇO DE VISITA TIPO C, D= 1500MM - PADRÃO SUDECAP</t>
  </si>
  <si>
    <t>19.21</t>
  </si>
  <si>
    <t>CHAMINÉ DE POÇO DE VISITA - PADRÃO SUDECAP</t>
  </si>
  <si>
    <t>19.21.01</t>
  </si>
  <si>
    <t>CHAMINÉ DE POÇO DE VISITA - TIPO A - ALVENARIA E= 20CM REVESTIDA, COM DEGRAUS EM AÇO CA25</t>
  </si>
  <si>
    <t>19.21.02</t>
  </si>
  <si>
    <t>CHAMINÉ DE POÇO DE VISITA - TIPO B - ANEL CONCRETO CA-1, COM DEGRAUS EM AÇO CA 25</t>
  </si>
  <si>
    <t>19.22</t>
  </si>
  <si>
    <t>TAMPÃO DE POÇO DE VISITA</t>
  </si>
  <si>
    <t>19.22.02</t>
  </si>
  <si>
    <t>TAMPÃO DE POÇO DE VISITA DE FERRO FUNDIDO NODULAR</t>
  </si>
  <si>
    <t>19.22.03</t>
  </si>
  <si>
    <t>REBAIXAMENTO DE TAMPÃO DE POÇO DE VISITA EM ATÉ 20CM</t>
  </si>
  <si>
    <t>19.22.04</t>
  </si>
  <si>
    <t>ALTEAMENTO DE TAMPÃO DE POÇO DE VISITA EM ATÉ 20CM</t>
  </si>
  <si>
    <t>19.23</t>
  </si>
  <si>
    <t>DESCIDA D'ÁGUA TIPO DEGRAU - PADRÃO SUDECAP</t>
  </si>
  <si>
    <t>19.23.02</t>
  </si>
  <si>
    <t>DESCIDA D'ÁGUA TIPO DEGRAU, D= 500MM - PADRÃO SUDECAP</t>
  </si>
  <si>
    <t>19.23.03</t>
  </si>
  <si>
    <t>DESCIDA D'ÁGUA TIPO DEGRAU, D= 600MM - PADRÃO SUDECAP</t>
  </si>
  <si>
    <t>19.23.04</t>
  </si>
  <si>
    <t>DESCIDA D'ÁGUA TIPO DEGRAU, D= 700MM - PADRÃO SUDECAP</t>
  </si>
  <si>
    <t>19.23.05</t>
  </si>
  <si>
    <t>DESCIDA D'ÁGUA TIPO DEGRAU, D= 800MM - PADRÃO SUDECAP</t>
  </si>
  <si>
    <t>19.23.06</t>
  </si>
  <si>
    <t>DESCIDA D'ÁGUA TIPO DEGRAU, D= 900MM - PADRÃO SUDECAP</t>
  </si>
  <si>
    <t>19.23.07</t>
  </si>
  <si>
    <t>DESCIDA D'ÁGUA TIPO DEGRAU, D= 1000MM - PADRÃO SUDECAP</t>
  </si>
  <si>
    <t>19.23.08</t>
  </si>
  <si>
    <t>DESCIDA D'ÁGUA TIPO DEGRAU, D= 1100MM - PADRÃO SUDECAP</t>
  </si>
  <si>
    <t>19.23.09</t>
  </si>
  <si>
    <t>DESCIDA D'ÁGUA TIPO DEGRAU, D= 1200MM - PADRÃO SUDECAP</t>
  </si>
  <si>
    <t>19.23.10</t>
  </si>
  <si>
    <t>DESCIDA D'ÁGUA TIPO DEGRAU, D= 1300MM - PADRÃO SUDECAP</t>
  </si>
  <si>
    <t>19.23.11</t>
  </si>
  <si>
    <t>DESCIDA D'ÁGUA TIPO DEGRAU, D= 1500MM - PADRÃO SUDECAP</t>
  </si>
  <si>
    <t>19.24</t>
  </si>
  <si>
    <t>DESCIDA D'ÁGUA TIPO CALHA - PADRÃO SUDECAP</t>
  </si>
  <si>
    <t>19.24.02</t>
  </si>
  <si>
    <t>DESCIDA D'ÁGUA TIPO CALHA, D= 500MM - PADRÃO SUDECAP</t>
  </si>
  <si>
    <t>19.24.03</t>
  </si>
  <si>
    <t>DESCIDA D'ÁGUA TIPO CALHA, D= 600MM - PADRÃO SUDECAP</t>
  </si>
  <si>
    <t>19.24.04</t>
  </si>
  <si>
    <t>DESCIDA D'ÁGUA TIPO CALHA, D= 700MM - PADRÃO SUDECAP</t>
  </si>
  <si>
    <t>19.24.05</t>
  </si>
  <si>
    <t>DESCIDA D'ÁGUA TIPO CALHA, D= 800MM - PADRÃO SUDECAP</t>
  </si>
  <si>
    <t>19.24.06</t>
  </si>
  <si>
    <t>DESCIDA D'ÁGUA TIPO CALHA, D= 900MM - PADRÃO SUDECAP</t>
  </si>
  <si>
    <t>19.24.07</t>
  </si>
  <si>
    <t>DESCIDA D'ÁGUA TIPO CALHA, D= 1000MM - PADRÃO SUDECAP</t>
  </si>
  <si>
    <t>19.24.08</t>
  </si>
  <si>
    <t>DESCIDA D'ÁGUA TIPO CALHA, D= 1100MM - PADRÃO SUDECAP</t>
  </si>
  <si>
    <t>19.24.09</t>
  </si>
  <si>
    <t>DESCIDA D'ÁGUA TIPO CALHA, D= 1200MM - PADRÃO SUDECAP</t>
  </si>
  <si>
    <t>19.24.10</t>
  </si>
  <si>
    <t>DESCIDA D'ÁGUA TIPO CALHA, D= 1300MM - PADRÃO SUDECAP</t>
  </si>
  <si>
    <t>19.24.11</t>
  </si>
  <si>
    <t>DESCIDA D'ÁGUA TIPO CALHA, D= 1500MM - PADRÃO SUDECAP</t>
  </si>
  <si>
    <t>19.25</t>
  </si>
  <si>
    <t>DRENO - PADRÃO SUDECAP</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</si>
  <si>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</si>
  <si>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</si>
  <si>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</si>
  <si>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</si>
  <si>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</si>
  <si>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</si>
  <si>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</si>
  <si>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BARRAGEM - PADRÃO SUDECAP</t>
  </si>
  <si>
    <t>19.27.01</t>
  </si>
  <si>
    <t>BARRAGEM TIPO A - SACO DE RÁFIA - PADRÃO SUDECAP</t>
  </si>
  <si>
    <t>19.27.02</t>
  </si>
  <si>
    <t>BARRAGEM TIPO B - SACO RÁFIA 50KG (SOLO / CIMENTO - 50KG/M3) - PADRÃO SUDECAP</t>
  </si>
  <si>
    <t>19.30</t>
  </si>
  <si>
    <t>SARJETA - PADRÃO SUDECAP</t>
  </si>
  <si>
    <t>19.30.04</t>
  </si>
  <si>
    <t>SARJETA TIPO A - (50X10)CM - DES-R01 - PADRÃO SUDECAP</t>
  </si>
  <si>
    <t>19.30.05</t>
  </si>
  <si>
    <t>SARJETA TIPO B - (50X10)CM - DES-R01 - PADRÃO SUDECAP</t>
  </si>
  <si>
    <t>19.30.06</t>
  </si>
  <si>
    <t>SARJETA TIPO C - (50X10)CM - DES-R01 - PADRÃO SUDECAP</t>
  </si>
  <si>
    <t>19.31</t>
  </si>
  <si>
    <t>CANALETA - PADRÃO SUDECAP</t>
  </si>
  <si>
    <t>19.31.01</t>
  </si>
  <si>
    <t>CANALETA TIPO 2 - D= 200MM, PRÉ-MOLDADA DE CONCRETO E GRELHA - PADRÃO SUDECAP</t>
  </si>
  <si>
    <t>19.31.02</t>
  </si>
  <si>
    <t>CANALETA TIPO 2 - D= 300MM, PRÉ-MOLDADA DE CONCRETO - PADRÃO SUDECAP</t>
  </si>
  <si>
    <t>19.31.03</t>
  </si>
  <si>
    <t>CANALETA TIPO 2 - D= 400MM, PRÉ-MOLDADA DE CONCRETO - PADRÃO SUDECAP</t>
  </si>
  <si>
    <t>19.31.04</t>
  </si>
  <si>
    <t>CANALETA TIPO 2 - D= 500MM, PRÉ-MOLDADA DE CONCRETO - PADRÃO SUDECAP</t>
  </si>
  <si>
    <t>19.31.05</t>
  </si>
  <si>
    <t>CANALETA TIPO 2 - D= 600MM, PRÉ-MOLDADA DE CONCRETO - PADRÃO SUDECAP</t>
  </si>
  <si>
    <t>19.31.07</t>
  </si>
  <si>
    <t>CANALETA TIPO 3 - 30 X 20CM CONCRETO 20MPA COM GRELHA AÇO CA-25 - PADRÃO SUDECAP</t>
  </si>
  <si>
    <t>19.31.08</t>
  </si>
  <si>
    <t>CANALETA TIPO 3 - 30 X 20CM CONCRETO 20MPA COM TAMPA DE CONCRETO - PADRÃO SUDECAP</t>
  </si>
  <si>
    <t>19.31.09</t>
  </si>
  <si>
    <t>CANALETA TIPO 3 - 30 X 20CM CONCRETO 20MPA COM TAMPA CONCRETO PERFURADA - PADRÃO SUDECAP</t>
  </si>
  <si>
    <t>19.31.10</t>
  </si>
  <si>
    <t>CANALETA TIPO 5 - 30 X 20CM CONCRETO 20MPA A CÉU ABERTO - PADRÃO SUDECAP</t>
  </si>
  <si>
    <t>19.31.15</t>
  </si>
  <si>
    <t>CANALETA TIPO 1 - 80 X 40 X 60CM TRAPEZOIDAL, DE CONCRETO 20MPA - PADRÃO SUDECAP</t>
  </si>
  <si>
    <t>19.32</t>
  </si>
  <si>
    <t>ESCORAMENTO DESCONTÍNUO DE VALAS - PADRÃO SUDECAP</t>
  </si>
  <si>
    <t>19.32.01</t>
  </si>
  <si>
    <t>ESCORAMENTO DESCONTÍNUO DE VALAS TIPO A - MADEIRA ROLIÇA D= 6 A 10CM - PADRÃO SUDECAP</t>
  </si>
  <si>
    <t>19.32.02</t>
  </si>
  <si>
    <t>ESCORAMENTO DESCONTÍNUO DE VALAS TIPO B - MADEIRA ROLIÇA D= 11 A 15CM - PADRÃO SUDECAP</t>
  </si>
  <si>
    <t>19.33</t>
  </si>
  <si>
    <t>ESCORAMENTO CONTÍNUO DE VALAS - PADRÃO SUDECAP</t>
  </si>
  <si>
    <t>19.33.01</t>
  </si>
  <si>
    <t>ESCORAMENTO CONTÍNUO DE VALAS TIPO A - MADEIRA ROLIÇA D= 11 A 15CM - PADRÃO SUDECAP</t>
  </si>
  <si>
    <t>19.33.02</t>
  </si>
  <si>
    <t>ESCORAMENTO CONTÍNUO DE VALAS TIPO B - PERFIL I-8" - PADRÃO SUDECAP</t>
  </si>
  <si>
    <t>19.51</t>
  </si>
  <si>
    <t>ESTRUTURA DE ESCORAMENTO</t>
  </si>
  <si>
    <t>19.51.01</t>
  </si>
  <si>
    <t>ESTRUTURA DE ESCORAMENTO TIPO PONTALETEAMENTO</t>
  </si>
  <si>
    <t>19.52</t>
  </si>
  <si>
    <t>POÇO DE VISITA INCLUSIVE FORNECIMENTO DO ANEL/TAMPÃO/LAJE</t>
  </si>
  <si>
    <t>19.52.03</t>
  </si>
  <si>
    <t>POÇO DE VISITA H= 1,0M, (BALÃO 0,60) COPASA 062/1 NA 104 EM ANÉIS</t>
  </si>
  <si>
    <t>19.52.05</t>
  </si>
  <si>
    <t>ADICIONAL DE PREÇO PARA ACRÉSCIMO DE ALTURA DE POÇO DE VISITA 0,6M</t>
  </si>
  <si>
    <t>19.52.07</t>
  </si>
  <si>
    <t>POÇO DE VISITA H= 1,5M (BALÃO 1,0M) COPASA 039/1 EM ANÉIS</t>
  </si>
  <si>
    <t>19.52.09</t>
  </si>
  <si>
    <t>ADICIONAL DE PREÇO ACRÉSCIMO ALTURA POÇO DE VISITA 1,0M ANEL</t>
  </si>
  <si>
    <t>19.53</t>
  </si>
  <si>
    <t>LASTRO DE PEDRA</t>
  </si>
  <si>
    <t>19.53.01</t>
  </si>
  <si>
    <t>LASTRO DE PEDRA BRITADA</t>
  </si>
  <si>
    <t>19.59</t>
  </si>
  <si>
    <t>CONSTRUÇÃO DE RAMAL ESGOTO EXTERNO ATÉ 2 M, COM MATERIAL</t>
  </si>
  <si>
    <t>19.59.01</t>
  </si>
  <si>
    <t>CONSTRUÇÃO DE RAMAL ESGOTO EXTENSÃO ATÉ 2,0M - PROFUNDIDADE DE REDE ATÉ 1,25M</t>
  </si>
  <si>
    <t>19.59.02</t>
  </si>
  <si>
    <t>CONSTRUÇÃO DE RAMAL ESGOTO EXTENSÃO ATÉ 2,0M - PROFUNDIDADE DE REDE 1,25 A 3,0M INCLUSIVE ESCORAMENTO</t>
  </si>
  <si>
    <t>19.59.03</t>
  </si>
  <si>
    <t>CONSTRUÇÃO DE RAMAL ESGOTO EXTENSÃO ATÉ 2,0M - PROFUNDIDADE DE REDE 3,0 A 4,0M INCLUSIVE ESCORAMENTO</t>
  </si>
  <si>
    <t>19.60</t>
  </si>
  <si>
    <t>CONSTRUÇÃO RAMAL PREDIAL, EXTENSAO EXCEDENTE A 2,0M COM MATERIAL</t>
  </si>
  <si>
    <t>19.60.01</t>
  </si>
  <si>
    <t>CONSTRUÇÃO DE RAMAL ESGOTO - EXTENSÃO EXCEDENTE A 2,00M - PROFUNDIDADE ATÉ 1,25M</t>
  </si>
  <si>
    <t>19.60.02</t>
  </si>
  <si>
    <t>CONSTRUÇÃO DE RAMAL ESGOTO - EXTENSÃO EXCEDENTE A 2,00M - PROFUNDIDADE DE 1,25 A 3,0M - INCLUSIVE ESCORAMENTO</t>
  </si>
  <si>
    <t>19.60.03</t>
  </si>
  <si>
    <t>CONSTRUÇÃO DE RAMAL ESGOTO - EXTENSÃO EXCEDENTE A 2,00M - PROFUNDIDADE DE 3,0 A 4,0M - INCLUSIVE ESCORAMENTO</t>
  </si>
  <si>
    <t>19.70</t>
  </si>
  <si>
    <t>TUBO PVC RÍGIDO, INCLUSIVE CONEXÕES</t>
  </si>
  <si>
    <t>19.70.03</t>
  </si>
  <si>
    <t>TUBO PVC RÍGIDO D= 100MM, INCLUSIVE CONEXÕES</t>
  </si>
  <si>
    <t>19.70.04</t>
  </si>
  <si>
    <t>TUBO PVC RÍGIDO D= 150MM, INCLUSIVE CONEXÕES</t>
  </si>
  <si>
    <t>19.70.05</t>
  </si>
  <si>
    <t>TUBO PVC RÍGIDO D= 200MM, INCLUSIVE CONEXÕES</t>
  </si>
  <si>
    <t>19.70.06</t>
  </si>
  <si>
    <t>TUBO PVC RÍGIDO D= 250MM, INCLUSIVE CONEXÕES</t>
  </si>
  <si>
    <t>19.70.07</t>
  </si>
  <si>
    <t>TUBO PVC RÍGIDO D= 300MM, INCLUSIVE CONEXÕES</t>
  </si>
  <si>
    <t>19.70.09</t>
  </si>
  <si>
    <t>TUBO PVC RÍGIDO D= 400MM, INCLUSIVE CONEXÕES</t>
  </si>
  <si>
    <t>19.91</t>
  </si>
  <si>
    <t>FORNECIMENTO E LANÇAMENTO DE MATERIAL EM DRENO E PÁTIO</t>
  </si>
  <si>
    <t>19.91.01</t>
  </si>
  <si>
    <t>FORNECIMENTO E LANÇAMENTO DE BRITA EM DRENO E PÁTIO</t>
  </si>
  <si>
    <t>19.91.02</t>
  </si>
  <si>
    <t>FORNECIMENTO E LANÇAMENTO DE AREIA EM DRENO E PÁTIO</t>
  </si>
  <si>
    <t>19.91.03</t>
  </si>
  <si>
    <t>FORNECIMENTO E LANÇAMENTO DE CASCALHO EM DRENO E PÁTIO</t>
  </si>
  <si>
    <t>19.99</t>
  </si>
  <si>
    <t>ARMAÇÃO EM SERVIÇOS DE DRENAGEM (CORTE, DOBRA E COLOCAÇÃO)</t>
  </si>
  <si>
    <t>19.99.10</t>
  </si>
  <si>
    <t>AÇO CA 60 - D= 5,0MM, CORTE, DOBRA E COLOCAÇÃO EM SERVIÇOS DE DRENAGEM ADP REF 92915</t>
  </si>
  <si>
    <t>19.99.11</t>
  </si>
  <si>
    <t>AÇO CA 50 - D= 6,3MM, CORTE, DOBRA E COLOCAÇÃO EM SERVIÇOS DE DRENAGEM ADP REF 92916</t>
  </si>
  <si>
    <t>19.99.12</t>
  </si>
  <si>
    <t>AÇO CA 50 - D= 8,0MM, CORTE, DOBRA E COLOCAÇÃO EM SERVIÇOS DE DRENAGEM ADP REF 92917</t>
  </si>
  <si>
    <t>19.99.13</t>
  </si>
  <si>
    <t>AÇO CA 50 - D= 10,0MM, CORTE, DOBRA E COLOCAÇÃO EM SERVIÇOS DE DRENAGEM ADP REF 92919</t>
  </si>
  <si>
    <t>19.99.14</t>
  </si>
  <si>
    <t>AÇO CA 50 - D= 12,5MM, CORTE, DOBRA E COLOCAÇÃO EM SERVIÇOS DE DRENAGEM ADP REF 92921</t>
  </si>
  <si>
    <t>19.99.15</t>
  </si>
  <si>
    <t>AÇO CA 50 - D= 16,0MM, CORTE, DOBRA E COLOCAÇÃO EM SERVIÇOS DE DRENAGEM ADP REF 92922</t>
  </si>
  <si>
    <t>19.99.16</t>
  </si>
  <si>
    <t>AÇO CA 50 - D= 20,0MM, CORTE, DOBRA E COLOCAÇÃO EM SERVIÇOS DE DRENAGEM ADP REF 92923</t>
  </si>
  <si>
    <t>19.99.17</t>
  </si>
  <si>
    <t>AÇO CA 50 - D= 25,0MM, CORTE, DOBRA E COLOCAÇÃO EM SERVIÇOS DE DRENAGEM ADP REF 92924</t>
  </si>
  <si>
    <t>20</t>
  </si>
  <si>
    <t>20.01</t>
  </si>
  <si>
    <t>REGULARIZAÇÃO E COMPACTAÇÃO DO SUBLEITO</t>
  </si>
  <si>
    <t>20.01.01</t>
  </si>
  <si>
    <t>REGULARIZAÇÃO E COMPACTAÇÃO DO SUBLEITO COM ROLO COMPACTADOR</t>
  </si>
  <si>
    <t>20.01.02</t>
  </si>
  <si>
    <t>REGULARIZAÇÃO E COMPACTAÇÃO DO SUBLEITO COM PLACA VIBRATÓRIA</t>
  </si>
  <si>
    <t>20.03</t>
  </si>
  <si>
    <t>REFORÇO DO SUB-LEITO COMPACTADO EXCLUSIVE ESCAVAÇÃO E CARGA</t>
  </si>
  <si>
    <t>20.03.01</t>
  </si>
  <si>
    <t>REFORÇO DO SUB-LEITO COMPACTADO - PROCTOR INTERMEDIÁRIO - EXCLUSIVE ESCAVAÇÃO E CARGA</t>
  </si>
  <si>
    <t>20.04</t>
  </si>
  <si>
    <t>SUB-BASE ESTABILIZADA (GRANULOMETRICAMENTE OU QUIMICAMENTE)</t>
  </si>
  <si>
    <t>20.04.03</t>
  </si>
  <si>
    <t>SUB-BASE ESTABILIZADA GRANULOMETRICAMENTE COM BRITA BICA CORRIDA (AGREGADO DE PEDREIRA) - PROCTOR INTERMEDIÁRIO</t>
  </si>
  <si>
    <t>20.04.05</t>
  </si>
  <si>
    <t>SUB-BASE ESTABILIZADA GRANULOMETRICAMENTE COM BRITA BICA CORRIDA (AGREGADO DE PEDREIRA) - PROCTOR MODIFICADO</t>
  </si>
  <si>
    <t>20.04.07</t>
  </si>
  <si>
    <t>SUB-BASE ESTABILIZADA QUIMICAMENTE COM BRITA GRADUADA BGTC COM 10% DE TEOR DE CIMENTO COMPACTADO COM PLACA VIBRATÓRIA</t>
  </si>
  <si>
    <t>20.04.08</t>
  </si>
  <si>
    <t>CONCRETO COMPACTADO A ROLO - CONSUMO DE CIMENTO 120 KG/M3 E FCTM, K= 2,0 MPA (AOS 28 DIAS)</t>
  </si>
  <si>
    <t>20.06</t>
  </si>
  <si>
    <t>BASE ESTABILIZADA (GRANULOMETRICAMENTE OU QUIMICAMENTE)</t>
  </si>
  <si>
    <t>20.06.11</t>
  </si>
  <si>
    <t>BASE ESTABILIZADA GRANULOMETRICAMENTE COM BRITA GRADUADA SIMPLES - PROCTOR MODIFICADO</t>
  </si>
  <si>
    <t>20.06.12</t>
  </si>
  <si>
    <t>BASE ESTABILIZADA GRANULOMETRICAMENTE COM BRITA BICA CORRIDA (AGREGADO DE PEDREIRA), COMPACTADO COM PLACA VIBRATÓRIA - PROCTOR MODIFICADO</t>
  </si>
  <si>
    <t>20.06.13</t>
  </si>
  <si>
    <t>BASE ESTABILIZADA QUIMICAMENTE COM BRITA GRADUADA TRATADA COM CIMENTO - BGTC (2% A 4% DE CIMENTO) - PROCTOR MODIFICADO</t>
  </si>
  <si>
    <t>20.06.14</t>
  </si>
  <si>
    <t>BASE ESTABILIZADA GRANULOMETRICAMENTE COM BRITA BICA CORRIDA (AGREGADO DE PEDREIRA) - PROCTOR MODIFICADO</t>
  </si>
  <si>
    <t>20.06.15</t>
  </si>
  <si>
    <t>BASE ESTABILIZADA GRANULOMETRICAMENTE COMPACTADA - EXCLUSIVE MATERIAL -  PROCTOR MODIFICADO</t>
  </si>
  <si>
    <t>20.10</t>
  </si>
  <si>
    <t>20.10.02</t>
  </si>
  <si>
    <t>TRANSPORTE DE MATERIAL DE QUALQUER NATUREZA DMT &lt;= 10KM</t>
  </si>
  <si>
    <t>20.10.03</t>
  </si>
  <si>
    <t>TRANSPORTE DE MATERIAL DE QUALQUER NATUREZA DMT &gt; 10KM</t>
  </si>
  <si>
    <t>20.11</t>
  </si>
  <si>
    <t>IMPRIMAÇÃO</t>
  </si>
  <si>
    <t>20.12</t>
  </si>
  <si>
    <t>PINTURA DE LIGAÇÃO</t>
  </si>
  <si>
    <t>20.12.03</t>
  </si>
  <si>
    <t>PINTURA DE LIGAÇÃO EM DUAS ETAPAS COM RR-2C, INCLUSIVE MANTA GEOTÊXTIL, LIMPEZA MANUAL</t>
  </si>
  <si>
    <t>20.13</t>
  </si>
  <si>
    <t>CONCRETO BETUMINOSO USINADO A QUENTE</t>
  </si>
  <si>
    <t>20.13.23</t>
  </si>
  <si>
    <t>APLICAÇÃO DE CBUQ FAIXA B, CAMADA DE ROLAMENTO, COM CAP 50/70</t>
  </si>
  <si>
    <t>20.13.25</t>
  </si>
  <si>
    <t>APLICAÇÃO DE CBUQ FAIXA C, CAMADA DE ROLAMENTO, COM CAP 50/70</t>
  </si>
  <si>
    <t>20.13.26</t>
  </si>
  <si>
    <t>APLICAÇÃO DE CBUQ FAIXA C, CAMADA DE ROLAMENTO, COM CAP 50/70, ESPALHAMENTO MANUAL, COMPACTADO COM PLACA VIBRATÓRIA</t>
  </si>
  <si>
    <t>20.13.28</t>
  </si>
  <si>
    <t>APLICAÇÃO DE CBUQ FAIXA D, CAMADA DE ROLAMENTO, COM CAP 50/70</t>
  </si>
  <si>
    <t>20.13.30</t>
  </si>
  <si>
    <t>APLICAÇÃO DE CBUQ S.M.A., CAMADA DE ROLAMENTO</t>
  </si>
  <si>
    <t>20.13.32</t>
  </si>
  <si>
    <t xml:space="preserve">APLICAÇÃO DE CBUQ FAIXA C COM ASFALTO BORRACHA, CAMADA DE ROLAMENTO </t>
  </si>
  <si>
    <t>20.13.33</t>
  </si>
  <si>
    <t>FORNECIMENTO DE CBUQ FAIXA B, COM CAP 50/70, EXCLUSIVE TRANSPORTE</t>
  </si>
  <si>
    <t>20.13.34</t>
  </si>
  <si>
    <t>FORNECIMENTO DE CBUQ FAIXA C, COM CAP 50/70, EXCLUSIVE TRANSPORTE</t>
  </si>
  <si>
    <t>20.13.35</t>
  </si>
  <si>
    <t>FORNECIMENTO DE CBUQ FAIXA D COM CAP 50/70, EXCLUSIVE TRANSPORTE</t>
  </si>
  <si>
    <t>20.13.36</t>
  </si>
  <si>
    <t>FORNECIMENTO DE CBUQ S.M.A. PRONTO, EXCLUSIVE TRANSPORTE</t>
  </si>
  <si>
    <t>20.13.37</t>
  </si>
  <si>
    <t>FORNECIMENTO DE CBUQ FAIXA C COM ASFALTO BORRACHA, EXCLUSIVE TRANSPORTE</t>
  </si>
  <si>
    <t>20.17</t>
  </si>
  <si>
    <t>REVESTIMENTO EM ALVENARIA POLIÉDRICA E PARALELEPÍPEDO</t>
  </si>
  <si>
    <t>20.17.01</t>
  </si>
  <si>
    <t>REVESTIMENTO EM ALVENARIA POLIÉDRICA COM COLCHÃO DE AREIA</t>
  </si>
  <si>
    <t>20.17.03</t>
  </si>
  <si>
    <t>REVESTIMENTO EM ALVENARIA POLIÉDRICA COM COLCHÃO DE PÓ DE PEDRA</t>
  </si>
  <si>
    <t>20.17.04</t>
  </si>
  <si>
    <t>REVESTIMENTO EM PARALELEPÍPEDO COM PEDRAS GNAISSE E COLCHÃO DE PÓ DE PEDRA</t>
  </si>
  <si>
    <t>20.18</t>
  </si>
  <si>
    <t>REMOÇÃO E RECONSTRUÇÃO REVESTIMENTO ALVENARIA POLIÉDRICA E PARALELEPÍPEDO</t>
  </si>
  <si>
    <t>20.18.01</t>
  </si>
  <si>
    <t>REMOÇÃO E RECONSTRUÇÃO DE REVESTIMENTO EM ALVENARIA POLIÉDRICA COM COLCHÃO DE AREIA</t>
  </si>
  <si>
    <t>20.18.03</t>
  </si>
  <si>
    <t>REMOÇÃO E RECONSTRUÇÃO DE REVESTIMENTO EM ALVENARIA POLIÉDRICA COM COLCHÃO DE PÓ DE PEDRA</t>
  </si>
  <si>
    <t>20.19</t>
  </si>
  <si>
    <t>PAVIMENTO INTERTRAVADO EM BLOCO DE CONCRETO</t>
  </si>
  <si>
    <t>20.19.02</t>
  </si>
  <si>
    <t>FORNECIMENTO E INSTALAÇÃO DE PAVIMENTO INTERTRAVADO - 35MPA, E=6CM, 10X20CM, INCLUSIVE COLCHÃO DE AREIA</t>
  </si>
  <si>
    <t>20.19.03</t>
  </si>
  <si>
    <t>FORNECIMENTO E INSTALAÇÃO DE PAVIMENTO INTERTRAVADO - 35MPA, E=8CM, COR BRANCO, INCLUSIVE COLCHÃO DE AREIA</t>
  </si>
  <si>
    <t>20.19.04</t>
  </si>
  <si>
    <t>FORNECIMENTO E INSTALAÇÃO DE PAVIMENTO INTERTRAVADO - 35MPA, E=8CM, COR CINZA, INCLUSIVE COLCHÃO DE AREIA</t>
  </si>
  <si>
    <t>20.19.05</t>
  </si>
  <si>
    <t>FORNECIMENTO E INSTALAÇÃO DE PAVIMENTO INTERTRAVADO - 35MPA, E=8CM, COR VERMELHA, INCLUSIVE COLCHÃO DE AREIA</t>
  </si>
  <si>
    <t>20.19.06</t>
  </si>
  <si>
    <t>FORNECIMENTO E INSTALAÇÃO DE PAVIMENTO INTERTRAVADO - 35MPA, E=10CM, COR VERMELHA, INCLUSIVE COLCHÃO DE AREIA</t>
  </si>
  <si>
    <t>20.19.07</t>
  </si>
  <si>
    <t>FORNECIMENTO E INSTALAÇÃO DE PAVIMENTO INTERTRAVADO - 40MPA, E=10CM, COR CINZA NATURAL, INCLUSIVE COLCHÃO DE AREIA</t>
  </si>
  <si>
    <t>20.19.08</t>
  </si>
  <si>
    <t>SALGAMENTO / REJUNTAMENTO DOS PAVIMENTOS INTERTRAVADOS</t>
  </si>
  <si>
    <t>20.20</t>
  </si>
  <si>
    <t>FRESAGEM</t>
  </si>
  <si>
    <t>20.20.01</t>
  </si>
  <si>
    <t>FRESAGEM ATE 5,0 CM</t>
  </si>
  <si>
    <t>20.20.02</t>
  </si>
  <si>
    <t>FRESAGEM DE 5 A 10 CM</t>
  </si>
  <si>
    <t>20.21</t>
  </si>
  <si>
    <t>GEOGRELHA PARA PAVIMENTAÇÃO</t>
  </si>
  <si>
    <t>20.21.01</t>
  </si>
  <si>
    <t>GEOGRELHA DE POLIESTER PARA REFORÇO DE PAVIMENTAÇÃO</t>
  </si>
  <si>
    <t>20.24</t>
  </si>
  <si>
    <t>PAVIMENTO DE CONCRETO</t>
  </si>
  <si>
    <t>20.24.01</t>
  </si>
  <si>
    <t>PAVIMENTO DE CONCRETO - CONSUMO DE CIMENTO 390KG/M3 E FCTM, K=4,5 MPA, INCLUSIVE TEXTURIZAÇÃO</t>
  </si>
  <si>
    <t>20.25</t>
  </si>
  <si>
    <t>BARRAS DE AÇO PARA PAVIMENTO DE CONCRETO</t>
  </si>
  <si>
    <t>20.25.01</t>
  </si>
  <si>
    <t>BARRAS DE TRANSFERÊNCIA - AÇO CA 25 - AQUISIÇÃO, TRANSPORTE, CORTE E COLOCAÇÃO</t>
  </si>
  <si>
    <t>20.25.02</t>
  </si>
  <si>
    <t>BARRAS DE LIGAÇÃO - AÇO CA 50 - AQUISIÇÃO, TRANSPORTE, CORTE E COLOCAÇÃO</t>
  </si>
  <si>
    <t>20.25.03</t>
  </si>
  <si>
    <t>SUPORTE PARA BARRAS DE TRANSFERÊNCIA - AÇO CA 50 - AQUISIÇÃO, TRANSPORTE, CORTE E COLOCAÇÃO</t>
  </si>
  <si>
    <t>20.25.04</t>
  </si>
  <si>
    <t>FIXADORES DE SUPORTE - AÇO CA 50 - AQUISIÇÃO, TRANSPORTE, CORTE E COLOCAÇÃO</t>
  </si>
  <si>
    <t>20.25.05</t>
  </si>
  <si>
    <t>ARMADURAS DISTRIBUÍDAS DESCONTINUAMENTE PARA ÁREAS DE PLACAS QUE CONTENHAM INTERRUPÇÃO</t>
  </si>
  <si>
    <t>20.25.06</t>
  </si>
  <si>
    <t>APLICAÇÃO DE GRAXA EM BARRAS DE TRANSFERÊNCIA PARA EXECUÇÃO DE PAVIMENTO DE CONCRETO</t>
  </si>
  <si>
    <t>20.26</t>
  </si>
  <si>
    <t>TELA DE AÇO PARA PAVIMENTO DE CONCRETO</t>
  </si>
  <si>
    <t>20.26.01</t>
  </si>
  <si>
    <t>TELA Q196 PARA PAVIMENTO DE CONCRETO</t>
  </si>
  <si>
    <t>20.26.02</t>
  </si>
  <si>
    <t>SUPORTE PARA TELA Q196 (CARANGUEJO) PARA PAVIMENTO DE CONCRETO</t>
  </si>
  <si>
    <t>20.27</t>
  </si>
  <si>
    <t>JUNTAS PARA PAVIMENTO DE CONCRETO</t>
  </si>
  <si>
    <t>20.27.01</t>
  </si>
  <si>
    <t>ASSENTAMENTO DE BAGUETE PLÁSTICO (TIPO TARUCEL) 6 MM EM PAVIMENTO DE CONCRETO</t>
  </si>
  <si>
    <t>20.28</t>
  </si>
  <si>
    <t>TEXTURIZAÇÃO E CURA QUÍMICA</t>
  </si>
  <si>
    <t>20.28.01</t>
  </si>
  <si>
    <t>CURA QUÍMICA</t>
  </si>
  <si>
    <t>21</t>
  </si>
  <si>
    <t>MANEJO DE VEGETAÇÃO</t>
  </si>
  <si>
    <t>21.30</t>
  </si>
  <si>
    <t>21.30.06</t>
  </si>
  <si>
    <t xml:space="preserve">PLANTIO DE GRAMA SAO CARLOS EM PLACAS, INCLUSIVE FORNECIMENTO DA GRAMA, EXCLUSIVE PREPARO DO SOLO - MEIA SOMBRA - REF 103946 </t>
  </si>
  <si>
    <t>21.30.07</t>
  </si>
  <si>
    <t>PLANTIO DE GRAMA ESMERALDA EM PLACAS - INCLUSIVE FORNECIMENTO GRAMA, EXCLUSIVE PREPARO DO SOLO - SOL - REF 103946</t>
  </si>
  <si>
    <t>21.30.08</t>
  </si>
  <si>
    <t xml:space="preserve">PLANTIO DE GRAMA AMENDOIM EM MUDAS, INCLUSIVE FORNECIMENTO GRAMA, EXCLUSIVE PREPARO DO SOLO (15 CM) - SOL - REF 98505 </t>
  </si>
  <si>
    <t>21.30.10</t>
  </si>
  <si>
    <t>IRRIGAÇÃO DE GRAMADO E/OU CANTEIRO COM CAMINHÃO PIPA, EXCLUSIVE O FORNECIMENTO DA ÁGUA</t>
  </si>
  <si>
    <t>21.31</t>
  </si>
  <si>
    <t>PLANTIO DE MUDAS ORNAMENTAIS E FRUTÍFERAS, EXCLUSIVE FORNECIMENTO DAS MUDAS</t>
  </si>
  <si>
    <t>21.31.02</t>
  </si>
  <si>
    <t>PLANTIO DE ÁRVORES, INCLUSIVE EXECUÇÃO DE BERÇO 60 X 120 X 60CM (C X L X H) ADP REF 98511</t>
  </si>
  <si>
    <t>21.31.03</t>
  </si>
  <si>
    <t>PLANTIO DE ÁRVORES, INCLUSIVE EXECUÇÃO BERÇO 60 X 60 X 60CM (C X L X H), ADP REF 98511</t>
  </si>
  <si>
    <t>21.31.04</t>
  </si>
  <si>
    <t>PLANTIO DE PALMEIRAS H&lt;= 2,00M, INCLUSIVE EXECUÇÃO BERÇO 60 X 60 X 60CM (C X L X H), INCLUSIVE GUINDAUTO ADP REF 98516</t>
  </si>
  <si>
    <t>21.31.08</t>
  </si>
  <si>
    <t>PLANTIO DE FORRAÇÃO, INCLUSIVE EXECUÇÃO BERÇOS REF 98505</t>
  </si>
  <si>
    <t>21.31.10</t>
  </si>
  <si>
    <t>PLANTIO DE  ARBUSTIVAS ISOLADAS, INCLUSIVE EXECUÇÃO BERÇO 20 X 20 X 20CM (C X L X H)</t>
  </si>
  <si>
    <t>21.31.11</t>
  </si>
  <si>
    <t>PLANTIO DE ARBUSTIVAS ISOLADAS, INCLUSIVE EXECUÇÃO BERÇO 30 X 30 X 30CM (C X L X H)</t>
  </si>
  <si>
    <t>21.31.12</t>
  </si>
  <si>
    <t>PLANTIO DE ARBUSTIVAS ISOLADAS, INCLUSIVE EXECUÇÃO BERÇO 50 X 50 X 50CM (C X L X H)</t>
  </si>
  <si>
    <t>21.31.20</t>
  </si>
  <si>
    <t>PLANTIO DE ÁRVORES FRUTÍFERAS COM ALTURA MENOR OU IGUAL A 2,00M, INCLUSIVE EXECUÇÃO BERÇO 60 X 60 X 60CM (C X L X H) REF 98513</t>
  </si>
  <si>
    <t>21.31.21</t>
  </si>
  <si>
    <t>PLANTIO DE ÁRVORES FRUTÍFERAS ALTURA ENTRE 2,00 E 4,00M, INCLUSIVE EXECUÇÃO BERÇO 60 X 60 X 60CM (C X L X H) REF 98514</t>
  </si>
  <si>
    <t>21.31.30</t>
  </si>
  <si>
    <t>IRRIGAÇÃO DE ÁRVORE E/OU PALMEIRA COM CAMINHÃO PIPA,EXCLUSIVE O FORNECIMENTO DA ÁGUA</t>
  </si>
  <si>
    <t>21.32</t>
  </si>
  <si>
    <t>FORNECIMENTO DE MATERIAL PARA PAISAGISMO</t>
  </si>
  <si>
    <t>21.32.01</t>
  </si>
  <si>
    <t>TERRA VEGETAL</t>
  </si>
  <si>
    <t>21.32.02</t>
  </si>
  <si>
    <t>ADUBO ORGÂNICO</t>
  </si>
  <si>
    <t>21.32.03</t>
  </si>
  <si>
    <t>ADUBO MINERAL 10-10-10</t>
  </si>
  <si>
    <t>21.32.04</t>
  </si>
  <si>
    <t>ADUBO MINERAL 4-14-8</t>
  </si>
  <si>
    <t>21.32.05</t>
  </si>
  <si>
    <t>CALCÁRIO DOLOMÍTICO (ACIMA DE 1T)</t>
  </si>
  <si>
    <t>21.32.06</t>
  </si>
  <si>
    <t>SUPERFOSFATO SIMPLES</t>
  </si>
  <si>
    <t>21.32.07</t>
  </si>
  <si>
    <t>MICRONUTRIENTES FTE</t>
  </si>
  <si>
    <t>21.32.08</t>
  </si>
  <si>
    <t>HÚMUS DE MINHOCA</t>
  </si>
  <si>
    <t>21.32.09</t>
  </si>
  <si>
    <t>COMPOSTO ORGÂNICO</t>
  </si>
  <si>
    <t>21.32.10</t>
  </si>
  <si>
    <t>SUBSTRATO AGRÍCOLA COMERCIAL</t>
  </si>
  <si>
    <t>21.32.11</t>
  </si>
  <si>
    <t>AREIA MÉDIA LAVADA</t>
  </si>
  <si>
    <t>21.32.12</t>
  </si>
  <si>
    <t>CONDICIONADORES DE SOLO</t>
  </si>
  <si>
    <t>21.32.13</t>
  </si>
  <si>
    <t>FOSFATO NATURAL</t>
  </si>
  <si>
    <t>21.32.14</t>
  </si>
  <si>
    <t>SOLUÇÃO DE GEL DE PLANTIO</t>
  </si>
  <si>
    <t>21.32.15</t>
  </si>
  <si>
    <t>CALCÁRIO DOLOMÍTICO PRNT 90 A 100%</t>
  </si>
  <si>
    <t>21.33</t>
  </si>
  <si>
    <t>FORNECIMENTO DE MUDAS</t>
  </si>
  <si>
    <t>21.33.01</t>
  </si>
  <si>
    <t>ÁRVORE - SIBIPIRUNA - CAESALPINIA PELTOPOHOROIDES - H&gt;=1,80 METROS</t>
  </si>
  <si>
    <t>21.33.02</t>
  </si>
  <si>
    <t>ÁRVORE - IPÊ ROSA - TABEBUIA AVELLANEDAE - H&gt;=2,50 METROS</t>
  </si>
  <si>
    <t>21.33.03</t>
  </si>
  <si>
    <t>ÁRVORE- PAU-FERRO - CAESALPINIA FERREA LEIOSTACHYA - H&gt;=1,80 METROS</t>
  </si>
  <si>
    <t>21.33.04</t>
  </si>
  <si>
    <t>ÁRVORE - ACÁCIA MIMOSA - ACACIA PODALYRIIFOLIA - H&gt;=1,80 METROS</t>
  </si>
  <si>
    <t>21.33.05</t>
  </si>
  <si>
    <t>ÁRVORE - JACARANDÁ MIMOSO - JACARANDA CUSPIDIFOLIA - H&gt;=1,80 METROS</t>
  </si>
  <si>
    <t>21.33.06</t>
  </si>
  <si>
    <t>ÁRVORE - IPÊ ROXO - HANDROANTHUS IMPETIGINOSUS - H&gt;=2,50 METROS</t>
  </si>
  <si>
    <t>21.33.07</t>
  </si>
  <si>
    <t>ÁRVORE - IPÊ BRANCO - TABEBUIA ROSEOALBA - H&gt;=2,50 METROS</t>
  </si>
  <si>
    <t>21.33.09</t>
  </si>
  <si>
    <t>ÁRVORE - IPÊ AMARELO - HANDROANTHUS SERRATIFOLIUS - H&gt;=2,50 METROS</t>
  </si>
  <si>
    <t>21.33.10</t>
  </si>
  <si>
    <t>ÁRVORE - OITI - LICANIA TOMENTOSA - H&gt;=1,80 METROS</t>
  </si>
  <si>
    <t>21.33.11</t>
  </si>
  <si>
    <t>ÁRVORE - ESCUMILHA AFRICANA - LAGERSTROEMIA SPECIOSA - H&gt;=1,80 METROS</t>
  </si>
  <si>
    <t>21.33.12</t>
  </si>
  <si>
    <t>ÁRVORE - JEQUITIBÁ BRANCO - CARINIANA ESTRELLENSIS - H&gt;=1,80 METROS</t>
  </si>
  <si>
    <t>21.33.25</t>
  </si>
  <si>
    <t>ÁRVORE FRUTÍFERA - PITANGA - EUGENIA UNIFLORA - H&gt;=1,80 METROS</t>
  </si>
  <si>
    <t>21.33.26</t>
  </si>
  <si>
    <t>ÁRVORE FRUTÍFERA - ARAÇÁ - PSIDIUM CATTLEIANUM - H&gt;=1,80 METROS</t>
  </si>
  <si>
    <t>21.33.27</t>
  </si>
  <si>
    <t>ÁRVORE FRUTÍFERA - ACEROLA - MALPIGHIA GLABRA - H&gt;=1,80 METROS</t>
  </si>
  <si>
    <t>21.33.28</t>
  </si>
  <si>
    <t>ÁRVORE FRUTÍFERA - AMOREIRA - MORUS IGNUS - H&gt;=1,80 METROS</t>
  </si>
  <si>
    <t>21.33.29</t>
  </si>
  <si>
    <t>ÁRVORE FRUTÍFERA - GRUMIXAMA - EUGENIA BRASILIENSES - H&gt;=1,80 METROS</t>
  </si>
  <si>
    <t>21.33.30</t>
  </si>
  <si>
    <t>ÁRVORE FRUTÍFERA - GOIABA BRANCA - PSIDIUM GUAYAVA - H&gt;=1,80 METROS</t>
  </si>
  <si>
    <t>21.33.31</t>
  </si>
  <si>
    <t>ÁRVORE FRUTÍFERA - GOIABA VERMELHA - PSIDIUM GUAYAVA - H&gt;=1,80 METROS</t>
  </si>
  <si>
    <t>21.33.32</t>
  </si>
  <si>
    <t>ÁRVORE FRUTÍFERA - GOIABA AMARELA - PSIDIUM GUAYAVA - H&gt;=1,80 METROS</t>
  </si>
  <si>
    <t>21.33.33</t>
  </si>
  <si>
    <t>ÁRVORE FRUTÍFERA - JABUTICABA - MYRCIARAIA CAULIFLORIA - H&gt;=1,80 METROS</t>
  </si>
  <si>
    <t>21.33.34</t>
  </si>
  <si>
    <t>ÁRVORE FRUTÍFERA - JABUTICABA - PLINIA PERUVIANA - H&gt;=1,80 METROS</t>
  </si>
  <si>
    <t>21.33.35</t>
  </si>
  <si>
    <t>ÁRVORE FRUTÍFERA - JABUTICABA - SABARÁ HÍBRIDA - MYRCIARAIA CAULIFLORIA - H&gt;=1,80 METROS</t>
  </si>
  <si>
    <t>21.33.40</t>
  </si>
  <si>
    <t>FORRAÇÃO - ACALIPHA - ACALIPHA REPTANS (25 CM) - MEIA SOMBRA/SOL</t>
  </si>
  <si>
    <t>21.33.41</t>
  </si>
  <si>
    <t>FORRAÇÃO - WEDELIA - WEDELIA PALUDOSA (20 CM) - SOL</t>
  </si>
  <si>
    <t>21.33.42</t>
  </si>
  <si>
    <t>FORRAÇÃO - CLOROFITO - CLOROFITUM (25 CM) - MEIA SOMBRA/SOL</t>
  </si>
  <si>
    <t>21.33.43</t>
  </si>
  <si>
    <t>FORRAÇÃO - AGAPANTO - AGAPANTHUS AFRICANUS (25 CM) - SOL</t>
  </si>
  <si>
    <t>21.33.44</t>
  </si>
  <si>
    <t>FORRAÇÃO - LÍRIO AMARELO - HEMEROCALYS FLAVA (25 CM) - SOL</t>
  </si>
  <si>
    <t>21.33.46</t>
  </si>
  <si>
    <t>FORRAÇÃO - BARBA DE SERPENTE - OPHIOPOGON JAPONICUS (25 CM) - MEIA SOMBRA</t>
  </si>
  <si>
    <t>21.33.47</t>
  </si>
  <si>
    <t>FORRAÇÃO - SINGÔNIO - SYNGONIUM ANGUSTATUM (25 CM) - SOMBRA</t>
  </si>
  <si>
    <t>21.33.48</t>
  </si>
  <si>
    <t>FORRAÇÃO - PELO DE URSO - OPHIOPOGUM JAPONICUS (15 CM) - SOMBRA</t>
  </si>
  <si>
    <t>21.33.50</t>
  </si>
  <si>
    <t>ARBUSTO - BELA EMÍLIA - PLUMBAGO CAPENSIS</t>
  </si>
  <si>
    <t>21.33.51</t>
  </si>
  <si>
    <t>ARBUSTO - CAMARÁ - LANTANA CAMARA</t>
  </si>
  <si>
    <t>21.33.70</t>
  </si>
  <si>
    <t>PALMEIRA - LICURI</t>
  </si>
  <si>
    <t>21.34</t>
  </si>
  <si>
    <t>CERCA DE PROTEÇÃO PARA ÁRVORES</t>
  </si>
  <si>
    <t>21.34.05</t>
  </si>
  <si>
    <t>TUTORAMENTO E AMARRIO PARA ÁRVORES</t>
  </si>
  <si>
    <t>21.35</t>
  </si>
  <si>
    <t>SUPRESSÃO DE ÁRVORES</t>
  </si>
  <si>
    <t>21.35.01</t>
  </si>
  <si>
    <t>SUPRESSÃO DE ÁRVORES DE PEQUENO PORTE (ALTURA ATÉ 5 M) INCLUSIVE CORTE DE LENHA</t>
  </si>
  <si>
    <t>21.35.02</t>
  </si>
  <si>
    <t>SUPRESSÃO DE ÁRVORES DE MÉDIO PORTE (ALTURA ENTRE 5 E 10 M) INCLUSIVE CORTE DE LENHA</t>
  </si>
  <si>
    <t>21.35.03</t>
  </si>
  <si>
    <t>SUPRESSÃO DE ÁRVORES DE GRANDE PORTE (ALTURA MAIOR QUE 10 M) INCLUSIVE CORTE DE LENHA</t>
  </si>
  <si>
    <t>21.36</t>
  </si>
  <si>
    <t>SERVIÇOS AUXILIARES DE PAISAGISMO</t>
  </si>
  <si>
    <t>21.36.01</t>
  </si>
  <si>
    <t>PREPARO DO SOLO, INCLUSIVE TALUDES, REVOLVIMENTO E LIMPEZA MANUAL DO TERRENO REF 98519</t>
  </si>
  <si>
    <t>21.36.02</t>
  </si>
  <si>
    <t>APLICAÇÃO DE ADUBO EM SOLO OU EM COBERTURA, EXCLUSIVE FORNECIMENTO ADUBO ADP REF 98520</t>
  </si>
  <si>
    <t>21.36.03</t>
  </si>
  <si>
    <t>APLICAÇÃO DE TERRA VEGETAL PARA PLANTIO, INCLUSIVE FORNECIMENTO DA TERRA ADP REF 105521</t>
  </si>
  <si>
    <t>21.36.04</t>
  </si>
  <si>
    <t>APLICAÇÃO DE AREIA LAVADA PARA REJUNTE, INCLUSIVE FORNECIMENTO DA AREIA ADP REF 105521</t>
  </si>
  <si>
    <t>40</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</si>
  <si>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</si>
  <si>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</si>
  <si>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</si>
  <si>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</si>
  <si>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</si>
  <si>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</si>
  <si>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</si>
  <si>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</si>
  <si>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</si>
  <si>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</si>
  <si>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</si>
  <si>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</si>
  <si>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</si>
  <si>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</si>
  <si>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CONCRETO FCK &gt;= 15 MPA, B1-B2 CALCARIA - PREPARO REF 94963</t>
  </si>
  <si>
    <t>40.08.23</t>
  </si>
  <si>
    <t>CONCRETO FCK &gt;= 20 MPA, B1-B2 CALCARIA - PREPARO REF 94964</t>
  </si>
  <si>
    <t>40.08.25</t>
  </si>
  <si>
    <t>CONCRETO FCK &gt;= 25 MPA, B1-B2 CALCARIA - PREPARO REF 94965</t>
  </si>
  <si>
    <t>40.08.30</t>
  </si>
  <si>
    <t>CONCRETO FCK &gt;= 30 MPA, B1-B2 CALCARIA - PREPARO REF 94966</t>
  </si>
  <si>
    <t>40.08.40</t>
  </si>
  <si>
    <t>CONCRETO FCK &gt;= 40 MPA, B1-B2 CALCARIA - PREPARO REF 94967</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</si>
  <si>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</si>
  <si>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</si>
  <si>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</si>
  <si>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</si>
  <si>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</si>
  <si>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</si>
  <si>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</si>
  <si>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</si>
  <si>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</si>
  <si>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</si>
  <si>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</si>
  <si>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</si>
  <si>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</si>
  <si>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</si>
  <si>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</si>
  <si>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</si>
  <si>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</si>
  <si>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</si>
  <si>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</si>
  <si>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</si>
  <si>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</si>
  <si>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</si>
  <si>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</si>
  <si>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</si>
  <si>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</si>
  <si>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</si>
  <si>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</si>
  <si>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</si>
  <si>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</si>
  <si>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</si>
  <si>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</si>
  <si>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</si>
  <si>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</si>
  <si>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</si>
  <si>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</si>
  <si>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</si>
  <si>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</si>
  <si>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LANÇAMENTO MANUAL, ADENSAMENTO E ACABAMENTO DE CONCRETO CONVENCIONAL EM ESTRUTURA</t>
  </si>
  <si>
    <t>40.16.12</t>
  </si>
  <si>
    <t>LANÇAMENTO COM USO DE BOMBA, ADENSAMENTO E ACABAMENTO DE CONCRETO EM ESTRUTURA ADP REF 103673</t>
  </si>
  <si>
    <t>40.20</t>
  </si>
  <si>
    <t>FORMA E ESCORAMENTO</t>
  </si>
  <si>
    <t>40.20.17</t>
  </si>
  <si>
    <t>FORMA DE COMPENSADO RESINADO E=12MM TIPO C (5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</si>
  <si>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</si>
  <si>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</si>
  <si>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</si>
  <si>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</si>
  <si>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</si>
  <si>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</si>
  <si>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</si>
  <si>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</si>
  <si>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</si>
  <si>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</si>
  <si>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</si>
  <si>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</si>
  <si>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</si>
  <si>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</si>
  <si>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</si>
  <si>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</si>
  <si>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</si>
  <si>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</si>
  <si>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</si>
  <si>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</si>
  <si>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</si>
  <si>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</si>
  <si>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</si>
  <si>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</si>
  <si>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</si>
  <si>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</si>
  <si>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</si>
  <si>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</si>
  <si>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</si>
  <si>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</si>
  <si>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</si>
  <si>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</si>
  <si>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</si>
  <si>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</si>
  <si>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</si>
  <si>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</si>
  <si>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</si>
  <si>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</si>
  <si>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40.24.26</t>
  </si>
  <si>
    <t>ARGAMASSA DE CIMENTO E AREIA 1:3 COM ADITIVO IMPERMEABILIZANTE ADAPTADO REF 100475</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</si>
  <si>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</si>
  <si>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</si>
  <si>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</si>
  <si>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</si>
  <si>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</si>
  <si>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</si>
  <si>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</si>
  <si>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</si>
  <si>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</si>
  <si>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</si>
  <si>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</si>
  <si>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</si>
  <si>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</si>
  <si>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</si>
  <si>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</si>
  <si>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</si>
  <si>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</si>
  <si>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</si>
  <si>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</si>
  <si>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</si>
  <si>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</si>
  <si>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</si>
  <si>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</si>
  <si>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</si>
  <si>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</si>
  <si>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</si>
  <si>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</si>
  <si>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</si>
  <si>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</si>
  <si>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</si>
  <si>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</si>
  <si>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</si>
  <si>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</si>
  <si>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</si>
  <si>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</si>
  <si>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</si>
  <si>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</si>
  <si>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</si>
  <si>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</si>
  <si>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</si>
  <si>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</si>
  <si>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</si>
  <si>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</si>
  <si>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</si>
  <si>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</si>
  <si>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</si>
  <si>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</si>
  <si>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</si>
  <si>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</si>
  <si>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</si>
  <si>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</si>
  <si>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</si>
  <si>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</si>
  <si>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</si>
  <si>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</si>
  <si>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</si>
  <si>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</si>
  <si>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</si>
  <si>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</si>
  <si>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</si>
  <si>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</si>
  <si>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</si>
  <si>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</si>
  <si>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</si>
  <si>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</si>
  <si>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</si>
  <si>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</si>
  <si>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</si>
  <si>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</si>
  <si>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</si>
  <si>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</si>
  <si>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</si>
  <si>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</si>
  <si>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</si>
  <si>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</si>
  <si>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</si>
  <si>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</si>
  <si>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</si>
  <si>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</si>
  <si>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</si>
  <si>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</si>
  <si>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</si>
  <si>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</si>
  <si>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</si>
  <si>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</si>
  <si>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</si>
  <si>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</si>
  <si>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</si>
  <si>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</si>
  <si>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</si>
  <si>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</si>
  <si>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</si>
  <si>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</si>
  <si>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</si>
  <si>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</si>
  <si>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</si>
  <si>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</si>
  <si>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</si>
  <si>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</si>
  <si>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</si>
  <si>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</si>
  <si>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</si>
  <si>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</si>
  <si>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</si>
  <si>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</si>
  <si>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</si>
  <si>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</si>
  <si>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</si>
  <si>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</si>
  <si>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</si>
  <si>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</si>
  <si>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</si>
  <si>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</si>
  <si>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</si>
  <si>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</si>
  <si>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</si>
  <si>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</si>
  <si>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</si>
  <si>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AREIA (COM ADENSAMENTO HIDRAULICO)</t>
  </si>
  <si>
    <t>40.41</t>
  </si>
  <si>
    <t>MANTA DRENANTE GEOTEXTIL</t>
  </si>
  <si>
    <t>40.41.01</t>
  </si>
  <si>
    <t>MANTA GEOTEXTIL - 300G/M2 - RES. TRACAO &gt;= 16KN/M</t>
  </si>
  <si>
    <t>40.42</t>
  </si>
  <si>
    <t>DRENO BARBACÂ</t>
  </si>
  <si>
    <t>40.42.01</t>
  </si>
  <si>
    <t>DRENO BARBACÃ DN 50 MM E COMPRIMENTO DE 0,50M</t>
  </si>
  <si>
    <t>40.43</t>
  </si>
  <si>
    <t>40.43.01</t>
  </si>
  <si>
    <t>CORTE MECAN. C/ SERRA CIRCULAR EM CONCRETO/ASFALTO</t>
  </si>
  <si>
    <t>40.80</t>
  </si>
  <si>
    <t>SERVIÇOS AUXILIARES - COPASA</t>
  </si>
  <si>
    <t>40.80.30</t>
  </si>
  <si>
    <t>TAMPAO DE FERRO FUNDIDO T5</t>
  </si>
  <si>
    <t>40.80.35</t>
  </si>
  <si>
    <t>TAMPAO DE FERRO FUNDIDO T 109</t>
  </si>
  <si>
    <t>40.80.50</t>
  </si>
  <si>
    <t>40.80.55</t>
  </si>
  <si>
    <t>40.80.56</t>
  </si>
  <si>
    <t>EQUIPE DE ESGOTO PARA REDE E LIGACAO</t>
  </si>
  <si>
    <t>40.87</t>
  </si>
  <si>
    <t>TUBO CONC.ARMADO JUNTA ELASTICA,NBR8890 CLASSE EA2</t>
  </si>
  <si>
    <t>40.87.04</t>
  </si>
  <si>
    <t>DN= 400 MM</t>
  </si>
  <si>
    <t>40.87.05</t>
  </si>
  <si>
    <t>DN= 500 MM</t>
  </si>
  <si>
    <t>40.87.06</t>
  </si>
  <si>
    <t>DN= 600 MM</t>
  </si>
  <si>
    <t>40.87.08</t>
  </si>
  <si>
    <t>DN= 800 MM</t>
  </si>
  <si>
    <t>40.87.10</t>
  </si>
  <si>
    <t>DN= 1000 MM</t>
  </si>
  <si>
    <t>40.87.15</t>
  </si>
  <si>
    <t>DN= 1500 MM</t>
  </si>
  <si>
    <t>41</t>
  </si>
  <si>
    <t>INSTALACOES DA OBRA</t>
  </si>
  <si>
    <t>41.02</t>
  </si>
  <si>
    <t>INSTALACAO PROVISORIA DE AGUA E ENERGIA</t>
  </si>
  <si>
    <t>41.02.01</t>
  </si>
  <si>
    <t>INSTALACAO PROVISORIA DE AGUA</t>
  </si>
  <si>
    <t>42</t>
  </si>
  <si>
    <t>DESPESAS FIXAS DIVERSAS</t>
  </si>
  <si>
    <t>42.02</t>
  </si>
  <si>
    <t>DESPESAS E TAXAS</t>
  </si>
  <si>
    <t>42.02.08</t>
  </si>
  <si>
    <t>COPIA HEROGRAFICA FORMATO A1</t>
  </si>
  <si>
    <t>42.02.09</t>
  </si>
  <si>
    <t>COPIA XEROX A4 OU OFICIO</t>
  </si>
  <si>
    <t>43</t>
  </si>
  <si>
    <t>SERVICOS TECNICOS</t>
  </si>
  <si>
    <t>43.01</t>
  </si>
  <si>
    <t>43.01.01</t>
  </si>
  <si>
    <t>EQUIPE DE TOPOGRAFIA - PROJETO</t>
  </si>
  <si>
    <t>43.01.02</t>
  </si>
  <si>
    <t>MARCO DE CONCRETO 10CM DE TOPO X 15CM BASE X 50CM ALTURA</t>
  </si>
  <si>
    <t>43.01.03</t>
  </si>
  <si>
    <t>EQUIPE DE TOPOGRAFIA - OBRA</t>
  </si>
  <si>
    <t>43.01.10</t>
  </si>
  <si>
    <t>COMPUTADOR COM SOFTWARES (AUTOCAD, OFFICE)</t>
  </si>
  <si>
    <t>43.02</t>
  </si>
  <si>
    <t>URBEL</t>
  </si>
  <si>
    <t>EQUIPAMENTOS PARA CONSULTORIA</t>
  </si>
  <si>
    <t>43.02.01</t>
  </si>
  <si>
    <t>EQUIPAMENTOS E MATERIAIS PARA ELABORAÇÃO DE CADASTROS</t>
  </si>
  <si>
    <t>44</t>
  </si>
  <si>
    <t>ADMINISTRACAO DA OBRA</t>
  </si>
  <si>
    <t>44.01</t>
  </si>
  <si>
    <t>MAO DE OBRA</t>
  </si>
  <si>
    <t>44.01.01</t>
  </si>
  <si>
    <t>44.01.02</t>
  </si>
  <si>
    <t>44.01.03</t>
  </si>
  <si>
    <t>44.01.04</t>
  </si>
  <si>
    <t>44.01.05</t>
  </si>
  <si>
    <t>TECNICO DE SEGURANCA</t>
  </si>
  <si>
    <t>44.01.06</t>
  </si>
  <si>
    <t>MESTRE DE OBRAS</t>
  </si>
  <si>
    <t>44.01.07</t>
  </si>
  <si>
    <t>ENCARREGADO</t>
  </si>
  <si>
    <t>44.01.09</t>
  </si>
  <si>
    <t>ALMOXARIFE</t>
  </si>
  <si>
    <t>44.01.10</t>
  </si>
  <si>
    <t>44.01.12</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</si>
  <si>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</si>
  <si>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</si>
  <si>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</si>
  <si>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</si>
  <si>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</si>
  <si>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</si>
  <si>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</si>
  <si>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</si>
  <si>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</si>
  <si>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</si>
  <si>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</si>
  <si>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</si>
  <si>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</si>
  <si>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</si>
  <si>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</si>
  <si>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</si>
  <si>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</si>
  <si>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</si>
  <si>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</si>
  <si>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</si>
  <si>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45</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</si>
  <si>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</si>
  <si>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</si>
  <si>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</si>
  <si>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</si>
  <si>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</si>
  <si>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</si>
  <si>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</si>
  <si>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</si>
  <si>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</si>
  <si>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45.01.06</t>
  </si>
  <si>
    <t>VIAGEM DE CAMINHÃO PIPA 6000 L, INCLUSIVE ÁGUA E MÃO DE OBRA, TEMPO DE PERMANÊNCIA NA OBRA DE ATÉ 2 HORAS</t>
  </si>
  <si>
    <t>45.01.07</t>
  </si>
  <si>
    <t>VIAGEM DE CAMINHÃO PIPA 10000 L, INCLUSIVE ÁGUA E MÃO DE OBRA, TEMPO DE PERMANÊNCIA NA OBRA DE ATÉ 2 HORAS</t>
  </si>
  <si>
    <t>45.02</t>
  </si>
  <si>
    <t>COMBUSTÍVEIS</t>
  </si>
  <si>
    <t>45.02.01</t>
  </si>
  <si>
    <t>GASOLINA</t>
  </si>
  <si>
    <t>45.02.02</t>
  </si>
  <si>
    <t>ETANOL</t>
  </si>
  <si>
    <t>45.02.03</t>
  </si>
  <si>
    <t>OLEO DIESEL</t>
  </si>
  <si>
    <t>50</t>
  </si>
  <si>
    <t>CUSTO HORARIO DE EQUIPAMENTO</t>
  </si>
  <si>
    <t>50.01</t>
  </si>
  <si>
    <t>ACABADORA DE ASFALTO, LAMA E VASSOURA MECANICA</t>
  </si>
  <si>
    <t>50.01.08</t>
  </si>
  <si>
    <t>CHP/VIBROACABADORA DE ASFALTO SOBRE ESTEIRAS, LARGURA DE PAVIMENTO 2,13 M A 4,55 M POTÊNCIA. 74 KW/100 HP, CAPACIDADE 400 T/H OU EQUIVALENTE</t>
  </si>
  <si>
    <t>50.01.09</t>
  </si>
  <si>
    <t>CHI/VIBROACABADORA DE ASFALTO SOBRE ESTEIRAS, LARGURA DE PAVIMENTO 2,13 M A 4,55 M POTÊNCIA. 74 KW/100 HP, CAPACIDADE 400 T/H OU EQUIVALENTE</t>
  </si>
  <si>
    <t>50.01.70</t>
  </si>
  <si>
    <t>CHP/VASSOURA MECÂNICA REBOCÁVEL COM ESCOVA CILÍNDRICA LARGURA ÚTIL DE VARRIMENTO = 2,44M OU EQUIVALENTE</t>
  </si>
  <si>
    <t>50.01.71</t>
  </si>
  <si>
    <t>CHI/VASSOURA MECÂNICA REBOCÁVEL COM ESCOVA CILÍNDRICA LARGURA ÚTIL DE VARRIMENTO = 2,44M OU EQUIVALENTE</t>
  </si>
  <si>
    <t>50.01.72</t>
  </si>
  <si>
    <t>CHP/FRESADORA DE ASFALTO A FRIO SOBRE RODAS, LARGURA DE FRESAGEM 1,00 M, POTÊNCIA 155 KW/208 HP OU EQUIVALENTE</t>
  </si>
  <si>
    <t>50.01.73</t>
  </si>
  <si>
    <t>CHI/FRESADORA DE ASFALTO A FRIO SOBRE RODAS, LARGURA DE FRESAGEM 1,00 M, POTÊNCIA 155 KW/208 HP OU EQUIVALENTE</t>
  </si>
  <si>
    <t>50.04</t>
  </si>
  <si>
    <t>BATE ESTACA E MARTELO</t>
  </si>
  <si>
    <t>50.04.10</t>
  </si>
  <si>
    <t>CHP/BATE ESTACA DE QUEDA SIMPLES, SOBRE ROLO, MOTOR A DIESEL, COM MARTELO DE 0,6 A 0,8T</t>
  </si>
  <si>
    <t>50.04.11</t>
  </si>
  <si>
    <t>CHI/BATE ESTACA DE QUEDA SIMPLES, SOBRE ROLO, MOTOR A DIESEL, COM MARTELO DE 0,6 A 0,8T</t>
  </si>
  <si>
    <t>50.05</t>
  </si>
  <si>
    <t>BETONEIRA</t>
  </si>
  <si>
    <t>50.05.10</t>
  </si>
  <si>
    <t>CHP/BETONEIRA 400 L, SEM CARREGADOR</t>
  </si>
  <si>
    <t>50.05.11</t>
  </si>
  <si>
    <t>CHI/BETONEIRA 400 L, SEM CARREGADOR</t>
  </si>
  <si>
    <t>50.06</t>
  </si>
  <si>
    <t>BOMBA D'AGUA E LAMA</t>
  </si>
  <si>
    <t>50.06.02</t>
  </si>
  <si>
    <t>CHP/BOMBA HIDRÁULICA SUBMERSÍVEL 2" 36 M3/H COM 20M DE MANGUEIRA</t>
  </si>
  <si>
    <t>50.06.03</t>
  </si>
  <si>
    <t>CHI/BOMBA HIDRÁULICA SUBMERSÍVEL 2" 36 M3/H COM 20M DE MANGUEIRA</t>
  </si>
  <si>
    <t>50.06.04</t>
  </si>
  <si>
    <t>CHP/BOMBA HIDRÁULICA SUBMERSÍVEL 3" 72 M3/H COM 20M DE MANGUEIRA</t>
  </si>
  <si>
    <t>50.06.05</t>
  </si>
  <si>
    <t>CHI/BOMBA HIDRÁULICA SUBMERSÍVEL 3" 72 M3/H COM 20M DE MANGUEIRA</t>
  </si>
  <si>
    <t>50.10</t>
  </si>
  <si>
    <t>CAMINHAO, CARROCERIA E CAVALO MECANICO</t>
  </si>
  <si>
    <t>50.10.08</t>
  </si>
  <si>
    <t>CHP/CAMINHÃO BASCULANTE CARGA ÚTIL MÁXIMA 7200 KG, DISTÂNCIA ENTRE EIXOS 4,50 M, POTÊNCIA 190 CV</t>
  </si>
  <si>
    <t>50.10.09</t>
  </si>
  <si>
    <t>CHI/CAMINHÃO BASCULANTE CARGA ÚTIL MÁXIMA 7200 KG, DISTÂNCIA ENTRE EIXOS 4,50 M, POTÊNCIA 190 CV</t>
  </si>
  <si>
    <t>50.10.12</t>
  </si>
  <si>
    <t>CHP/CAMINHÃO BASCULANTE CARGA ÚTIL MÁXIMA 9800 KG, DISTÂNCIA ENTRE EIXOS 5,00 M, POTÊNCIA 200 CV</t>
  </si>
  <si>
    <t>50.10.13</t>
  </si>
  <si>
    <t>CHI/CAMINHÃO BASCULANTE CARGA ÚTIL MÁXIMA 9800 KG, DISTÂNCIA ENTRE EIXOS 5,00 M, POTÊNCIA 200 CV</t>
  </si>
  <si>
    <t>50.10.36</t>
  </si>
  <si>
    <t>CHP/CAMINHÃO TANQUE, 6.000L, CARGA ÚTIL MÁXIMA 7200 KG, DISTÂNCIA ENTRE EIXOS 4,50 M, POTÊNCIA 190 CV</t>
  </si>
  <si>
    <t>50.10.37</t>
  </si>
  <si>
    <t>CHI/CAMINHÃO TANQUE, 6.000L, CARGA ÚTIL MÁXIMA 7200 KG, DISTÂNCIA ENTRE EIXOS 4,50 M, POTÊNCIA 190 CV</t>
  </si>
  <si>
    <t>50.10.50</t>
  </si>
  <si>
    <t>CHP/CAMINHÃO TANQUE, 10.000L, CARGA ÚTIL MÁXIMA 7200 KG, DISTÂNCIA ENTRE EIXOS 4,50 M, POTÊNCIA 190 CV</t>
  </si>
  <si>
    <t>50.10.51</t>
  </si>
  <si>
    <t>CHI/CAMINHÃO TANQUE, 10.000L, CARGA ÚTIL MÁXIMA 7200 KG, DISTÂNCIA ENTRE EIXOS 4,50 M, POTÊNCIA 190 CV</t>
  </si>
  <si>
    <t>50.10.68</t>
  </si>
  <si>
    <t>CHP/CAMINHÃO CARROCERIA CARGA ÚTIL MÁXIMA 7200 KG, DISTÂNCIA ENTRE EIXOS 4,50 M, POTÊNCIA 190 CV</t>
  </si>
  <si>
    <t>50.10.69</t>
  </si>
  <si>
    <t>CHI/CAMINHÃO CARROCERIA CARGA ÚTIL MÁXIMA 7200 KG, DISTÂNCIA ENTRE EIXOS 4,50 M, POTÊNCIA 190 CV</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</si>
  <si>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</si>
  <si>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</si>
  <si>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</si>
  <si>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</si>
  <si>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</si>
  <si>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CHP/CAMINHÃO GUINDAUTO COM CAPACIDADE MÁXIMA DE 3300KG E ALCANCE MÁXIMO HORIZONTAL DE 9 METROS, COM CARROCERIA, CARGA ÚTIL MÁXIMA 7200 KG, DISTÂNCIA ENTRE EIXOS 4,50 M, POTÊNCIA 190 CV OU EQUIVALENTE</t>
  </si>
  <si>
    <t>50.10.83</t>
  </si>
  <si>
    <t>CHI/CAMINHÃO GUINDAUTO COM CAPACIDADE MÁXIMA DE 3300KG E ALCANCE MÁXIMO HORIZONTAL DE 9 METROS, COM CARROCERIA, CARGA ÚTIL MÁXIMA 7200 KG, DISTÂNCIA ENTRE EIXOS 4,50 M, POTÊNCIA 190 CV OU EQUIVALENTE</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</si>
  <si>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</si>
  <si>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</si>
  <si>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</si>
  <si>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</si>
  <si>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</si>
  <si>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</si>
  <si>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</si>
  <si>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</si>
  <si>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</si>
  <si>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</si>
  <si>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</si>
  <si>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</si>
  <si>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</si>
  <si>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</si>
  <si>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</si>
  <si>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</si>
  <si>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</si>
  <si>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CHP/ROLO COMPACTADOR VIBRATÓRIO TANDEM, AÇO LISO, POTÊNCIA 57 HP, PESO SEM/COM LASTRO 6,5/9,4 T, LARGURA DE TRABALHO 1,20 M OU EQUIVALENTE</t>
  </si>
  <si>
    <t>50.13.23</t>
  </si>
  <si>
    <t>CHI/ROLO COMPACTADOR VIBRATÓRIO TANDEM, AÇO LISO, POTÊNCIA 57 HP, PESO SEM/COM LASTRO 6,5/9,4 T, LARGURA DE TRABALHO 1,20 M OU EQUIVALENTE</t>
  </si>
  <si>
    <t>50.13.40</t>
  </si>
  <si>
    <t>CHP/ROLO COMPACTADOR VIBRATÓRIO DE UM CILINDRO LISO DE AÇO, POTÊNCIA 125 HP, PESO SEM/COM LASTRO 10,75/12,92 T, IMPACTO DINÂMICO 31,5/18,5 T, LARGURA TRABALHO 2,15 M OU EQUIVALENTE</t>
  </si>
  <si>
    <t>50.13.41</t>
  </si>
  <si>
    <t>CHI/ROLO COMPACTADOR VIBRATÓRIO DE UM CILINDRO LISO DE AÇO, POTÊNCIA 125 HP, PESO SEM/COM LASTRO 10,75/12,92 T, IMPACTO DINÂMICO 31,5/18,5 T, LARGURA TRABALHO 2,15 M OU EQUIVALENTE</t>
  </si>
  <si>
    <t>50.13.42</t>
  </si>
  <si>
    <t>CHP/ROLO VIBRATÓRIO PÉ DE CARNEIRO 100HP PESO OPERACIONAL 11000KG OU EQUIVALENTE</t>
  </si>
  <si>
    <t>50.13.43</t>
  </si>
  <si>
    <t xml:space="preserve">CHI/ROLO VIBRATÓRIO PÉ DE CARNEIRO 100HP PESO OPERACIONAL 11000KG OU EQUIVALENTE				</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</si>
  <si>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</si>
  <si>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</si>
  <si>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</si>
  <si>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</si>
  <si>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</si>
  <si>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</si>
  <si>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</si>
  <si>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</si>
  <si>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</si>
  <si>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</si>
  <si>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</si>
  <si>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</si>
  <si>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</si>
  <si>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</si>
  <si>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</si>
  <si>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</si>
  <si>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</si>
  <si>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</si>
  <si>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</si>
  <si>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</si>
  <si>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</si>
  <si>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</si>
  <si>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</si>
  <si>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</si>
  <si>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</si>
  <si>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</si>
  <si>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</si>
  <si>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</si>
  <si>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</si>
  <si>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</si>
  <si>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</si>
  <si>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</si>
  <si>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</si>
  <si>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CHP/CAMINHÃO DISTRIBUIDOR DE BETUME CARGA ÚTIL MÁXIMA 9800 KG, DISTÂNCIA ENTRE EIXOS 5,00 M, POTÊNCIA 200 CV</t>
  </si>
  <si>
    <t>50.16.53</t>
  </si>
  <si>
    <t>CHI/CAMINHÃO DISTRIBUIDOR DE BETUME CARGA ÚTIL MÁXIMA 9800 KG, DISTÂNCIA ENTRE EIXOS 5,00 M, POTÊNCIA 200 CV</t>
  </si>
  <si>
    <t>50.19</t>
  </si>
  <si>
    <t>EQUIPAMENTO DE PERFURACAO E ROMPEDOR</t>
  </si>
  <si>
    <t>50.19.62</t>
  </si>
  <si>
    <t>CHP/ROMPEDOR PNEUMÁTICO MANUAL, PADRÃO, PESO DE 30 KG, OU EQUIVALENTE</t>
  </si>
  <si>
    <t>50.19.63</t>
  </si>
  <si>
    <t>CHI/ROMPEDOR PNEUMÁTICO MANUAL, PADRÃO, PESO DE 30 KG, OU EQUIVALENTE</t>
  </si>
  <si>
    <t>50.19.67</t>
  </si>
  <si>
    <t>CHP/MARTELO DEMOLIDOR ELETRICO, 2.000 W,  1.000 IMPACTOS POR MINUTO, FORÇA DE IMPACTO ENTRE 62 E 69 J, PESO DE 30 KG, OU EQUIVALENTE</t>
  </si>
  <si>
    <t>50.19.68</t>
  </si>
  <si>
    <t>CHI/MARTELO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</si>
  <si>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</si>
  <si>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</si>
  <si>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</si>
  <si>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</si>
  <si>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</si>
  <si>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</si>
  <si>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50.20.09</t>
  </si>
  <si>
    <t>CHP/RETROESCAVADEIRA SOBRE RODAS COM CARREGADEIRA, TRAÇÃO 4X4, POTÊNCIA 88 HP, CAÇAMBA CARREGADEIRA CAPACIDADE MÍNIMA 1 M3, CAÇAMBA RETRO CAPACIDADE 0,26 M3, PESO OPERACIONAL MÍNIMO 6.674 KG, PROFUNDIDADE ESCAVAÇÃO MÁXIMA. 4,37 M</t>
  </si>
  <si>
    <t>50.20.10</t>
  </si>
  <si>
    <t>CHI/RETROESCAVADEIRA SOBRE RODAS COM CARREGADEIRA, TRAÇÃO 4X4, POTÊNCIA 88 HP, CAÇAMBA CARREGADEIRA CAPACIDADE MÍNIMA 1 M3, CAÇAMBA RETRO CAPACIDADE 0,26 M3, PESO OPERACIONAL MÍNIMO 6.674 KG, PROFUNDIDADE ESCAVAÇÃO MÁXIMA. 4,37 M</t>
  </si>
  <si>
    <t>50.20.11</t>
  </si>
  <si>
    <t>CHP/MINIESCAVADEIRA SOBRE ESTEIRAS, POTÊNCIA LÍQUIDA DE *30* HP, PESO OPERACIONAL DE *3.500* KG</t>
  </si>
  <si>
    <t>50.20.12</t>
  </si>
  <si>
    <t>CHI/MINIESCAVADEIRA SOBRE ESTEIRAS, POTÊNCIA LÍQUIDA DE *30* HP, PESO OPERACIONAL DE *3.500* KG</t>
  </si>
  <si>
    <t>50.20.18</t>
  </si>
  <si>
    <t>CHP/ESCAVADEIRA HIDRÁULICA SOBRE ESTEIRAS, CAÇAMBA 0,98M3, PESO OPERACIONAL 17T, POTÊNCIA BRUTA 119HP, OU EQUIVALENTE</t>
  </si>
  <si>
    <t>50.20.19</t>
  </si>
  <si>
    <t>CHI/ESCAVADEIRA HIDRÁULICA SOBRE ESTEIRAS, CAÇAMBA 0,98M3, PESO OPERACIONAL 17T, POTÊNCIA BRUTA 119HP, OU EQUIVALENTE</t>
  </si>
  <si>
    <t>50.20.20</t>
  </si>
  <si>
    <t>CHP/ESCAVADEIRA HIDRÁULICA SOBRE ESTEIRAS, CAÇAMBA 1,3M3, PESO OPERACIONAL 22T, POTÊNCIA BRUTA 156HP, OU EQUIVALENTE</t>
  </si>
  <si>
    <t>50.20.21</t>
  </si>
  <si>
    <t>CHI/ESCAVADEIRA HIDRAULICA SOBRE ESTEIRAS, CACAMBA 1,3M3, PESO OPERACIONAL 22T, POTÊNCIA BRUTA 156HP, OU EQUIVALENTE</t>
  </si>
  <si>
    <t>50.21</t>
  </si>
  <si>
    <t>ROCADEIRA</t>
  </si>
  <si>
    <t>50.21.01</t>
  </si>
  <si>
    <t>CHP/ROÇADEIRA COSTAL COM MOTOR A GASOLINA DE *32* CC</t>
  </si>
  <si>
    <t>50.21.02</t>
  </si>
  <si>
    <t>CHI/ROÇADEIRA COSTAL COM MOTOR A GASOLINA DE *32* CC</t>
  </si>
  <si>
    <t>50.25</t>
  </si>
  <si>
    <t>GRADE DE DISCO</t>
  </si>
  <si>
    <t>50.25.08</t>
  </si>
  <si>
    <t>CHP/GRADE DE DISCOS MECÂNICA 20X24" COM 20 DISCOS 24" X 6MM  COM PNEUS PARA TRANSPORTE</t>
  </si>
  <si>
    <t>50.25.09</t>
  </si>
  <si>
    <t>CHI/GRADE DE DISCOS MECANICA 20X24" COM 20 DISCOS 24" X 6MM  COM PNEUS PARA TRANSPORTE</t>
  </si>
  <si>
    <t>50.27</t>
  </si>
  <si>
    <t>GUINDASTE</t>
  </si>
  <si>
    <t>50.27.16</t>
  </si>
  <si>
    <t>CHP/ GUINDASTE HIDRÁULICO AUTOPROPELIDO, COM LANÇA TELESCÓPICA 28,80 M, CAPACIDADE MÁXIMA 30 T, POTÊNCIA 97 KW, TRAÇÃO 4 X 4</t>
  </si>
  <si>
    <t>50.27.17</t>
  </si>
  <si>
    <t>CHI/ GUINDASTE HIDRÁULICO AUTOPROPELIDO, COM LANÇA TELESCÓPICA 28,80 M, CAPACIDADE MÁXIMA 30 T, POTÊNCIA 97 KW, TRAÇÃO 4 X 4</t>
  </si>
  <si>
    <t>50.31</t>
  </si>
  <si>
    <t>MAQUINA E APARELHO DE SOLDA</t>
  </si>
  <si>
    <t>50.31.10</t>
  </si>
  <si>
    <t>CHP/GRUPO DE SOLDAGEM COM GERADOR A DIESEL PARA SOLDA ELÉTRICA, SOBRE 02 RODAS, COM MOTOR 4 CILINDROS, 375A TN5 B/56 C/3 KVA, OU EQUIVALENTE</t>
  </si>
  <si>
    <t>50.31.11</t>
  </si>
  <si>
    <t>CHI/GRUPO DE SOLDAGEM COM GERADOR A DIESEL PARA SOLDA ELÉTRICA, SOBRE 02 RODAS, COM MOTOR 4 CILINDROS, 375A TN5 B/56 C/3 KVA, OU EQUIVALENTE</t>
  </si>
  <si>
    <t>50.32</t>
  </si>
  <si>
    <t>MOTONIVELADORA</t>
  </si>
  <si>
    <t>50.32.08</t>
  </si>
  <si>
    <t>CHP/MOTONIVELADORA POTÊNCIA BASICA LÍQUIDA (PRIMEIRA MARCHA) 125HP/93KW , PESO BRUTO 16T, LARGURA DA LÂMINA DE 3,7 M, OU EQUIVALENTE</t>
  </si>
  <si>
    <t>50.32.09</t>
  </si>
  <si>
    <t>CHI/MOTONIVELADORA POTÊNCIA BASICA LÍQUIDA (PRIMEIRA MARCHA) 125HP/93KW , PESO BRUTO 16T, LARGURA DA LÂMINA DE 3,7 M, OU EQUIVALENTE</t>
  </si>
  <si>
    <t>50.36</t>
  </si>
  <si>
    <t>TRATOR</t>
  </si>
  <si>
    <t>50.36.08</t>
  </si>
  <si>
    <t>CHP/TRATOR DE ESTEIRAS, POTÊNCIA DE 347 HP, PESO OPERACIONAL DE 38,5 T, COM LÂMINA COM CAPACIDADE DE 8,70M3</t>
  </si>
  <si>
    <t>50.36.09</t>
  </si>
  <si>
    <t>CHI/TRATOR DE ESTEIRAS, POTÊNCIA DE 347 HP, PESO OPERACIONAL DE 38,5 T, COM LÂMINA COM CAPACIDADE DE 8,70M3</t>
  </si>
  <si>
    <t>50.36.10</t>
  </si>
  <si>
    <t>CHP/TRATOR DE ESTEIRAS, POTÊNCIA DE 177HP/132KW, PESO OPERACIONAL DE 16,5T, COM LÂMINA COM CAPACIDADE DE 3,18M3, OU EQUIVALENTE</t>
  </si>
  <si>
    <t>50.36.11</t>
  </si>
  <si>
    <t>CHI/TRATOR DE ESTEIRAS, POTÊNCIA DE 177HP/132KW, PESO OPERACIONAL DE 16,5T, COM LÂMINA COM CAPACIDADE DE 3,18M3, OU EQUIVALENTE</t>
  </si>
  <si>
    <t>50.36.64</t>
  </si>
  <si>
    <t>CHP/TRATOR DE PNEUS COM POTÊNCIA DE 85 CV, TRAÇÃO 4X4, COM VASSOURA MECÂNICA ACOPLADA</t>
  </si>
  <si>
    <t>50.36.65</t>
  </si>
  <si>
    <t>CHI/TRATOR DE PNEUS COM POTÊNCIA DE 85 CV, TRAÇÃO 4X4, COM VASSOURA MECÂNICA ACOPLADA</t>
  </si>
  <si>
    <t>50.36.66</t>
  </si>
  <si>
    <t>CHP/TRATOR DE PNEUS COM POTÊNCIA DE 105 CV, TRAÇÃO 4 X 4, PESO COM LASTRO DE 5500 KG, OU EQUIVALENTE</t>
  </si>
  <si>
    <t>50.36.67</t>
  </si>
  <si>
    <t>CHI/TRATOR DE PNEUS COM POTÊNCIA DE 105 CV, TRAÇÃO 4 X 4, PESO COM LASTRO DE 5500 KG, OU EQUIVALENTE</t>
  </si>
  <si>
    <t>50.39</t>
  </si>
  <si>
    <t>VIBRADOR</t>
  </si>
  <si>
    <t>50.39.10</t>
  </si>
  <si>
    <t>CHP/VIBRADOR DE IMERSÃO COM MANGOTE DE 45MM</t>
  </si>
  <si>
    <t>50.39.11</t>
  </si>
  <si>
    <t>CHI/VIBRADOR DE IMERSÃO COM MANGOTE DE 45MM</t>
  </si>
  <si>
    <t>50.39.20</t>
  </si>
  <si>
    <t>CHP/RÉGUA VIBRATÓRIA PARA CONCRETO COMPRIMENTO 4 METROS A GASOLINA</t>
  </si>
  <si>
    <t>50.39.21</t>
  </si>
  <si>
    <t>CHI/RÉGUA VIBRATÓRIA PARA CONCRETO COMPRIMENTO 4 METROS A GASOLINA</t>
  </si>
  <si>
    <t>50.41</t>
  </si>
  <si>
    <t>EQUIPAMENTOS DE APOIO</t>
  </si>
  <si>
    <t>50.41.01</t>
  </si>
  <si>
    <t>CHP/MOTOSSERRA PORTÁTIL COM MOTOR A GASOLINA DE 60 CILINDRADAS, OU EQUIVALENTE</t>
  </si>
  <si>
    <t>50.41.02</t>
  </si>
  <si>
    <t>CHI/MOTOSSERRA PORTÁTIL COM MOTOR A GASOLINA DE 60 CILINDRADAS, OU EQUIVALENTE</t>
  </si>
  <si>
    <t>50.41.11</t>
  </si>
  <si>
    <t>CHP/MÁQUINA CORTADORA DE PISO (SERRA CLIPPER), À GASOLINA, 13HP, ÚMIDO OU À SECO, OU EQUIVALENTE</t>
  </si>
  <si>
    <t>50.41.12</t>
  </si>
  <si>
    <t>CHI/MÁQUINA CORTADORA DE PISO (SERRA CLIPPER), À GASOLINA, 13HP, ÚMIDO OU À SECO, OU EQUIVALENTE</t>
  </si>
  <si>
    <t>50.42</t>
  </si>
  <si>
    <t>SERRA CIRCULAR</t>
  </si>
  <si>
    <t>50.42.01</t>
  </si>
  <si>
    <t>CHP/SERRA CIRCULAR DE BANCADA, MOTOR ELÉTRICO 1800W, COIFA PARA DISCO 10", OU EQUIVALENTE</t>
  </si>
  <si>
    <t>50.42.02</t>
  </si>
  <si>
    <t>CHI/SERRA CIRCULAR DE BANCADA, MOTOR ELÉTRICO 1800W, COIFA PARA DISCO 10", OU EQUIVALENTE</t>
  </si>
  <si>
    <t>50.43</t>
  </si>
  <si>
    <t>TERRÔMETRO</t>
  </si>
  <si>
    <t>50.43.01</t>
  </si>
  <si>
    <t xml:space="preserve">CHP - TERRÔMETRO 20 KO E RESISTIVIDADE DO SOLO </t>
  </si>
  <si>
    <t>50.43.02</t>
  </si>
  <si>
    <t xml:space="preserve">CHI - TERRÔMETRO 20 KO E RESISTIVIDADE DO SOLO </t>
  </si>
  <si>
    <t xml:space="preserve">Total item 5.0 =&gt;    </t>
  </si>
  <si>
    <t xml:space="preserve">Total item 6.0 =&gt;    </t>
  </si>
  <si>
    <t>ADMINISTRAÇÃO DE OBRA</t>
  </si>
  <si>
    <t>4.1.2</t>
  </si>
  <si>
    <t xml:space="preserve">Total item 1.0 =&gt;    </t>
  </si>
  <si>
    <t xml:space="preserve">Total item 2.0 =&gt;    </t>
  </si>
  <si>
    <t xml:space="preserve">Total item 4.0 =&gt;    </t>
  </si>
  <si>
    <t>6.3</t>
  </si>
  <si>
    <t>8.0</t>
  </si>
  <si>
    <t>8.1</t>
  </si>
  <si>
    <t>*DEMONSTRATIVO DE BDI EXTRAÍDO DA TABELA DE REFERÊNCIA (SETOP/SEINFRA)</t>
  </si>
  <si>
    <t>Horas por mês</t>
  </si>
  <si>
    <t>Qnt de meses</t>
  </si>
  <si>
    <t>SINAPI</t>
  </si>
  <si>
    <t>Largura</t>
  </si>
  <si>
    <t>Comprimento</t>
  </si>
  <si>
    <t>Altura</t>
  </si>
  <si>
    <t>8.2</t>
  </si>
  <si>
    <t>CRONOGRAMA FÍSICO FINANCEIRO</t>
  </si>
  <si>
    <t>DISCRIMINAÇÃO DOS SERVIÇOS</t>
  </si>
  <si>
    <t>FÍSICO</t>
  </si>
  <si>
    <t>TOTAL</t>
  </si>
  <si>
    <t>FINANCEIRO</t>
  </si>
  <si>
    <t>FISICO (%)</t>
  </si>
  <si>
    <t>FINANCEIRO (R$)</t>
  </si>
  <si>
    <t>PRAZO PREVISTO PARA EXECUÇÃO DA OBRA:</t>
  </si>
  <si>
    <t>1 mês</t>
  </si>
  <si>
    <t>2 mês</t>
  </si>
  <si>
    <t>3 mês</t>
  </si>
  <si>
    <t xml:space="preserve">TOTAL GERAL   </t>
  </si>
  <si>
    <t>8.1.1</t>
  </si>
  <si>
    <t>SICRO</t>
  </si>
  <si>
    <t>7.1.1</t>
  </si>
  <si>
    <t xml:space="preserve">Área </t>
  </si>
  <si>
    <t>Área</t>
  </si>
  <si>
    <t>4 mês</t>
  </si>
  <si>
    <t>Metragem</t>
  </si>
  <si>
    <t>Volume</t>
  </si>
  <si>
    <t xml:space="preserve">Total item 7.0 =&gt;    </t>
  </si>
  <si>
    <t>5.4</t>
  </si>
  <si>
    <t>5.5</t>
  </si>
  <si>
    <t>6.1.1</t>
  </si>
  <si>
    <t>6.2.1</t>
  </si>
  <si>
    <t>6.2.2</t>
  </si>
  <si>
    <t>6.3.1</t>
  </si>
  <si>
    <t>6.3.2</t>
  </si>
  <si>
    <t xml:space="preserve">Sub-Total item 6.1 =&gt;    </t>
  </si>
  <si>
    <t xml:space="preserve">Sub-Total item 6.2 =&gt;    </t>
  </si>
  <si>
    <t xml:space="preserve">Sub-Total item 6.3 =&gt;    </t>
  </si>
  <si>
    <r>
      <t>Engenheira Civil - CREA/MG n</t>
    </r>
    <r>
      <rPr>
        <sz val="11"/>
        <rFont val="Calibri"/>
        <family val="2"/>
        <scheme val="minor"/>
      </rPr>
      <t>º:</t>
    </r>
    <r>
      <rPr>
        <sz val="11"/>
        <rFont val="Abadi"/>
        <family val="2"/>
      </rPr>
      <t xml:space="preserve"> 199.646/D</t>
    </r>
  </si>
  <si>
    <t>Engenheira Civil - CREA/MG nº: 199.646/D</t>
  </si>
  <si>
    <t xml:space="preserve">                                                                                                                                                                                                                                                                                                                                                                                                                                                                                                                                                                                                                                                                                                                                                                                                                                                                                                                                                                                                                                                                                                                                                                                                                                                                                                                                                                                                                                                                                                                                                                                                                                                </t>
  </si>
  <si>
    <t>CONE PARA SINALIZAÇÃO/ISOLAMENTO DE ÁREAS, ALTURA 75CM , INCLUSIVE FORNECIMENTO E MOVIMENTAÇÃO</t>
  </si>
  <si>
    <t>MÊS</t>
  </si>
  <si>
    <t>1.3</t>
  </si>
  <si>
    <t>1.4</t>
  </si>
  <si>
    <t>1.5</t>
  </si>
  <si>
    <t>1.6</t>
  </si>
  <si>
    <t>Mês</t>
  </si>
  <si>
    <t>und</t>
  </si>
  <si>
    <t>m²</t>
  </si>
  <si>
    <t>ED-50392</t>
  </si>
  <si>
    <t>MOBILIZAÇÃO E DESMOBILIZAÇÃO DE OBRA EM CENTRO URBANO OU REGIÃO LIMÍTROFE COM VALOR ATÉ O VALOR DE 1.000.000,00</t>
  </si>
  <si>
    <t>2.2</t>
  </si>
  <si>
    <t>ENGENHEIRO/ARQUITETO, NÍVEL JÚNIOR, INCLUSIVE ENCARGOS
COMPLEMENTARES</t>
  </si>
  <si>
    <t>ENCARREGADO GERAL COM ENCARGOS COMPLEMENTARES</t>
  </si>
  <si>
    <t>3.4</t>
  </si>
  <si>
    <t>COMO CONSTRUÍDO ("AS BUILT") DE PROJETOS COM ÁREA ATÉ 10.000 M2         (DRENAGEM PLUVIAL)</t>
  </si>
  <si>
    <t>Escavação</t>
  </si>
  <si>
    <t>5.1.1</t>
  </si>
  <si>
    <t>Escoramento tipo pntalete com prancha verticais</t>
  </si>
  <si>
    <t>5.2.1</t>
  </si>
  <si>
    <t>Apiloamento</t>
  </si>
  <si>
    <t>Reaterro</t>
  </si>
  <si>
    <t>Compactação</t>
  </si>
  <si>
    <t>COMPACTAÇÃO MECÂNICA DE ATERRO COM ROLO VIBRATÓRIO A 95% DO PROCTOR NORMAL, INCLUSIVE ESPALHAMENTO (REATERRO)</t>
  </si>
  <si>
    <t xml:space="preserve">Sub-Total item 5.1 =&gt;    </t>
  </si>
  <si>
    <t xml:space="preserve">Sub-Total item 5.2 =&gt;    </t>
  </si>
  <si>
    <t>5.3.1</t>
  </si>
  <si>
    <t>5.4.1</t>
  </si>
  <si>
    <t>5.5.1</t>
  </si>
  <si>
    <t xml:space="preserve">Sub-Total item 5.3 =&gt;    </t>
  </si>
  <si>
    <t xml:space="preserve">Sub-Total item 5.4 =&gt;    </t>
  </si>
  <si>
    <t xml:space="preserve">Sub-Total item 5.5 =&gt;    </t>
  </si>
  <si>
    <t>LASTRO DE CONCRETO MAGRO, INCLUSIVE TRANSPORTE, LANÇAMENTO E ADENSAMENTO</t>
  </si>
  <si>
    <t>ENROCAMENTO MANUAL COM PEDRA DE MÃO JOGADA,INCLUSIVE FORNECIMENTO</t>
  </si>
  <si>
    <t>EXECUÇÃO DE SARJETA DE CONCRETO USINADO, MOLDADA IN LOCO EM TRECHO RETO, 30 CM BASE X 15 CM ALTURA. AF_01/2024</t>
  </si>
  <si>
    <t>Bueiro</t>
  </si>
  <si>
    <t>Berço e Suporte</t>
  </si>
  <si>
    <t>Poço de Visita</t>
  </si>
  <si>
    <t>6.3.3</t>
  </si>
  <si>
    <t>6.4</t>
  </si>
  <si>
    <t>Caixa de Passagem</t>
  </si>
  <si>
    <t>DISSIPADOR DE ENERGIA - DEB 300-511 - AREIA, BRITA E PEDRA DE MÃO COMERCIAIS</t>
  </si>
  <si>
    <t>6.4.1</t>
  </si>
  <si>
    <t>6.5</t>
  </si>
  <si>
    <t>Meio Fio, Sarjeta e Calçada</t>
  </si>
  <si>
    <t>6.5.1</t>
  </si>
  <si>
    <t>6.5.2</t>
  </si>
  <si>
    <t>6.5.3</t>
  </si>
  <si>
    <t xml:space="preserve">Sub-Total item 6.4 =&gt;    </t>
  </si>
  <si>
    <t xml:space="preserve">Sub-Total item 6.5 =&gt;    </t>
  </si>
  <si>
    <t>6.6</t>
  </si>
  <si>
    <t>6.6.1</t>
  </si>
  <si>
    <t xml:space="preserve">Sub-Total item 6.6 =&gt;    </t>
  </si>
  <si>
    <t xml:space="preserve">Sub-Total item 6.7 =&gt;    </t>
  </si>
  <si>
    <t>6.7</t>
  </si>
  <si>
    <t>Ala e Dissipador de Energia</t>
  </si>
  <si>
    <t>Boca de Lobo</t>
  </si>
  <si>
    <t>6.6.2</t>
  </si>
  <si>
    <t>6.6.3</t>
  </si>
  <si>
    <t>6.7.1</t>
  </si>
  <si>
    <t>Degraus</t>
  </si>
  <si>
    <t>Total Área</t>
  </si>
  <si>
    <t>Cerca</t>
  </si>
  <si>
    <t>EROSÃO</t>
  </si>
  <si>
    <t>ALAMBRADO EM MOURÕES DE CONCRETO, COM TELA DE ARAME GALVANIZADO (INCLUSIVE MURETA EM CONCRETO). AF_05/2018</t>
  </si>
  <si>
    <t>ESCAVADEIRA HIDRÁULICA SOBRE ESTEIRAS, CAÇAMBA 1,20 M3, PESO OPERACIONAL 21 T, POTÊNCIA BRUTA 155HP - CHI DIURNO. AF_06/2014</t>
  </si>
  <si>
    <t>CHI</t>
  </si>
  <si>
    <t>ESCAVADEIRA HIDRÁULICA SOBRE ESTEIRAS, CAÇAMBA 1,20 M3, PESO OPERACIONAL 21 T, POTÊNCIA BRUTA 155HP - CHP DIURNO. AF_06/2014</t>
  </si>
  <si>
    <t>CHP</t>
  </si>
  <si>
    <t>CARGA MECÂNICA DE MATERIAL DE QUALQUER NATUREZA SOBRE CAMINHÃO, EXCLUSIVE TRANSPORTE (20% do material)</t>
  </si>
  <si>
    <t>M3XKM</t>
  </si>
  <si>
    <t>98522</t>
  </si>
  <si>
    <t>8.1.2</t>
  </si>
  <si>
    <t>8.1.3</t>
  </si>
  <si>
    <t>8.1.4</t>
  </si>
  <si>
    <t>Área da Erosão</t>
  </si>
  <si>
    <t xml:space="preserve">Sub-Total item 8.1 =&gt;    </t>
  </si>
  <si>
    <t>7.7.1</t>
  </si>
  <si>
    <t>Horas</t>
  </si>
  <si>
    <t>Carga e Transporte</t>
  </si>
  <si>
    <t>8.2.1</t>
  </si>
  <si>
    <t>8.2.2</t>
  </si>
  <si>
    <t xml:space="preserve">Sub-Total item 8.2 =&gt;    </t>
  </si>
  <si>
    <t>DMT</t>
  </si>
  <si>
    <t>8.3</t>
  </si>
  <si>
    <t>8.3.1</t>
  </si>
  <si>
    <t>Aterro e Conformação</t>
  </si>
  <si>
    <t xml:space="preserve">Sub-Total item 8.3 =&gt;    </t>
  </si>
  <si>
    <t xml:space="preserve">Total item 8.0 =&gt;    </t>
  </si>
  <si>
    <t>9.0</t>
  </si>
  <si>
    <t>Base e Intertravado</t>
  </si>
  <si>
    <t>9.1</t>
  </si>
  <si>
    <t>10.0</t>
  </si>
  <si>
    <t>LIMPEZA FINAL DE OBRA</t>
  </si>
  <si>
    <t>10.1</t>
  </si>
  <si>
    <t>Limpeza</t>
  </si>
  <si>
    <t>9.1.1</t>
  </si>
  <si>
    <t>9.1.2</t>
  </si>
  <si>
    <t>10.1.1</t>
  </si>
  <si>
    <t xml:space="preserve">Total item 9.0 =&gt;    </t>
  </si>
  <si>
    <t xml:space="preserve">Total item 10.0 =&gt;    </t>
  </si>
  <si>
    <r>
      <t xml:space="preserve">OBRA: </t>
    </r>
    <r>
      <rPr>
        <sz val="8"/>
        <rFont val="Abadi"/>
      </rPr>
      <t>RECUPERAÇÃO DE EROSÃO E EXECUÇÃO DE REDE DRENAGEM PLUVIAL</t>
    </r>
  </si>
  <si>
    <r>
      <t xml:space="preserve">LOCAL: </t>
    </r>
    <r>
      <rPr>
        <sz val="8"/>
        <rFont val="Abadi"/>
      </rPr>
      <t>RUA ADOLFO FONTES SOBRINHO- BAIRRO JARDIM AMÉRICA, MUNICIPIO DE ARAXÁ/MG</t>
    </r>
  </si>
  <si>
    <t>Data: 21/01/2026</t>
  </si>
  <si>
    <t>TRANSPORTE DE MATERIAL DE QUALQUER NATUREZA EM CAMINHÃO, DISTÂNCIA MAIOR QUE 10KM E MENOR OU IGUAL A 20KM, DENTRO DO PERÍMETRO URBANO, EXCLUSIVE CARGA, INCLUSIVE DESCARGA - (Bota Fora DMT: 20 KM)</t>
  </si>
  <si>
    <t>Prazo de Execução: 04 meses</t>
  </si>
  <si>
    <r>
      <rPr>
        <b/>
        <sz val="8"/>
        <rFont val="Abadi"/>
        <family val="2"/>
      </rPr>
      <t>REGIÃO/MÊS DE REFERÊNCIA:</t>
    </r>
    <r>
      <rPr>
        <sz val="8"/>
        <rFont val="Abadi"/>
        <family val="2"/>
      </rPr>
      <t xml:space="preserve"> </t>
    </r>
    <r>
      <rPr>
        <sz val="8"/>
        <color theme="1"/>
        <rFont val="Abadi"/>
      </rPr>
      <t>SETOP/SEINFRA REGIÃO TRIÂNGULO E ALTO PARANAÍBA - ABRIL E OUTUBRO DE 2025 - SEM DESONERAÇÃO; SINAPI - 12/2025 - SEM DESONERAÇÃO; SUDECAP - 09/2025; SICRO 10/2025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</si>
</sst>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42" formatCode="_-&quot;R$&quot;\ * #,##0_-;\-&quot;R$&quot;\ * #,##0_-;_-&quot;R$&quot;\ * &quot;-&quot;_-;_-@_-"/>
    <numFmt numFmtId="41" formatCode="_-* #,##0_-;\-* #,##0_-;_-* &quot;-&quot;_-;_-@_-"/>
    <numFmt numFmtId="44" formatCode="_-&quot;R$&quot;\ * #,##0.00_-;\-&quot;R$&quot;\ * #,##0.00_-;_-&quot;R$&quot;\ * &quot;-&quot;??_-;_-@_-"/>
    <numFmt numFmtId="43" formatCode="_-* #,##0.00_-;\-* #,##0.00_-;_-* &quot;-&quot;??_-;_-@_-"/>
    <numFmt numFmtId="164" formatCode="0.000%"/>
    <numFmt numFmtId="165" formatCode="0000"/>
    <numFmt numFmtId="166" formatCode="##0.00"/>
    <numFmt numFmtId="167" formatCode="#0.00"/>
    <numFmt numFmtId="168" formatCode="##,##0.00"/>
    <numFmt numFmtId="169" formatCode="00000"/>
    <numFmt numFmtId="170" formatCode="00"/>
    <numFmt numFmtId="171" formatCode="000"/>
    <numFmt numFmtId="172" formatCode="&quot;R$&quot;#,##0.00"/>
    <numFmt numFmtId="173" formatCode="_(&quot;R$ &quot;* #,##0.00_);_(&quot;R$ &quot;* \(#,##0.00\);_(&quot;R$ &quot;* &quot;-&quot;??_);_(@_)"/>
    <numFmt numFmtId="174" formatCode="_(* #,##0.00_);_(* \(#,##0.00\);_(* &quot;-&quot;??_);_(@_)"/>
    <numFmt numFmtId="175" formatCode="#,##0.00&quot; %&quot;"/>
    <numFmt numFmtId="176" formatCode="#,##0.00&quot; m&quot;"/>
    <numFmt numFmtId="177" formatCode="#,##0.00&quot; m²&quot;"/>
    <numFmt numFmtId="178" formatCode="#,##0.00&quot; m³&quot;"/>
    <numFmt numFmtId="179" formatCode="#,##0.00&quot; m³xkm&quot;"/>
    <numFmt numFmtId="180" formatCode="#,##0.00&quot; Meses&quot;"/>
    <numFmt numFmtId="181" formatCode="&quot;R$&quot;\ #,##0.00"/>
  </numFmts>
  <fonts count="78">
    <font>
      <sz val="11"/>
      <color theme="1"/>
      <name val="Calibri"/>
      <family val="2"/>
      <scheme val="minor"/>
    </font>
    <font>
      <sz val="10"/>
      <name val="Arial"/>
      <family val="2"/>
    </font>
    <font>
      <sz val="11"/>
      <color theme="0"/>
      <name val="Calibri"/>
      <family val="2"/>
      <scheme val="minor"/>
    </font>
    <font>
      <sz val="8"/>
      <color theme="1"/>
      <name val="Arial"/>
      <family val="2"/>
    </font>
    <font>
      <b/>
      <sz val="13"/>
      <name val="Arial"/>
      <family val="2"/>
    </font>
    <font>
      <sz val="12"/>
      <name val="Arial Black"/>
      <family val="2"/>
    </font>
    <font>
      <b/>
      <sz val="8"/>
      <color theme="0"/>
      <name val="Arial"/>
      <family val="2"/>
    </font>
    <font>
      <b/>
      <vertAlign val="superscript"/>
      <sz val="8"/>
      <color theme="0"/>
      <name val="Arial"/>
      <family val="2"/>
    </font>
    <font>
      <sz val="8"/>
      <name val="Arial"/>
      <family val="2"/>
    </font>
    <font>
      <b/>
      <sz val="8"/>
      <name val="Arial"/>
      <family val="2"/>
    </font>
    <font>
      <vertAlign val="superscript"/>
      <sz val="8"/>
      <name val="Arial"/>
      <family val="2"/>
    </font>
    <font>
      <b/>
      <u/>
      <sz val="8"/>
      <name val="Arial"/>
      <family val="2"/>
    </font>
    <font>
      <sz val="11"/>
      <name val="Calibri"/>
      <family val="2"/>
      <scheme val="minor"/>
    </font>
    <font>
      <sz val="8"/>
      <color theme="1"/>
      <name val="Calibri"/>
      <family val="2"/>
      <scheme val="minor"/>
    </font>
    <font>
      <sz val="55"/>
      <color rgb="FF010000"/>
      <name val="Arial"/>
      <family val="2"/>
    </font>
    <font>
      <sz val="7"/>
      <color rgb="FF010000"/>
      <name val="Arial"/>
      <family val="2"/>
    </font>
    <font>
      <sz val="8"/>
      <color rgb="FF010000"/>
      <name val="Arial"/>
      <family val="2"/>
    </font>
    <font>
      <b/>
      <sz val="20"/>
      <color rgb="FF1F497D"/>
      <name val="Arial"/>
      <family val="2"/>
    </font>
    <font>
      <b/>
      <sz val="9"/>
      <color rgb="FFFFFFFF"/>
      <name val="Arial"/>
      <family val="2"/>
    </font>
    <font>
      <b/>
      <sz val="9"/>
      <color rgb="FF010000"/>
      <name val="Arial"/>
      <family val="2"/>
    </font>
    <font>
      <sz val="9"/>
      <color rgb="FF010000"/>
      <name val="Arial"/>
      <family val="2"/>
    </font>
    <font>
      <b/>
      <sz val="20"/>
      <color rgb="FF632523"/>
      <name val="Arial"/>
      <family val="2"/>
    </font>
    <font>
      <b/>
      <sz val="20"/>
      <color rgb="FF367735"/>
      <name val="Arial"/>
      <family val="2"/>
    </font>
    <font>
      <b/>
      <sz val="10"/>
      <color rgb="FF010000"/>
      <name val="Arial"/>
      <family val="2"/>
    </font>
    <font>
      <sz val="11"/>
      <color theme="1"/>
      <name val="Calibri"/>
      <family val="2"/>
      <scheme val="minor"/>
    </font>
    <font>
      <sz val="10"/>
      <name val="Aharoni"/>
      <charset val="177"/>
    </font>
    <font>
      <b/>
      <sz val="10"/>
      <name val="Aharoni"/>
      <charset val="177"/>
    </font>
    <font>
      <sz val="10"/>
      <color indexed="8"/>
      <name val="Abadi"/>
      <family val="2"/>
    </font>
    <font>
      <b/>
      <u/>
      <sz val="11"/>
      <name val="Aharoni"/>
      <charset val="177"/>
    </font>
    <font>
      <b/>
      <u/>
      <sz val="11"/>
      <name val="Abadi"/>
      <family val="2"/>
    </font>
    <font>
      <b/>
      <sz val="11"/>
      <name val="Aharoni"/>
      <charset val="177"/>
    </font>
    <font>
      <sz val="10"/>
      <color rgb="FFFF0000"/>
      <name val="Abadi"/>
      <family val="2"/>
    </font>
    <font>
      <b/>
      <sz val="8"/>
      <name val="Abadi"/>
      <family val="2"/>
    </font>
    <font>
      <sz val="8"/>
      <name val="Abadi"/>
      <family val="2"/>
    </font>
    <font>
      <b/>
      <sz val="8"/>
      <name val="Aharoni"/>
      <charset val="177"/>
    </font>
    <font>
      <b/>
      <sz val="9"/>
      <name val="Aharoni"/>
      <charset val="177"/>
    </font>
    <font>
      <sz val="8"/>
      <color indexed="8"/>
      <name val="Abadi"/>
      <family val="2"/>
    </font>
    <font>
      <b/>
      <sz val="8"/>
      <color theme="3"/>
      <name val="Abadi"/>
      <family val="2"/>
    </font>
    <font>
      <b/>
      <sz val="8"/>
      <color indexed="8"/>
      <name val="Abadi"/>
      <family val="2"/>
    </font>
    <font>
      <b/>
      <sz val="9"/>
      <name val="Abadi"/>
      <family val="2"/>
    </font>
    <font>
      <b/>
      <sz val="11"/>
      <name val="Abadi"/>
      <family val="2"/>
    </font>
    <font>
      <sz val="11"/>
      <name val="Abadi"/>
      <family val="2"/>
    </font>
    <font>
      <sz val="10"/>
      <name val="Arial Black"/>
      <family val="2"/>
    </font>
    <font>
      <b/>
      <u/>
      <sz val="12"/>
      <name val="Arial Black"/>
      <family val="2"/>
    </font>
    <font>
      <b/>
      <sz val="10"/>
      <name val="Arial Black"/>
      <family val="2"/>
    </font>
    <font>
      <sz val="10"/>
      <color rgb="FFFF0000"/>
      <name val="Arial Black"/>
      <family val="2"/>
    </font>
    <font>
      <b/>
      <sz val="9"/>
      <name val="Arial Black"/>
      <family val="2"/>
    </font>
    <font>
      <sz val="9"/>
      <name val="Arial Black"/>
      <family val="2"/>
    </font>
    <font>
      <sz val="10"/>
      <name val="Times New Roman"/>
      <family val="1"/>
    </font>
    <font>
      <sz val="8"/>
      <name val="Arial Black"/>
      <family val="2"/>
    </font>
    <font>
      <b/>
      <sz val="8"/>
      <name val="Arial Black"/>
      <family val="2"/>
    </font>
    <font>
      <sz val="8"/>
      <color theme="1"/>
      <name val="Arial Black"/>
      <family val="2"/>
    </font>
    <font>
      <b/>
      <sz val="8"/>
      <name val="Abadi"/>
    </font>
    <font>
      <b/>
      <sz val="8"/>
      <color theme="1"/>
      <name val="Arial Black"/>
      <family val="2"/>
    </font>
    <font>
      <b/>
      <sz val="12"/>
      <color rgb="FF000000"/>
      <name val="Arial"/>
      <family val="2"/>
    </font>
    <font>
      <sz val="12"/>
      <color rgb="FF000000"/>
      <name val="Arial"/>
      <family val="2"/>
    </font>
    <font>
      <sz val="8"/>
      <color rgb="FF000000"/>
      <name val="Arial"/>
      <family val="2"/>
    </font>
    <font>
      <b/>
      <sz val="7"/>
      <color rgb="FF000000"/>
      <name val="Arial"/>
      <family val="2"/>
    </font>
    <font>
      <sz val="7"/>
      <color rgb="FF000000"/>
      <name val="Arial"/>
      <family val="2"/>
    </font>
    <font>
      <sz val="6"/>
      <color rgb="FF000000"/>
      <name val="Arial"/>
      <family val="2"/>
    </font>
    <font>
      <sz val="8"/>
      <name val="Calibri"/>
      <family val="2"/>
      <scheme val="minor"/>
    </font>
    <font>
      <b/>
      <sz val="10"/>
      <color theme="1"/>
      <name val="Arial"/>
      <family val="2"/>
    </font>
    <font>
      <b/>
      <sz val="11"/>
      <color theme="1"/>
      <name val="Arial"/>
      <family val="2"/>
    </font>
    <font>
      <b/>
      <sz val="10"/>
      <color indexed="8"/>
      <name val="Arial"/>
      <family val="2"/>
    </font>
    <font>
      <b/>
      <sz val="10"/>
      <name val="Arial"/>
      <family val="2"/>
    </font>
    <font>
      <sz val="10"/>
      <color theme="1"/>
      <name val="Arial"/>
      <family val="2"/>
    </font>
    <font>
      <sz val="11"/>
      <color indexed="8"/>
      <name val="Calibri"/>
      <family val="2"/>
    </font>
    <font>
      <sz val="10"/>
      <color theme="1"/>
      <name val="Calibri"/>
      <family val="2"/>
      <scheme val="minor"/>
    </font>
    <font>
      <sz val="8"/>
      <color theme="1"/>
      <name val="Abadi"/>
    </font>
    <font>
      <sz val="8"/>
      <color rgb="FFFF0000"/>
      <name val="Abadi"/>
      <family val="2"/>
    </font>
    <font>
      <sz val="8"/>
      <name val="Abadi"/>
    </font>
    <font>
      <b/>
      <sz val="8"/>
      <color rgb="FFFF0000"/>
      <name val="Abadi"/>
    </font>
    <font>
      <sz val="10"/>
      <name val="Arial"/>
      <family val="2"/>
    </font>
    <font>
      <b/>
      <sz val="8"/>
      <color theme="3"/>
      <name val="Abadi"/>
    </font>
    <font>
      <sz val="12"/>
      <color rgb="FFFF0000"/>
      <name val="Abadi"/>
    </font>
    <font>
      <sz val="12"/>
      <color rgb="FFFF0000"/>
      <name val="Abadi"/>
      <family val="2"/>
    </font>
    <font>
      <sz val="8"/>
      <color rgb="FF92D050"/>
      <name val="Abadi"/>
      <family val="2"/>
    </font>
    <font>
      <sz val="8"/>
      <color rgb="FFFFFF00"/>
      <name val="Abadi"/>
      <family val="2"/>
    </font>
  </fonts>
  <fills count="20">
    <fill>
      <patternFill patternType="none"/>
    </fill>
    <fill>
      <patternFill patternType="gray125"/>
    </fill>
    <fill>
      <patternFill patternType="solid">
        <fgColor theme="4"/>
        <bgColor indexed="64"/>
      </patternFill>
    </fill>
    <fill>
      <patternFill patternType="solid">
        <fgColor rgb="FFC0504D"/>
        <bgColor indexed="64"/>
      </patternFill>
    </fill>
    <fill>
      <patternFill patternType="solid">
        <fgColor rgb="FFF2DCDB"/>
        <bgColor indexed="64"/>
      </patternFill>
    </fill>
    <fill>
      <patternFill patternType="solid">
        <fgColor theme="0"/>
        <bgColor indexed="64"/>
      </patternFill>
    </fill>
    <fill>
      <patternFill patternType="solid">
        <fgColor theme="0" tint="-4.9958800012207406E-2"/>
        <bgColor indexed="64"/>
      </patternFill>
    </fill>
    <fill>
      <patternFill patternType="solid">
        <fgColor rgb="FF1F497D"/>
        <bgColor indexed="64"/>
      </patternFill>
    </fill>
    <fill>
      <patternFill patternType="solid">
        <fgColor rgb="FFE6E6E6"/>
        <bgColor indexed="64"/>
      </patternFill>
    </fill>
    <fill>
      <patternFill patternType="solid">
        <fgColor rgb="FF632523"/>
        <bgColor indexed="64"/>
      </patternFill>
    </fill>
    <fill>
      <patternFill patternType="solid">
        <fgColor rgb="FF367735"/>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rgb="FFC0C0C0"/>
      </patternFill>
    </fill>
    <fill>
      <patternFill patternType="solid">
        <fgColor theme="0"/>
        <bgColor rgb="FFFFFFCC"/>
      </patternFill>
    </fill>
    <fill>
      <patternFill patternType="solid">
        <fgColor theme="7" tint="0.79998168889431442"/>
        <bgColor rgb="FFFFFFCC"/>
      </patternFill>
    </fill>
    <fill>
      <patternFill patternType="solid">
        <fgColor rgb="FFA9A9A9"/>
      </patternFill>
    </fill>
    <fill>
      <patternFill patternType="solid">
        <fgColor rgb="FFD3D3D3"/>
      </patternFill>
    </fill>
    <fill>
      <patternFill patternType="solid">
        <fgColor theme="0" tint="-0.14999847407452621"/>
        <bgColor indexed="64"/>
      </patternFill>
    </fill>
  </fills>
  <borders count="66">
    <border>
      <left/>
      <right/>
      <top/>
      <bottom/>
      <diagonal/>
    </border>
    <border>
      <left style="hair">
        <color theme="1"/>
      </left>
      <right style="hair">
        <color theme="1"/>
      </right>
      <top style="hair">
        <color theme="1"/>
      </top>
      <bottom style="hair">
        <color theme="1"/>
      </bottom>
      <diagonal/>
    </border>
    <border>
      <left/>
      <right/>
      <top style="hair">
        <color auto="1"/>
      </top>
      <bottom style="hair">
        <color auto="1"/>
      </bottom>
      <diagonal/>
    </border>
    <border>
      <left style="hair">
        <color theme="1"/>
      </left>
      <right style="hair">
        <color theme="1"/>
      </right>
      <top style="hair">
        <color theme="1"/>
      </top>
      <bottom/>
      <diagonal/>
    </border>
    <border>
      <left style="hair">
        <color theme="1"/>
      </left>
      <right style="hair">
        <color theme="1"/>
      </right>
      <top/>
      <bottom style="hair">
        <color theme="1"/>
      </bottom>
      <diagonal/>
    </border>
    <border>
      <left style="hair">
        <color auto="1"/>
      </left>
      <right/>
      <top style="hair">
        <color auto="1"/>
      </top>
      <bottom style="hair">
        <color auto="1"/>
      </bottom>
      <diagonal/>
    </border>
    <border>
      <left/>
      <right style="hair">
        <color theme="1"/>
      </right>
      <top style="hair">
        <color theme="1"/>
      </top>
      <bottom style="hair">
        <color theme="1"/>
      </bottom>
      <diagonal/>
    </border>
    <border>
      <left style="hair">
        <color auto="1"/>
      </left>
      <right/>
      <top style="hair">
        <color auto="1"/>
      </top>
      <bottom/>
      <diagonal/>
    </border>
    <border>
      <left/>
      <right style="hair">
        <color theme="1"/>
      </right>
      <top style="hair">
        <color theme="1"/>
      </top>
      <bottom/>
      <diagonal/>
    </border>
    <border>
      <left style="hair">
        <color auto="1"/>
      </left>
      <right/>
      <top/>
      <bottom style="hair">
        <color auto="1"/>
      </bottom>
      <diagonal/>
    </border>
    <border>
      <left/>
      <right style="hair">
        <color theme="1"/>
      </right>
      <top/>
      <bottom style="hair">
        <color theme="1"/>
      </bottom>
      <diagonal/>
    </border>
    <border>
      <left/>
      <right/>
      <top style="hair">
        <color theme="1"/>
      </top>
      <bottom/>
      <diagonal/>
    </border>
    <border>
      <left/>
      <right/>
      <top/>
      <bottom style="hair">
        <color theme="1"/>
      </bottom>
      <diagonal/>
    </border>
    <border>
      <left style="hair">
        <color theme="1"/>
      </left>
      <right style="hair">
        <color theme="1"/>
      </right>
      <top/>
      <bottom/>
      <diagonal/>
    </border>
    <border>
      <left/>
      <right/>
      <top/>
      <bottom style="thin">
        <color rgb="FF010000"/>
      </bottom>
      <diagonal/>
    </border>
    <border>
      <left/>
      <right/>
      <top style="thin">
        <color rgb="FF010000"/>
      </top>
      <bottom/>
      <diagonal/>
    </border>
    <border>
      <left/>
      <right/>
      <top style="thin">
        <color rgb="FF010000"/>
      </top>
      <bottom style="thin">
        <color rgb="FF01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style="thin">
        <color indexed="64"/>
      </right>
      <top style="hair">
        <color auto="1"/>
      </top>
      <bottom style="hair">
        <color auto="1"/>
      </bottom>
      <diagonal/>
    </border>
    <border>
      <left style="thin">
        <color indexed="64"/>
      </left>
      <right/>
      <top style="hair">
        <color indexed="64"/>
      </top>
      <bottom style="hair">
        <color indexed="64"/>
      </bottom>
      <diagonal/>
    </border>
    <border>
      <left style="hair">
        <color auto="1"/>
      </left>
      <right style="hair">
        <color auto="1"/>
      </right>
      <top style="hair">
        <color auto="1"/>
      </top>
      <bottom style="hair">
        <color auto="1"/>
      </bottom>
      <diagonal/>
    </border>
    <border>
      <left/>
      <right style="hair">
        <color auto="1"/>
      </right>
      <top style="hair">
        <color auto="1"/>
      </top>
      <bottom style="hair">
        <color indexed="64"/>
      </bottom>
      <diagonal/>
    </border>
    <border>
      <left style="hair">
        <color auto="1"/>
      </left>
      <right style="hair">
        <color auto="1"/>
      </right>
      <top/>
      <bottom style="hair">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s>
  <cellStyleXfs count="33">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9" fontId="24" fillId="0" borderId="0" applyFont="0" applyFill="0" applyBorder="0" applyAlignment="0" applyProtection="0"/>
    <xf numFmtId="0" fontId="2" fillId="2" borderId="0" applyNumberFormat="0" applyBorder="0" applyAlignment="0" applyProtection="0"/>
    <xf numFmtId="0" fontId="1" fillId="0" borderId="0"/>
    <xf numFmtId="9" fontId="1" fillId="0" borderId="0"/>
    <xf numFmtId="0" fontId="1" fillId="0" borderId="0" applyNumberFormat="0" applyFont="0" applyFill="0" applyBorder="0" applyAlignment="0" applyProtection="0"/>
    <xf numFmtId="43" fontId="24" fillId="0" borderId="0" applyFont="0" applyFill="0" applyBorder="0" applyAlignment="0" applyProtection="0"/>
    <xf numFmtId="0" fontId="1" fillId="0" borderId="0"/>
    <xf numFmtId="0" fontId="1" fillId="0" borderId="0"/>
    <xf numFmtId="43" fontId="48"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44" fontId="24" fillId="0" borderId="0" applyFont="0" applyFill="0" applyBorder="0" applyAlignment="0" applyProtection="0"/>
    <xf numFmtId="9" fontId="66" fillId="0" borderId="0" applyFont="0" applyFill="0" applyBorder="0" applyAlignment="0" applyProtection="0"/>
    <xf numFmtId="174" fontId="66" fillId="0" borderId="0" applyFont="0" applyFill="0" applyBorder="0" applyAlignment="0" applyProtection="0"/>
    <xf numFmtId="173" fontId="66" fillId="0" borderId="0" applyFont="0" applyFill="0" applyBorder="0" applyAlignment="0" applyProtection="0"/>
    <xf numFmtId="0" fontId="24" fillId="0" borderId="0"/>
    <xf numFmtId="0" fontId="72" fillId="0" borderId="0"/>
    <xf numFmtId="44" fontId="1" fillId="0" borderId="0" quotePrefix="1" applyFont="0" applyFill="0" applyBorder="0" applyAlignment="0">
      <protection locked="0"/>
    </xf>
    <xf numFmtId="0" fontId="8" fillId="0" borderId="0"/>
    <xf numFmtId="0" fontId="8" fillId="0" borderId="0"/>
    <xf numFmtId="0" fontId="1" fillId="0" borderId="0"/>
    <xf numFmtId="9" fontId="1" fillId="0" borderId="0" quotePrefix="1" applyFont="0" applyFill="0" applyBorder="0" applyAlignment="0">
      <protection locked="0"/>
    </xf>
    <xf numFmtId="43" fontId="1" fillId="0" borderId="0" quotePrefix="1" applyFont="0" applyFill="0" applyBorder="0" applyAlignment="0">
      <protection locked="0"/>
    </xf>
    <xf numFmtId="43" fontId="8" fillId="0" borderId="0" applyFont="0" applyFill="0" applyBorder="0" applyAlignment="0" applyProtection="0"/>
    <xf numFmtId="43" fontId="8" fillId="0" borderId="0" applyFont="0" applyFill="0" applyBorder="0" applyAlignment="0" applyProtection="0"/>
    <xf numFmtId="43" fontId="1" fillId="0" borderId="0" quotePrefix="1" applyFont="0" applyFill="0" applyBorder="0" applyAlignment="0">
      <protection locked="0"/>
    </xf>
    <xf numFmtId="0" fontId="1" fillId="0" borderId="0"/>
  </cellStyleXfs>
  <cellXfs count="497">
    <xf numFmtId="0" fontId="0" fillId="0" borderId="0" xfId="0"/>
    <xf numFmtId="10" fontId="8" fillId="0" borderId="1" xfId="8" applyNumberFormat="1" applyFont="1" applyBorder="1" applyAlignment="1">
      <alignment horizontal="left" vertical="center" wrapText="1"/>
    </xf>
    <xf numFmtId="10" fontId="9" fillId="0" borderId="2" xfId="8" applyNumberFormat="1" applyFont="1" applyBorder="1" applyAlignment="1">
      <alignment horizontal="center" vertical="center"/>
    </xf>
    <xf numFmtId="9" fontId="8" fillId="0" borderId="1" xfId="9" applyFont="1" applyBorder="1" applyAlignment="1">
      <alignment horizontal="center" vertical="center"/>
    </xf>
    <xf numFmtId="164" fontId="8" fillId="0" borderId="1" xfId="9" applyNumberFormat="1" applyFont="1" applyBorder="1" applyAlignment="1">
      <alignment horizontal="center" vertical="center"/>
    </xf>
    <xf numFmtId="10" fontId="8" fillId="0" borderId="1" xfId="9" applyNumberFormat="1" applyFont="1" applyBorder="1" applyAlignment="1">
      <alignment horizontal="center" vertical="center"/>
    </xf>
    <xf numFmtId="10" fontId="8" fillId="0" borderId="1" xfId="8" applyNumberFormat="1" applyFont="1" applyBorder="1" applyAlignment="1">
      <alignment horizontal="center" vertical="center"/>
    </xf>
    <xf numFmtId="10" fontId="8" fillId="0" borderId="2" xfId="8" applyNumberFormat="1" applyFont="1" applyBorder="1" applyAlignment="1">
      <alignment horizontal="center" vertical="center"/>
    </xf>
    <xf numFmtId="10" fontId="9" fillId="0" borderId="1" xfId="9" applyNumberFormat="1" applyFont="1" applyBorder="1" applyAlignment="1">
      <alignment horizontal="center" vertical="center"/>
    </xf>
    <xf numFmtId="164" fontId="9" fillId="0" borderId="1" xfId="9" applyNumberFormat="1" applyFont="1" applyBorder="1" applyAlignment="1">
      <alignment horizontal="center" vertical="center"/>
    </xf>
    <xf numFmtId="10" fontId="3" fillId="0" borderId="1" xfId="9" applyNumberFormat="1" applyFont="1" applyBorder="1" applyAlignment="1">
      <alignment horizontal="center" vertical="center"/>
    </xf>
    <xf numFmtId="9" fontId="6" fillId="3" borderId="1" xfId="8" applyNumberFormat="1" applyFont="1" applyFill="1" applyBorder="1" applyAlignment="1">
      <alignment horizontal="center" vertical="center" wrapText="1"/>
    </xf>
    <xf numFmtId="0" fontId="6" fillId="3" borderId="1" xfId="8" applyFont="1" applyFill="1" applyBorder="1" applyAlignment="1">
      <alignment horizontal="center" vertical="center" wrapText="1"/>
    </xf>
    <xf numFmtId="10" fontId="8" fillId="4" borderId="1" xfId="9" applyNumberFormat="1" applyFont="1" applyFill="1" applyBorder="1" applyAlignment="1">
      <alignment horizontal="center" vertical="center"/>
    </xf>
    <xf numFmtId="10" fontId="0" fillId="0" borderId="0" xfId="0" applyNumberFormat="1"/>
    <xf numFmtId="43" fontId="8" fillId="0" borderId="1" xfId="6" applyNumberFormat="1" applyFont="1" applyBorder="1" applyAlignment="1">
      <alignment horizontal="center" vertical="center"/>
    </xf>
    <xf numFmtId="0" fontId="19" fillId="8" borderId="16" xfId="0" applyFont="1" applyFill="1" applyBorder="1" applyAlignment="1">
      <alignment horizontal="center" vertical="top" wrapText="1"/>
    </xf>
    <xf numFmtId="0" fontId="19" fillId="0" borderId="16" xfId="0" applyFont="1" applyBorder="1" applyAlignment="1">
      <alignment horizontal="center" vertical="top" wrapText="1"/>
    </xf>
    <xf numFmtId="0" fontId="20" fillId="0" borderId="16" xfId="0" applyFont="1" applyBorder="1" applyAlignment="1">
      <alignment horizontal="center" vertical="top" wrapText="1"/>
    </xf>
    <xf numFmtId="0" fontId="1" fillId="0" borderId="0" xfId="0" applyFont="1"/>
    <xf numFmtId="0" fontId="27" fillId="0" borderId="0" xfId="0" applyFont="1"/>
    <xf numFmtId="0" fontId="31" fillId="0" borderId="0" xfId="0" applyFont="1"/>
    <xf numFmtId="4" fontId="32" fillId="0" borderId="26" xfId="0" applyNumberFormat="1" applyFont="1" applyBorder="1" applyAlignment="1">
      <alignment horizontal="center" vertical="center"/>
    </xf>
    <xf numFmtId="0" fontId="32" fillId="0" borderId="26" xfId="0" applyFont="1" applyBorder="1" applyAlignment="1">
      <alignment horizontal="center" vertical="center" wrapText="1"/>
    </xf>
    <xf numFmtId="10" fontId="32" fillId="5" borderId="26" xfId="0" applyNumberFormat="1" applyFont="1" applyFill="1" applyBorder="1" applyAlignment="1">
      <alignment horizontal="center" vertical="center"/>
    </xf>
    <xf numFmtId="10" fontId="32" fillId="5" borderId="26" xfId="6" applyNumberFormat="1" applyFont="1" applyFill="1" applyBorder="1" applyAlignment="1">
      <alignment horizontal="center" vertical="center"/>
    </xf>
    <xf numFmtId="0" fontId="34" fillId="0" borderId="26" xfId="0" applyFont="1" applyBorder="1" applyAlignment="1">
      <alignment horizontal="center" vertical="center"/>
    </xf>
    <xf numFmtId="4" fontId="34" fillId="0" borderId="26" xfId="0" applyNumberFormat="1" applyFont="1" applyBorder="1" applyAlignment="1">
      <alignment horizontal="center" vertical="center" wrapText="1"/>
    </xf>
    <xf numFmtId="0" fontId="34" fillId="0" borderId="26" xfId="0" applyFont="1" applyBorder="1" applyAlignment="1">
      <alignment horizontal="center" vertical="center" wrapText="1"/>
    </xf>
    <xf numFmtId="0" fontId="36" fillId="0" borderId="0" xfId="0" applyFont="1"/>
    <xf numFmtId="0" fontId="32" fillId="11" borderId="23" xfId="0" applyFont="1" applyFill="1" applyBorder="1" applyAlignment="1">
      <alignment horizontal="center" vertical="center" wrapText="1"/>
    </xf>
    <xf numFmtId="0" fontId="32" fillId="11" borderId="24" xfId="0" applyFont="1" applyFill="1" applyBorder="1" applyAlignment="1">
      <alignment horizontal="center" vertical="center" wrapText="1"/>
    </xf>
    <xf numFmtId="49" fontId="32" fillId="11" borderId="24" xfId="0" applyNumberFormat="1" applyFont="1" applyFill="1" applyBorder="1" applyAlignment="1">
      <alignment horizontal="center" vertical="center" wrapText="1"/>
    </xf>
    <xf numFmtId="0" fontId="32" fillId="11" borderId="24" xfId="0" applyFont="1" applyFill="1" applyBorder="1" applyAlignment="1">
      <alignment horizontal="left" vertical="center" wrapText="1"/>
    </xf>
    <xf numFmtId="2" fontId="33" fillId="11" borderId="24" xfId="11" applyNumberFormat="1" applyFont="1" applyFill="1" applyBorder="1" applyAlignment="1">
      <alignment horizontal="center" vertical="center" wrapText="1"/>
    </xf>
    <xf numFmtId="4" fontId="33" fillId="11" borderId="24" xfId="0" applyNumberFormat="1" applyFont="1" applyFill="1" applyBorder="1" applyAlignment="1">
      <alignment horizontal="center" vertical="center" wrapText="1"/>
    </xf>
    <xf numFmtId="172" fontId="32" fillId="11" borderId="25" xfId="0" applyNumberFormat="1" applyFont="1" applyFill="1" applyBorder="1" applyAlignment="1">
      <alignment horizontal="center" vertical="center" wrapText="1"/>
    </xf>
    <xf numFmtId="0" fontId="33" fillId="0" borderId="26" xfId="0" applyFont="1" applyBorder="1" applyAlignment="1">
      <alignment horizontal="center" vertical="center" wrapText="1"/>
    </xf>
    <xf numFmtId="1" fontId="33" fillId="0" borderId="26" xfId="0" applyNumberFormat="1" applyFont="1" applyBorder="1" applyAlignment="1">
      <alignment horizontal="center" vertical="center" wrapText="1"/>
    </xf>
    <xf numFmtId="0" fontId="33" fillId="0" borderId="26" xfId="0" applyFont="1" applyBorder="1" applyAlignment="1">
      <alignment horizontal="left" vertical="center" wrapText="1"/>
    </xf>
    <xf numFmtId="4" fontId="37" fillId="0" borderId="26" xfId="0" applyNumberFormat="1" applyFont="1" applyBorder="1" applyAlignment="1">
      <alignment horizontal="center" vertical="center" wrapText="1"/>
    </xf>
    <xf numFmtId="4" fontId="33" fillId="0" borderId="23" xfId="0" applyNumberFormat="1" applyFont="1" applyBorder="1" applyAlignment="1">
      <alignment horizontal="center" vertical="center" wrapText="1"/>
    </xf>
    <xf numFmtId="4" fontId="33" fillId="0" borderId="24" xfId="0" applyNumberFormat="1" applyFont="1" applyBorder="1" applyAlignment="1">
      <alignment horizontal="center" vertical="center" wrapText="1"/>
    </xf>
    <xf numFmtId="4" fontId="33" fillId="0" borderId="25" xfId="0" applyNumberFormat="1" applyFont="1" applyBorder="1" applyAlignment="1">
      <alignment horizontal="center" vertical="center" wrapText="1"/>
    </xf>
    <xf numFmtId="0" fontId="38" fillId="11" borderId="0" xfId="0" applyFont="1" applyFill="1"/>
    <xf numFmtId="49" fontId="33" fillId="0" borderId="26" xfId="0" applyNumberFormat="1" applyFont="1" applyBorder="1" applyAlignment="1">
      <alignment horizontal="center" vertical="center" wrapText="1"/>
    </xf>
    <xf numFmtId="49" fontId="33" fillId="5" borderId="26" xfId="0" applyNumberFormat="1" applyFont="1" applyFill="1" applyBorder="1" applyAlignment="1">
      <alignment horizontal="center" vertical="center" wrapText="1"/>
    </xf>
    <xf numFmtId="0" fontId="33" fillId="5" borderId="26" xfId="0" applyFont="1" applyFill="1" applyBorder="1" applyAlignment="1">
      <alignment horizontal="left" vertical="center" wrapText="1"/>
    </xf>
    <xf numFmtId="4" fontId="37" fillId="5" borderId="26" xfId="0" applyNumberFormat="1" applyFont="1" applyFill="1" applyBorder="1" applyAlignment="1">
      <alignment horizontal="center" vertical="center" wrapText="1"/>
    </xf>
    <xf numFmtId="0" fontId="33" fillId="0" borderId="23" xfId="0" applyFont="1" applyBorder="1" applyAlignment="1">
      <alignment horizontal="center" vertical="center" wrapText="1"/>
    </xf>
    <xf numFmtId="0" fontId="33" fillId="0" borderId="24" xfId="0" applyFont="1" applyBorder="1" applyAlignment="1">
      <alignment horizontal="center" vertical="center" wrapText="1"/>
    </xf>
    <xf numFmtId="49" fontId="33" fillId="0" borderId="24" xfId="0" applyNumberFormat="1" applyFont="1" applyBorder="1" applyAlignment="1">
      <alignment horizontal="center" vertical="center" wrapText="1"/>
    </xf>
    <xf numFmtId="0" fontId="33" fillId="0" borderId="24" xfId="0" applyFont="1" applyBorder="1" applyAlignment="1">
      <alignment horizontal="left" vertical="center" wrapText="1"/>
    </xf>
    <xf numFmtId="4" fontId="37" fillId="0" borderId="24" xfId="0" applyNumberFormat="1" applyFont="1" applyBorder="1" applyAlignment="1">
      <alignment horizontal="center" vertical="center" wrapText="1"/>
    </xf>
    <xf numFmtId="172" fontId="33" fillId="0" borderId="24" xfId="0" applyNumberFormat="1" applyFont="1" applyBorder="1" applyAlignment="1">
      <alignment horizontal="center" vertical="center" wrapText="1"/>
    </xf>
    <xf numFmtId="172" fontId="33" fillId="0" borderId="25" xfId="0" applyNumberFormat="1" applyFont="1" applyBorder="1" applyAlignment="1">
      <alignment horizontal="center" vertical="center" wrapText="1"/>
    </xf>
    <xf numFmtId="0" fontId="33" fillId="0" borderId="17" xfId="0" applyFont="1" applyBorder="1" applyAlignment="1">
      <alignment horizontal="center" vertical="center" wrapText="1"/>
    </xf>
    <xf numFmtId="0" fontId="33" fillId="0" borderId="18" xfId="0" applyFont="1" applyBorder="1" applyAlignment="1">
      <alignment horizontal="center" vertical="center" wrapText="1"/>
    </xf>
    <xf numFmtId="49" fontId="33" fillId="0" borderId="18" xfId="0" applyNumberFormat="1" applyFont="1" applyBorder="1" applyAlignment="1">
      <alignment horizontal="center" vertical="center" wrapText="1"/>
    </xf>
    <xf numFmtId="0" fontId="33" fillId="0" borderId="18" xfId="0" applyFont="1" applyBorder="1" applyAlignment="1">
      <alignment horizontal="left" vertical="center" wrapText="1"/>
    </xf>
    <xf numFmtId="4" fontId="37" fillId="0" borderId="18" xfId="0" applyNumberFormat="1" applyFont="1" applyBorder="1" applyAlignment="1">
      <alignment horizontal="center" vertical="center" wrapText="1"/>
    </xf>
    <xf numFmtId="172" fontId="33" fillId="0" borderId="18" xfId="0" applyNumberFormat="1" applyFont="1" applyBorder="1" applyAlignment="1">
      <alignment horizontal="center" vertical="center" wrapText="1"/>
    </xf>
    <xf numFmtId="172" fontId="33" fillId="0" borderId="19" xfId="0" applyNumberFormat="1" applyFont="1" applyBorder="1" applyAlignment="1">
      <alignment horizontal="center" vertical="center" wrapText="1"/>
    </xf>
    <xf numFmtId="0" fontId="27" fillId="0" borderId="28" xfId="0" applyFont="1" applyBorder="1"/>
    <xf numFmtId="4" fontId="27" fillId="0" borderId="0" xfId="0" applyNumberFormat="1" applyFont="1"/>
    <xf numFmtId="0" fontId="27" fillId="0" borderId="29" xfId="0" applyFont="1" applyBorder="1"/>
    <xf numFmtId="0" fontId="27" fillId="0" borderId="31" xfId="0" applyFont="1" applyBorder="1"/>
    <xf numFmtId="0" fontId="27" fillId="0" borderId="30" xfId="0" applyFont="1" applyBorder="1"/>
    <xf numFmtId="4" fontId="27" fillId="0" borderId="30" xfId="0" applyNumberFormat="1" applyFont="1" applyBorder="1"/>
    <xf numFmtId="0" fontId="27" fillId="0" borderId="32" xfId="0" applyFont="1" applyBorder="1"/>
    <xf numFmtId="0" fontId="42" fillId="5" borderId="0" xfId="12" applyFont="1" applyFill="1"/>
    <xf numFmtId="0" fontId="42" fillId="0" borderId="0" xfId="12" applyFont="1"/>
    <xf numFmtId="0" fontId="42" fillId="0" borderId="28" xfId="12" applyFont="1" applyBorder="1" applyAlignment="1" applyProtection="1">
      <alignment vertical="center" wrapText="1"/>
      <protection locked="0"/>
    </xf>
    <xf numFmtId="0" fontId="42" fillId="0" borderId="29" xfId="12" applyFont="1" applyBorder="1" applyAlignment="1">
      <alignment horizontal="center" vertical="center"/>
    </xf>
    <xf numFmtId="0" fontId="45" fillId="0" borderId="0" xfId="12" applyFont="1"/>
    <xf numFmtId="0" fontId="45" fillId="0" borderId="28" xfId="12" applyFont="1" applyBorder="1"/>
    <xf numFmtId="0" fontId="44" fillId="13" borderId="28" xfId="12" applyFont="1" applyFill="1" applyBorder="1" applyAlignment="1" applyProtection="1">
      <alignment horizontal="center" vertical="center"/>
      <protection locked="0"/>
    </xf>
    <xf numFmtId="3" fontId="46" fillId="12" borderId="28" xfId="12" applyNumberFormat="1" applyFont="1" applyFill="1" applyBorder="1" applyAlignment="1" applyProtection="1">
      <alignment horizontal="center" vertical="center" wrapText="1"/>
      <protection locked="0"/>
    </xf>
    <xf numFmtId="0" fontId="47" fillId="0" borderId="0" xfId="13" applyFont="1" applyAlignment="1">
      <alignment vertical="center"/>
    </xf>
    <xf numFmtId="49" fontId="42" fillId="0" borderId="28" xfId="14" applyNumberFormat="1" applyFont="1" applyFill="1" applyBorder="1" applyAlignment="1" applyProtection="1">
      <alignment horizontal="center" vertical="center" wrapText="1"/>
      <protection locked="0"/>
    </xf>
    <xf numFmtId="49" fontId="42" fillId="0" borderId="0" xfId="14" applyNumberFormat="1" applyFont="1" applyFill="1" applyBorder="1" applyAlignment="1" applyProtection="1">
      <alignment horizontal="center" vertical="center" wrapText="1"/>
      <protection locked="0"/>
    </xf>
    <xf numFmtId="174" fontId="42" fillId="0" borderId="0" xfId="15" applyNumberFormat="1" applyFont="1" applyBorder="1" applyAlignment="1" applyProtection="1">
      <alignment horizontal="left" vertical="center"/>
      <protection hidden="1"/>
    </xf>
    <xf numFmtId="174" fontId="42" fillId="0" borderId="0" xfId="15" applyNumberFormat="1" applyFont="1" applyBorder="1" applyAlignment="1" applyProtection="1">
      <alignment horizontal="center" vertical="center"/>
      <protection locked="0"/>
    </xf>
    <xf numFmtId="0" fontId="42" fillId="0" borderId="29" xfId="13" applyFont="1" applyBorder="1" applyAlignment="1">
      <alignment vertical="center"/>
    </xf>
    <xf numFmtId="0" fontId="42" fillId="0" borderId="0" xfId="13" applyFont="1" applyAlignment="1">
      <alignment vertical="center"/>
    </xf>
    <xf numFmtId="0" fontId="47" fillId="12" borderId="28" xfId="12" applyFont="1" applyFill="1" applyBorder="1" applyAlignment="1" applyProtection="1">
      <alignment horizontal="center" vertical="center" wrapText="1"/>
      <protection locked="0"/>
    </xf>
    <xf numFmtId="0" fontId="47" fillId="0" borderId="0" xfId="13" applyFont="1" applyAlignment="1">
      <alignment horizontal="left" vertical="center"/>
    </xf>
    <xf numFmtId="174" fontId="42" fillId="0" borderId="0" xfId="15" applyNumberFormat="1" applyFont="1" applyFill="1" applyBorder="1" applyAlignment="1" applyProtection="1">
      <alignment horizontal="left" vertical="center"/>
      <protection hidden="1"/>
    </xf>
    <xf numFmtId="174" fontId="42" fillId="0" borderId="0" xfId="15" applyNumberFormat="1" applyFont="1" applyFill="1" applyBorder="1" applyAlignment="1" applyProtection="1">
      <alignment horizontal="center" vertical="center"/>
      <protection locked="0"/>
    </xf>
    <xf numFmtId="43" fontId="49" fillId="0" borderId="26" xfId="12" applyNumberFormat="1" applyFont="1" applyBorder="1" applyAlignment="1" applyProtection="1">
      <alignment horizontal="center" vertical="center"/>
      <protection locked="0"/>
    </xf>
    <xf numFmtId="0" fontId="49" fillId="0" borderId="0" xfId="13" applyFont="1" applyAlignment="1">
      <alignment vertical="center"/>
    </xf>
    <xf numFmtId="174" fontId="49" fillId="0" borderId="0" xfId="15" applyNumberFormat="1" applyFont="1" applyFill="1" applyBorder="1" applyAlignment="1" applyProtection="1">
      <alignment horizontal="left" vertical="center"/>
      <protection hidden="1"/>
    </xf>
    <xf numFmtId="174" fontId="49" fillId="0" borderId="0" xfId="15" applyNumberFormat="1" applyFont="1" applyFill="1" applyBorder="1" applyAlignment="1" applyProtection="1">
      <alignment horizontal="center" vertical="center"/>
      <protection locked="0"/>
    </xf>
    <xf numFmtId="0" fontId="49" fillId="0" borderId="29" xfId="13" applyFont="1" applyBorder="1" applyAlignment="1">
      <alignment vertical="center"/>
    </xf>
    <xf numFmtId="43" fontId="42" fillId="0" borderId="28" xfId="12" applyNumberFormat="1" applyFont="1" applyBorder="1" applyAlignment="1" applyProtection="1">
      <alignment horizontal="center" vertical="center"/>
      <protection locked="0"/>
    </xf>
    <xf numFmtId="0" fontId="44" fillId="14" borderId="28" xfId="0" applyFont="1" applyFill="1" applyBorder="1" applyAlignment="1">
      <alignment horizontal="center" vertical="center"/>
    </xf>
    <xf numFmtId="49" fontId="44" fillId="5" borderId="29" xfId="0" applyNumberFormat="1" applyFont="1" applyFill="1" applyBorder="1" applyAlignment="1">
      <alignment horizontal="left" vertical="center"/>
    </xf>
    <xf numFmtId="0" fontId="42" fillId="0" borderId="0" xfId="0" applyFont="1"/>
    <xf numFmtId="0" fontId="42" fillId="0" borderId="29" xfId="0" applyFont="1" applyBorder="1"/>
    <xf numFmtId="4" fontId="44" fillId="15" borderId="33" xfId="0" applyNumberFormat="1" applyFont="1" applyFill="1" applyBorder="1" applyAlignment="1">
      <alignment horizontal="center" vertical="center"/>
    </xf>
    <xf numFmtId="172" fontId="44" fillId="15" borderId="34" xfId="0" applyNumberFormat="1" applyFont="1" applyFill="1" applyBorder="1" applyAlignment="1">
      <alignment horizontal="center" vertical="center"/>
    </xf>
    <xf numFmtId="0" fontId="49" fillId="0" borderId="29" xfId="0" applyFont="1" applyBorder="1"/>
    <xf numFmtId="0" fontId="49" fillId="0" borderId="0" xfId="0" applyFont="1"/>
    <xf numFmtId="0" fontId="42" fillId="0" borderId="29" xfId="12" applyFont="1" applyBorder="1" applyAlignment="1" applyProtection="1">
      <alignment vertical="center" wrapText="1"/>
      <protection locked="0"/>
    </xf>
    <xf numFmtId="176" fontId="51" fillId="5" borderId="26" xfId="11" applyNumberFormat="1" applyFont="1" applyFill="1" applyBorder="1" applyAlignment="1">
      <alignment horizontal="center" vertical="center"/>
    </xf>
    <xf numFmtId="177" fontId="51" fillId="5" borderId="26" xfId="11" applyNumberFormat="1" applyFont="1" applyFill="1" applyBorder="1" applyAlignment="1">
      <alignment horizontal="center" vertical="center"/>
    </xf>
    <xf numFmtId="178" fontId="51" fillId="5" borderId="26" xfId="11" applyNumberFormat="1" applyFont="1" applyFill="1" applyBorder="1" applyAlignment="1">
      <alignment horizontal="center" vertical="center"/>
    </xf>
    <xf numFmtId="0" fontId="42" fillId="0" borderId="28" xfId="12" applyFont="1" applyBorder="1" applyAlignment="1">
      <alignment horizontal="center" vertical="center" wrapText="1"/>
    </xf>
    <xf numFmtId="0" fontId="42" fillId="0" borderId="0" xfId="12" applyFont="1" applyAlignment="1">
      <alignment horizontal="center" vertical="center" wrapText="1"/>
    </xf>
    <xf numFmtId="0" fontId="42" fillId="0" borderId="0" xfId="12" applyFont="1" applyAlignment="1">
      <alignment horizontal="left" vertical="center"/>
    </xf>
    <xf numFmtId="0" fontId="42" fillId="0" borderId="0" xfId="12" applyFont="1" applyAlignment="1">
      <alignment horizontal="right" vertical="center" wrapText="1"/>
    </xf>
    <xf numFmtId="0" fontId="42" fillId="0" borderId="29" xfId="12" applyFont="1" applyBorder="1" applyAlignment="1">
      <alignment horizontal="center" vertical="center" wrapText="1"/>
    </xf>
    <xf numFmtId="0" fontId="42" fillId="0" borderId="31" xfId="12" applyFont="1" applyBorder="1" applyAlignment="1">
      <alignment horizontal="center" vertical="center" wrapText="1"/>
    </xf>
    <xf numFmtId="0" fontId="42" fillId="0" borderId="30" xfId="12" applyFont="1" applyBorder="1" applyAlignment="1">
      <alignment horizontal="center" vertical="center" wrapText="1"/>
    </xf>
    <xf numFmtId="0" fontId="42" fillId="0" borderId="30" xfId="12" applyFont="1" applyBorder="1" applyAlignment="1">
      <alignment horizontal="left" vertical="center"/>
    </xf>
    <xf numFmtId="0" fontId="42" fillId="0" borderId="30" xfId="12" applyFont="1" applyBorder="1" applyAlignment="1">
      <alignment horizontal="right" vertical="center" wrapText="1"/>
    </xf>
    <xf numFmtId="0" fontId="42" fillId="0" borderId="32" xfId="12" applyFont="1" applyBorder="1" applyAlignment="1">
      <alignment horizontal="center" vertical="center" wrapText="1"/>
    </xf>
    <xf numFmtId="0" fontId="42" fillId="0" borderId="0" xfId="12" applyFont="1" applyAlignment="1">
      <alignment horizontal="center" vertical="center"/>
    </xf>
    <xf numFmtId="0" fontId="42" fillId="0" borderId="0" xfId="12" applyFont="1" applyAlignment="1">
      <alignment vertical="center"/>
    </xf>
    <xf numFmtId="0" fontId="42" fillId="0" borderId="0" xfId="12" applyFont="1" applyAlignment="1">
      <alignment horizontal="right" vertical="center"/>
    </xf>
    <xf numFmtId="44" fontId="33" fillId="0" borderId="26" xfId="0" applyNumberFormat="1" applyFont="1" applyBorder="1" applyAlignment="1">
      <alignment horizontal="center" vertical="center" wrapText="1"/>
    </xf>
    <xf numFmtId="0" fontId="52" fillId="0" borderId="26" xfId="0" applyFont="1" applyBorder="1" applyAlignment="1">
      <alignment horizontal="left" vertical="center" wrapText="1"/>
    </xf>
    <xf numFmtId="0" fontId="19" fillId="0" borderId="16" xfId="0" applyFont="1" applyBorder="1" applyAlignment="1">
      <alignment horizontal="right" vertical="top" wrapText="1"/>
    </xf>
    <xf numFmtId="4" fontId="33" fillId="0" borderId="26" xfId="0" applyNumberFormat="1" applyFont="1" applyBorder="1" applyAlignment="1">
      <alignment horizontal="center" vertical="center" wrapText="1"/>
    </xf>
    <xf numFmtId="0" fontId="47" fillId="0" borderId="29" xfId="12" applyFont="1" applyBorder="1" applyAlignment="1" applyProtection="1">
      <alignment horizontal="left" vertical="center" wrapText="1"/>
      <protection locked="0"/>
    </xf>
    <xf numFmtId="174" fontId="50" fillId="11" borderId="26" xfId="16" applyNumberFormat="1" applyFont="1" applyFill="1" applyBorder="1" applyAlignment="1">
      <alignment horizontal="center" vertical="center" wrapText="1"/>
    </xf>
    <xf numFmtId="2" fontId="53" fillId="5" borderId="26" xfId="11" applyNumberFormat="1" applyFont="1" applyFill="1" applyBorder="1" applyAlignment="1">
      <alignment horizontal="center" vertical="center"/>
    </xf>
    <xf numFmtId="2" fontId="51" fillId="5" borderId="26" xfId="11" applyNumberFormat="1" applyFont="1" applyFill="1" applyBorder="1" applyAlignment="1">
      <alignment horizontal="center" vertical="center"/>
    </xf>
    <xf numFmtId="0" fontId="44" fillId="12" borderId="28" xfId="12" applyFont="1" applyFill="1" applyBorder="1" applyAlignment="1" applyProtection="1">
      <alignment horizontal="center" vertical="center" wrapText="1"/>
      <protection locked="0"/>
    </xf>
    <xf numFmtId="0" fontId="47" fillId="0" borderId="28" xfId="12" applyFont="1" applyBorder="1" applyAlignment="1" applyProtection="1">
      <alignment vertical="center" wrapText="1"/>
      <protection locked="0"/>
    </xf>
    <xf numFmtId="0" fontId="47" fillId="0" borderId="29" xfId="12" applyFont="1" applyBorder="1" applyAlignment="1" applyProtection="1">
      <alignment vertical="center" wrapText="1"/>
      <protection locked="0"/>
    </xf>
    <xf numFmtId="0" fontId="47" fillId="0" borderId="28" xfId="12" applyFont="1" applyBorder="1" applyAlignment="1" applyProtection="1">
      <alignment horizontal="left" vertical="center" wrapText="1"/>
      <protection locked="0"/>
    </xf>
    <xf numFmtId="177" fontId="53" fillId="5" borderId="28" xfId="11" applyNumberFormat="1" applyFont="1" applyFill="1" applyBorder="1" applyAlignment="1">
      <alignment horizontal="center" vertical="center"/>
    </xf>
    <xf numFmtId="2" fontId="53" fillId="5" borderId="0" xfId="11" applyNumberFormat="1" applyFont="1" applyFill="1" applyBorder="1" applyAlignment="1">
      <alignment horizontal="center" vertical="center"/>
    </xf>
    <xf numFmtId="179" fontId="51" fillId="5" borderId="0" xfId="11" applyNumberFormat="1" applyFont="1" applyFill="1" applyBorder="1" applyAlignment="1">
      <alignment horizontal="center" vertical="center"/>
    </xf>
    <xf numFmtId="176" fontId="53" fillId="5" borderId="26" xfId="11" applyNumberFormat="1" applyFont="1" applyFill="1" applyBorder="1" applyAlignment="1">
      <alignment horizontal="center" vertical="center"/>
    </xf>
    <xf numFmtId="2" fontId="20" fillId="0" borderId="16" xfId="0" applyNumberFormat="1" applyFont="1" applyBorder="1" applyAlignment="1">
      <alignment vertical="top" wrapText="1"/>
    </xf>
    <xf numFmtId="4" fontId="20" fillId="0" borderId="16" xfId="0" applyNumberFormat="1" applyFont="1" applyBorder="1" applyAlignment="1">
      <alignment vertical="top" wrapText="1"/>
    </xf>
    <xf numFmtId="167" fontId="20" fillId="0" borderId="16" xfId="0" applyNumberFormat="1" applyFont="1" applyBorder="1" applyAlignment="1">
      <alignment vertical="top" wrapText="1"/>
    </xf>
    <xf numFmtId="168" fontId="20" fillId="0" borderId="16" xfId="0" applyNumberFormat="1" applyFont="1" applyBorder="1" applyAlignment="1">
      <alignment vertical="top" wrapText="1"/>
    </xf>
    <xf numFmtId="166" fontId="20" fillId="0" borderId="16" xfId="0" applyNumberFormat="1" applyFont="1" applyBorder="1" applyAlignment="1">
      <alignment vertical="top" wrapText="1"/>
    </xf>
    <xf numFmtId="0" fontId="19" fillId="0" borderId="16" xfId="0" applyFont="1" applyBorder="1" applyAlignment="1">
      <alignment vertical="top" wrapText="1"/>
    </xf>
    <xf numFmtId="0" fontId="32" fillId="0" borderId="26" xfId="0" applyFont="1" applyBorder="1" applyAlignment="1">
      <alignment horizontal="left" vertical="center" wrapText="1"/>
    </xf>
    <xf numFmtId="0" fontId="0" fillId="5" borderId="0" xfId="0" applyFill="1" applyAlignment="1">
      <alignment wrapText="1"/>
    </xf>
    <xf numFmtId="10" fontId="0" fillId="5" borderId="0" xfId="0" applyNumberFormat="1" applyFill="1" applyAlignment="1">
      <alignment wrapText="1"/>
    </xf>
    <xf numFmtId="49" fontId="57" fillId="17" borderId="44" xfId="0" applyNumberFormat="1" applyFont="1" applyFill="1" applyBorder="1" applyAlignment="1">
      <alignment horizontal="left" vertical="center" wrapText="1" shrinkToFit="1" readingOrder="1"/>
    </xf>
    <xf numFmtId="0" fontId="57" fillId="17" borderId="45" xfId="0" applyFont="1" applyFill="1" applyBorder="1" applyAlignment="1">
      <alignment horizontal="left" vertical="center" wrapText="1" shrinkToFit="1" readingOrder="1"/>
    </xf>
    <xf numFmtId="49" fontId="57" fillId="17" borderId="45" xfId="0" applyNumberFormat="1" applyFont="1" applyFill="1" applyBorder="1" applyAlignment="1">
      <alignment horizontal="left" vertical="center" wrapText="1" shrinkToFit="1" readingOrder="1"/>
    </xf>
    <xf numFmtId="0" fontId="57" fillId="17" borderId="45" xfId="0" applyFont="1" applyFill="1" applyBorder="1" applyAlignment="1">
      <alignment horizontal="left" vertical="top" wrapText="1" shrinkToFit="1" readingOrder="1"/>
    </xf>
    <xf numFmtId="49" fontId="58" fillId="18" borderId="44" xfId="0" applyNumberFormat="1" applyFont="1" applyFill="1" applyBorder="1" applyAlignment="1">
      <alignment horizontal="left" vertical="center" wrapText="1" shrinkToFit="1" readingOrder="1"/>
    </xf>
    <xf numFmtId="49" fontId="58" fillId="18" borderId="45" xfId="0" applyNumberFormat="1" applyFont="1" applyFill="1" applyBorder="1" applyAlignment="1">
      <alignment horizontal="left" vertical="center" wrapText="1" shrinkToFit="1" readingOrder="1"/>
    </xf>
    <xf numFmtId="0" fontId="58" fillId="18" borderId="45" xfId="0" applyFont="1" applyFill="1" applyBorder="1" applyAlignment="1">
      <alignment horizontal="left" vertical="center" wrapText="1" shrinkToFit="1" readingOrder="1"/>
    </xf>
    <xf numFmtId="49" fontId="59" fillId="0" borderId="44" xfId="0" applyNumberFormat="1" applyFont="1" applyBorder="1" applyAlignment="1">
      <alignment horizontal="left" vertical="center" wrapText="1" shrinkToFit="1" readingOrder="1"/>
    </xf>
    <xf numFmtId="49" fontId="59" fillId="0" borderId="45" xfId="0" applyNumberFormat="1" applyFont="1" applyBorder="1" applyAlignment="1">
      <alignment horizontal="left" vertical="center" wrapText="1" shrinkToFit="1" readingOrder="1"/>
    </xf>
    <xf numFmtId="4" fontId="59" fillId="0" borderId="45" xfId="0" applyNumberFormat="1" applyFont="1" applyBorder="1" applyAlignment="1">
      <alignment horizontal="right" vertical="center" wrapText="1" shrinkToFit="1" readingOrder="1"/>
    </xf>
    <xf numFmtId="44" fontId="32" fillId="11" borderId="25" xfId="0" applyNumberFormat="1" applyFont="1" applyFill="1" applyBorder="1" applyAlignment="1">
      <alignment horizontal="center" vertical="center" wrapText="1"/>
    </xf>
    <xf numFmtId="44" fontId="32" fillId="0" borderId="26" xfId="0" applyNumberFormat="1" applyFont="1" applyBorder="1" applyAlignment="1">
      <alignment horizontal="center" vertical="center" wrapText="1"/>
    </xf>
    <xf numFmtId="44" fontId="32" fillId="0" borderId="25" xfId="0" applyNumberFormat="1" applyFont="1" applyBorder="1" applyAlignment="1">
      <alignment horizontal="center" vertical="center" wrapText="1"/>
    </xf>
    <xf numFmtId="0" fontId="54" fillId="0" borderId="0" xfId="0" applyFont="1" applyAlignment="1">
      <alignment horizontal="center" vertical="center" wrapText="1" shrinkToFit="1" readingOrder="1"/>
    </xf>
    <xf numFmtId="0" fontId="55" fillId="0" borderId="0" xfId="0" applyFont="1" applyAlignment="1">
      <alignment horizontal="center" vertical="center" wrapText="1" shrinkToFit="1" readingOrder="1"/>
    </xf>
    <xf numFmtId="0" fontId="56" fillId="0" borderId="46" xfId="0" applyFont="1" applyBorder="1" applyAlignment="1">
      <alignment horizontal="center" vertical="center" wrapText="1" shrinkToFit="1" readingOrder="1"/>
    </xf>
    <xf numFmtId="0" fontId="56" fillId="0" borderId="47" xfId="0" applyFont="1" applyBorder="1" applyAlignment="1">
      <alignment horizontal="center" vertical="center" wrapText="1" shrinkToFit="1" readingOrder="1"/>
    </xf>
    <xf numFmtId="0" fontId="38" fillId="0" borderId="0" xfId="0" applyFont="1"/>
    <xf numFmtId="4" fontId="49" fillId="0" borderId="26" xfId="16" applyNumberFormat="1" applyFont="1" applyFill="1" applyBorder="1" applyAlignment="1" applyProtection="1">
      <alignment horizontal="center" vertical="center"/>
      <protection hidden="1"/>
    </xf>
    <xf numFmtId="174" fontId="50" fillId="0" borderId="26" xfId="16" applyNumberFormat="1" applyFont="1" applyFill="1" applyBorder="1" applyAlignment="1">
      <alignment horizontal="center" vertical="center"/>
    </xf>
    <xf numFmtId="180" fontId="53" fillId="5" borderId="26" xfId="11" applyNumberFormat="1" applyFont="1" applyFill="1" applyBorder="1" applyAlignment="1">
      <alignment horizontal="center" vertical="center"/>
    </xf>
    <xf numFmtId="0" fontId="27" fillId="0" borderId="0" xfId="0" applyFont="1" applyBorder="1"/>
    <xf numFmtId="4" fontId="27" fillId="0" borderId="0" xfId="0" applyNumberFormat="1" applyFont="1" applyBorder="1"/>
    <xf numFmtId="0" fontId="42" fillId="0" borderId="0" xfId="12" applyFont="1" applyBorder="1" applyAlignment="1" applyProtection="1">
      <alignment vertical="center" wrapText="1"/>
      <protection locked="0"/>
    </xf>
    <xf numFmtId="0" fontId="65" fillId="0" borderId="26" xfId="0" applyFont="1" applyBorder="1" applyAlignment="1">
      <alignment horizontal="center" vertical="center"/>
    </xf>
    <xf numFmtId="10" fontId="65" fillId="0" borderId="26" xfId="18" applyNumberFormat="1" applyFont="1" applyBorder="1" applyAlignment="1">
      <alignment horizontal="center" vertical="center"/>
    </xf>
    <xf numFmtId="181" fontId="61" fillId="0" borderId="26" xfId="19" applyNumberFormat="1" applyFont="1" applyBorder="1" applyAlignment="1">
      <alignment horizontal="center" vertical="center"/>
    </xf>
    <xf numFmtId="181" fontId="0" fillId="0" borderId="0" xfId="0" applyNumberFormat="1"/>
    <xf numFmtId="44" fontId="0" fillId="0" borderId="0" xfId="0" applyNumberFormat="1"/>
    <xf numFmtId="0" fontId="1" fillId="0" borderId="57" xfId="0" applyFont="1" applyBorder="1" applyAlignment="1">
      <alignment horizontal="center" vertical="center"/>
    </xf>
    <xf numFmtId="0" fontId="1" fillId="0" borderId="18" xfId="0" applyFont="1" applyBorder="1" applyAlignment="1">
      <alignment horizontal="center"/>
    </xf>
    <xf numFmtId="44" fontId="1" fillId="0" borderId="18" xfId="17" applyFont="1" applyFill="1" applyBorder="1" applyAlignment="1">
      <alignment horizontal="center" vertical="center"/>
    </xf>
    <xf numFmtId="10" fontId="1" fillId="0" borderId="18" xfId="6" applyNumberFormat="1" applyFont="1" applyFill="1" applyBorder="1" applyAlignment="1">
      <alignment horizontal="center" vertical="center"/>
    </xf>
    <xf numFmtId="0" fontId="1" fillId="0" borderId="18" xfId="0" applyFont="1" applyBorder="1" applyAlignment="1">
      <alignment horizontal="center" vertical="center"/>
    </xf>
    <xf numFmtId="174" fontId="67" fillId="0" borderId="18" xfId="19" applyFont="1" applyFill="1" applyBorder="1" applyAlignment="1">
      <alignment horizontal="center" vertical="center"/>
    </xf>
    <xf numFmtId="181" fontId="1" fillId="0" borderId="58" xfId="0" applyNumberFormat="1" applyFont="1" applyBorder="1" applyAlignment="1">
      <alignment horizontal="center" vertical="center"/>
    </xf>
    <xf numFmtId="0" fontId="1" fillId="0" borderId="51" xfId="0" applyFont="1" applyBorder="1" applyAlignment="1">
      <alignment horizontal="center" vertical="center"/>
    </xf>
    <xf numFmtId="44" fontId="1" fillId="0" borderId="0" xfId="17" applyFont="1" applyFill="1" applyBorder="1" applyAlignment="1">
      <alignment horizontal="center" vertical="center"/>
    </xf>
    <xf numFmtId="10" fontId="1" fillId="0" borderId="0" xfId="6" applyNumberFormat="1" applyFont="1" applyFill="1" applyBorder="1" applyAlignment="1">
      <alignment horizontal="center" vertical="center"/>
    </xf>
    <xf numFmtId="174" fontId="67" fillId="0" borderId="0" xfId="19" applyFont="1" applyFill="1" applyBorder="1" applyAlignment="1">
      <alignment horizontal="center" vertical="center"/>
    </xf>
    <xf numFmtId="181" fontId="1" fillId="0" borderId="52" xfId="0" applyNumberFormat="1" applyFont="1" applyBorder="1" applyAlignment="1">
      <alignment horizontal="center" vertical="center"/>
    </xf>
    <xf numFmtId="0" fontId="0" fillId="0" borderId="51" xfId="0" applyBorder="1"/>
    <xf numFmtId="0" fontId="0" fillId="0" borderId="52" xfId="0" applyBorder="1"/>
    <xf numFmtId="0" fontId="0" fillId="0" borderId="59" xfId="0" applyBorder="1"/>
    <xf numFmtId="0" fontId="0" fillId="0" borderId="60" xfId="0" applyBorder="1"/>
    <xf numFmtId="0" fontId="0" fillId="0" borderId="61" xfId="0" applyBorder="1"/>
    <xf numFmtId="0" fontId="64" fillId="0" borderId="26" xfId="0" applyFont="1" applyFill="1" applyBorder="1" applyAlignment="1">
      <alignment horizontal="center" vertical="center"/>
    </xf>
    <xf numFmtId="44" fontId="33" fillId="0" borderId="26" xfId="0" applyNumberFormat="1" applyFont="1" applyFill="1" applyBorder="1" applyAlignment="1">
      <alignment horizontal="center" vertical="center" wrapText="1"/>
    </xf>
    <xf numFmtId="4" fontId="37" fillId="0" borderId="26" xfId="0" applyNumberFormat="1" applyFont="1" applyFill="1" applyBorder="1" applyAlignment="1">
      <alignment horizontal="center" vertical="center" wrapText="1"/>
    </xf>
    <xf numFmtId="0" fontId="61" fillId="0" borderId="26" xfId="0" applyFont="1" applyBorder="1" applyAlignment="1">
      <alignment horizontal="center" vertical="center"/>
    </xf>
    <xf numFmtId="0" fontId="64" fillId="11" borderId="26" xfId="0" applyFont="1" applyFill="1" applyBorder="1" applyAlignment="1">
      <alignment horizontal="center" vertical="center"/>
    </xf>
    <xf numFmtId="10" fontId="63" fillId="11" borderId="26" xfId="18" applyNumberFormat="1" applyFont="1" applyFill="1" applyBorder="1" applyAlignment="1">
      <alignment horizontal="center" vertical="center"/>
    </xf>
    <xf numFmtId="9" fontId="63" fillId="11" borderId="56" xfId="18" applyFont="1" applyFill="1" applyBorder="1" applyAlignment="1">
      <alignment horizontal="center" vertical="center"/>
    </xf>
    <xf numFmtId="181" fontId="63" fillId="11" borderId="26" xfId="20" applyNumberFormat="1" applyFont="1" applyFill="1" applyBorder="1" applyAlignment="1">
      <alignment horizontal="center" vertical="center"/>
    </xf>
    <xf numFmtId="181" fontId="63" fillId="11" borderId="56" xfId="20" applyNumberFormat="1" applyFont="1" applyFill="1" applyBorder="1" applyAlignment="1">
      <alignment horizontal="center" vertical="center"/>
    </xf>
    <xf numFmtId="0" fontId="33" fillId="0" borderId="26" xfId="0" applyFont="1" applyFill="1" applyBorder="1" applyAlignment="1">
      <alignment horizontal="center" vertical="center" wrapText="1"/>
    </xf>
    <xf numFmtId="44" fontId="68" fillId="0" borderId="26" xfId="0" applyNumberFormat="1" applyFont="1" applyFill="1" applyBorder="1" applyAlignment="1">
      <alignment horizontal="center" vertical="center" wrapText="1"/>
    </xf>
    <xf numFmtId="49" fontId="33" fillId="0" borderId="26" xfId="0" applyNumberFormat="1" applyFont="1" applyFill="1" applyBorder="1" applyAlignment="1">
      <alignment horizontal="center" vertical="center" wrapText="1"/>
    </xf>
    <xf numFmtId="0" fontId="38" fillId="0" borderId="0" xfId="0" applyFont="1" applyFill="1"/>
    <xf numFmtId="0" fontId="36" fillId="0" borderId="0" xfId="0" applyFont="1" applyFill="1"/>
    <xf numFmtId="0" fontId="69" fillId="0" borderId="0" xfId="0" applyFont="1" applyFill="1" applyAlignment="1">
      <alignment horizontal="center" vertical="center"/>
    </xf>
    <xf numFmtId="0" fontId="33" fillId="0" borderId="26" xfId="0" applyFont="1" applyFill="1" applyBorder="1" applyAlignment="1">
      <alignment horizontal="left" vertical="center" wrapText="1"/>
    </xf>
    <xf numFmtId="0" fontId="52" fillId="0" borderId="26" xfId="0" applyFont="1" applyBorder="1" applyAlignment="1">
      <alignment horizontal="center" vertical="center" wrapText="1"/>
    </xf>
    <xf numFmtId="0" fontId="70" fillId="0" borderId="23" xfId="0" applyFont="1" applyBorder="1" applyAlignment="1">
      <alignment horizontal="center" vertical="center" wrapText="1"/>
    </xf>
    <xf numFmtId="0" fontId="70" fillId="0" borderId="26" xfId="0" applyFont="1" applyBorder="1" applyAlignment="1">
      <alignment horizontal="center" vertical="center" wrapText="1"/>
    </xf>
    <xf numFmtId="0" fontId="70" fillId="0" borderId="26" xfId="0" applyFont="1" applyBorder="1" applyAlignment="1">
      <alignment horizontal="left" vertical="center" wrapText="1"/>
    </xf>
    <xf numFmtId="44" fontId="52" fillId="0" borderId="26" xfId="0" applyNumberFormat="1" applyFont="1" applyBorder="1" applyAlignment="1">
      <alignment horizontal="center" vertical="center" wrapText="1"/>
    </xf>
    <xf numFmtId="44" fontId="36" fillId="0" borderId="0" xfId="0" applyNumberFormat="1" applyFont="1"/>
    <xf numFmtId="44" fontId="52" fillId="0" borderId="25" xfId="0" applyNumberFormat="1" applyFont="1" applyBorder="1" applyAlignment="1">
      <alignment horizontal="center" vertical="center" wrapText="1"/>
    </xf>
    <xf numFmtId="0" fontId="42" fillId="0" borderId="0" xfId="12" applyFont="1" applyBorder="1" applyAlignment="1">
      <alignment vertical="center" wrapText="1"/>
    </xf>
    <xf numFmtId="0" fontId="42" fillId="0" borderId="0" xfId="12" applyFont="1" applyBorder="1" applyAlignment="1" applyProtection="1">
      <alignment horizontal="right" vertical="center" wrapText="1"/>
      <protection locked="0"/>
    </xf>
    <xf numFmtId="14" fontId="42" fillId="0" borderId="0" xfId="12" applyNumberFormat="1" applyFont="1" applyBorder="1" applyAlignment="1" applyProtection="1">
      <alignment horizontal="center" vertical="center" wrapText="1"/>
      <protection locked="0"/>
    </xf>
    <xf numFmtId="0" fontId="45" fillId="0" borderId="0" xfId="12" applyFont="1" applyBorder="1"/>
    <xf numFmtId="0" fontId="44" fillId="13" borderId="0" xfId="12" applyFont="1" applyFill="1" applyBorder="1" applyAlignment="1" applyProtection="1">
      <alignment horizontal="center" vertical="center"/>
      <protection locked="0"/>
    </xf>
    <xf numFmtId="3" fontId="46" fillId="12" borderId="0" xfId="12" applyNumberFormat="1" applyFont="1" applyFill="1" applyBorder="1" applyAlignment="1" applyProtection="1">
      <alignment horizontal="center" vertical="center" wrapText="1"/>
      <protection locked="0"/>
    </xf>
    <xf numFmtId="43" fontId="42" fillId="0" borderId="0" xfId="12" applyNumberFormat="1" applyFont="1" applyBorder="1" applyAlignment="1" applyProtection="1">
      <alignment horizontal="center" vertical="center"/>
      <protection locked="0"/>
    </xf>
    <xf numFmtId="1" fontId="47" fillId="12" borderId="0" xfId="12" applyNumberFormat="1" applyFont="1" applyFill="1" applyBorder="1" applyAlignment="1" applyProtection="1">
      <alignment horizontal="center" vertical="center" wrapText="1"/>
      <protection locked="0"/>
    </xf>
    <xf numFmtId="0" fontId="49" fillId="0" borderId="0" xfId="13" applyFont="1" applyBorder="1" applyAlignment="1">
      <alignment vertical="center"/>
    </xf>
    <xf numFmtId="0" fontId="42" fillId="0" borderId="0" xfId="13" applyFont="1" applyBorder="1" applyAlignment="1">
      <alignment vertical="center"/>
    </xf>
    <xf numFmtId="49" fontId="44" fillId="5" borderId="0" xfId="0" applyNumberFormat="1" applyFont="1" applyFill="1" applyBorder="1" applyAlignment="1">
      <alignment vertical="center"/>
    </xf>
    <xf numFmtId="49" fontId="44" fillId="5" borderId="0" xfId="0" applyNumberFormat="1" applyFont="1" applyFill="1" applyBorder="1" applyAlignment="1">
      <alignment horizontal="left" vertical="center"/>
    </xf>
    <xf numFmtId="49" fontId="50" fillId="5" borderId="0" xfId="0" applyNumberFormat="1" applyFont="1" applyFill="1" applyBorder="1" applyAlignment="1">
      <alignment horizontal="left" vertical="center"/>
    </xf>
    <xf numFmtId="0" fontId="44" fillId="12" borderId="0" xfId="12" applyFont="1" applyFill="1" applyBorder="1" applyAlignment="1" applyProtection="1">
      <alignment horizontal="center" vertical="center" wrapText="1"/>
      <protection locked="0"/>
    </xf>
    <xf numFmtId="0" fontId="47" fillId="0" borderId="0" xfId="12" applyFont="1" applyBorder="1" applyAlignment="1" applyProtection="1">
      <alignment vertical="center" wrapText="1"/>
      <protection locked="0"/>
    </xf>
    <xf numFmtId="0" fontId="47" fillId="12" borderId="0" xfId="12" applyFont="1" applyFill="1" applyBorder="1" applyAlignment="1" applyProtection="1">
      <alignment horizontal="center" vertical="center" wrapText="1"/>
      <protection locked="0"/>
    </xf>
    <xf numFmtId="0" fontId="47" fillId="12" borderId="0" xfId="12" applyFont="1" applyFill="1" applyBorder="1" applyAlignment="1" applyProtection="1">
      <alignment vertical="center" wrapText="1"/>
      <protection locked="0"/>
    </xf>
    <xf numFmtId="0" fontId="47" fillId="0" borderId="0" xfId="12" applyFont="1" applyBorder="1" applyAlignment="1" applyProtection="1">
      <alignment horizontal="left" vertical="center" wrapText="1"/>
      <protection locked="0"/>
    </xf>
    <xf numFmtId="49" fontId="47" fillId="12" borderId="0" xfId="12" applyNumberFormat="1" applyFont="1" applyFill="1" applyBorder="1" applyAlignment="1" applyProtection="1">
      <alignment horizontal="center" vertical="center" wrapText="1"/>
      <protection locked="0"/>
    </xf>
    <xf numFmtId="0" fontId="42" fillId="0" borderId="0" xfId="12" applyFont="1" applyBorder="1" applyAlignment="1">
      <alignment horizontal="center" vertical="center" wrapText="1"/>
    </xf>
    <xf numFmtId="0" fontId="42" fillId="0" borderId="0" xfId="12" applyFont="1" applyBorder="1" applyAlignment="1">
      <alignment horizontal="left" vertical="center"/>
    </xf>
    <xf numFmtId="0" fontId="42" fillId="0" borderId="0" xfId="12" applyFont="1" applyBorder="1" applyAlignment="1">
      <alignment horizontal="right" vertical="center" wrapText="1"/>
    </xf>
    <xf numFmtId="0" fontId="52" fillId="0" borderId="26" xfId="0" applyFont="1" applyFill="1" applyBorder="1" applyAlignment="1">
      <alignment horizontal="center" vertical="center" wrapText="1"/>
    </xf>
    <xf numFmtId="0" fontId="32" fillId="0" borderId="26" xfId="0" applyFont="1" applyFill="1" applyBorder="1" applyAlignment="1">
      <alignment horizontal="left" vertical="center" wrapText="1"/>
    </xf>
    <xf numFmtId="172" fontId="33" fillId="0" borderId="26" xfId="0" applyNumberFormat="1" applyFont="1" applyFill="1" applyBorder="1" applyAlignment="1">
      <alignment horizontal="center" vertical="center" wrapText="1"/>
    </xf>
    <xf numFmtId="175" fontId="51" fillId="0" borderId="26" xfId="11" applyNumberFormat="1" applyFont="1" applyFill="1" applyBorder="1" applyAlignment="1">
      <alignment horizontal="center" vertical="center"/>
    </xf>
    <xf numFmtId="0" fontId="71" fillId="0" borderId="0" xfId="0" applyFont="1" applyAlignment="1">
      <alignment horizontal="center" vertical="center"/>
    </xf>
    <xf numFmtId="4" fontId="36" fillId="0" borderId="0" xfId="0" applyNumberFormat="1" applyFont="1"/>
    <xf numFmtId="0" fontId="72" fillId="0" borderId="0" xfId="22"/>
    <xf numFmtId="4" fontId="59" fillId="0" borderId="45" xfId="22" applyNumberFormat="1" applyFont="1" applyBorder="1" applyAlignment="1" applyProtection="1">
      <alignment horizontal="right" vertical="center" wrapText="1" readingOrder="1"/>
    </xf>
    <xf numFmtId="0" fontId="57" fillId="17" borderId="45" xfId="22" applyFont="1" applyFill="1" applyBorder="1" applyAlignment="1">
      <alignment horizontal="left" vertical="center" wrapText="1" shrinkToFit="1" readingOrder="1"/>
    </xf>
    <xf numFmtId="0" fontId="57" fillId="17" borderId="45" xfId="22" applyFont="1" applyFill="1" applyBorder="1" applyAlignment="1">
      <alignment horizontal="left" vertical="top" wrapText="1" shrinkToFit="1" readingOrder="1"/>
    </xf>
    <xf numFmtId="0" fontId="58" fillId="18" borderId="45" xfId="22" applyFont="1" applyFill="1" applyBorder="1" applyAlignment="1">
      <alignment horizontal="left" vertical="center" wrapText="1" shrinkToFit="1" readingOrder="1"/>
    </xf>
    <xf numFmtId="0" fontId="54" fillId="5" borderId="0" xfId="22" applyNumberFormat="1" applyFont="1" applyFill="1" applyAlignment="1">
      <alignment horizontal="center" vertical="center" wrapText="1" readingOrder="1"/>
    </xf>
    <xf numFmtId="0" fontId="55" fillId="5" borderId="0" xfId="22" applyNumberFormat="1" applyFont="1" applyFill="1" applyAlignment="1">
      <alignment horizontal="center" vertical="center" wrapText="1" readingOrder="1"/>
    </xf>
    <xf numFmtId="49" fontId="59" fillId="0" borderId="45" xfId="22" applyNumberFormat="1" applyFont="1" applyBorder="1" applyAlignment="1">
      <alignment horizontal="left" vertical="center" wrapText="1" shrinkToFit="1" readingOrder="1"/>
    </xf>
    <xf numFmtId="49" fontId="57" fillId="17" borderId="45" xfId="22" applyNumberFormat="1" applyFont="1" applyFill="1" applyBorder="1" applyAlignment="1">
      <alignment horizontal="left" vertical="center" wrapText="1" shrinkToFit="1" readingOrder="1"/>
    </xf>
    <xf numFmtId="49" fontId="58" fillId="18" borderId="45" xfId="22" applyNumberFormat="1" applyFont="1" applyFill="1" applyBorder="1" applyAlignment="1">
      <alignment horizontal="left" vertical="center" wrapText="1" shrinkToFit="1" readingOrder="1"/>
    </xf>
    <xf numFmtId="0" fontId="56" fillId="0" borderId="42" xfId="22" applyNumberFormat="1" applyFont="1" applyBorder="1" applyAlignment="1">
      <alignment horizontal="center" vertical="center" wrapText="1" readingOrder="1"/>
    </xf>
    <xf numFmtId="0" fontId="56" fillId="0" borderId="43" xfId="22" applyNumberFormat="1" applyFont="1" applyBorder="1" applyAlignment="1">
      <alignment horizontal="center" vertical="center" wrapText="1" readingOrder="1"/>
    </xf>
    <xf numFmtId="0" fontId="56" fillId="0" borderId="43" xfId="22" applyNumberFormat="1" applyFont="1" applyBorder="1" applyAlignment="1" applyProtection="1">
      <alignment horizontal="center" vertical="center" wrapText="1" readingOrder="1"/>
    </xf>
    <xf numFmtId="10" fontId="56" fillId="0" borderId="25" xfId="22" applyNumberFormat="1" applyFont="1" applyBorder="1" applyAlignment="1" applyProtection="1">
      <alignment horizontal="center" vertical="center" wrapText="1" readingOrder="1"/>
    </xf>
    <xf numFmtId="49" fontId="59" fillId="0" borderId="44" xfId="22" applyNumberFormat="1" applyFont="1" applyBorder="1" applyAlignment="1">
      <alignment horizontal="left" vertical="center" wrapText="1" shrinkToFit="1" readingOrder="1"/>
    </xf>
    <xf numFmtId="49" fontId="57" fillId="17" borderId="44" xfId="22" applyNumberFormat="1" applyFont="1" applyFill="1" applyBorder="1" applyAlignment="1">
      <alignment horizontal="left" vertical="center" wrapText="1" shrinkToFit="1" readingOrder="1"/>
    </xf>
    <xf numFmtId="49" fontId="58" fillId="18" borderId="44" xfId="22" applyNumberFormat="1" applyFont="1" applyFill="1" applyBorder="1" applyAlignment="1">
      <alignment horizontal="left" vertical="center" wrapText="1" shrinkToFit="1" readingOrder="1"/>
    </xf>
    <xf numFmtId="10" fontId="59" fillId="0" borderId="45" xfId="22" applyNumberFormat="1" applyFont="1" applyBorder="1" applyAlignment="1" applyProtection="1">
      <alignment horizontal="right" vertical="center" wrapText="1" readingOrder="1"/>
    </xf>
    <xf numFmtId="0" fontId="72" fillId="5" borderId="0" xfId="22" applyFill="1" applyAlignment="1"/>
    <xf numFmtId="10" fontId="72" fillId="5" borderId="0" xfId="27" applyNumberFormat="1" applyFont="1" applyFill="1" applyAlignment="1">
      <alignment wrapText="1"/>
      <protection locked="0"/>
    </xf>
    <xf numFmtId="10" fontId="72" fillId="5" borderId="0" xfId="22" applyNumberFormat="1" applyFill="1" applyAlignment="1"/>
    <xf numFmtId="43" fontId="58" fillId="18" borderId="45" xfId="28" applyFont="1" applyFill="1" applyBorder="1" applyAlignment="1" applyProtection="1">
      <alignment horizontal="left" vertical="center" wrapText="1" shrinkToFit="1" readingOrder="1"/>
    </xf>
    <xf numFmtId="43" fontId="59" fillId="0" borderId="45" xfId="28" applyFont="1" applyBorder="1" applyAlignment="1" applyProtection="1">
      <alignment horizontal="right" vertical="center" wrapText="1" shrinkToFit="1" readingOrder="1"/>
    </xf>
    <xf numFmtId="43" fontId="57" fillId="17" borderId="45" xfId="28" applyFont="1" applyFill="1" applyBorder="1" applyAlignment="1" applyProtection="1">
      <alignment horizontal="left" vertical="top" wrapText="1" shrinkToFit="1" readingOrder="1"/>
    </xf>
    <xf numFmtId="4" fontId="59" fillId="0" borderId="45" xfId="22" applyNumberFormat="1" applyFont="1" applyFill="1" applyBorder="1" applyAlignment="1">
      <alignment horizontal="right" vertical="center" wrapText="1" shrinkToFit="1" readingOrder="1"/>
    </xf>
    <xf numFmtId="4" fontId="73" fillId="0" borderId="26" xfId="0" applyNumberFormat="1" applyFont="1" applyBorder="1" applyAlignment="1">
      <alignment horizontal="center" vertical="center" wrapText="1"/>
    </xf>
    <xf numFmtId="0" fontId="32" fillId="11" borderId="23" xfId="0" applyFont="1" applyFill="1" applyBorder="1" applyAlignment="1">
      <alignment horizontal="left" vertical="center" wrapText="1"/>
    </xf>
    <xf numFmtId="4" fontId="33" fillId="11" borderId="25" xfId="0" applyNumberFormat="1" applyFont="1" applyFill="1" applyBorder="1" applyAlignment="1">
      <alignment horizontal="center" vertical="center" wrapText="1"/>
    </xf>
    <xf numFmtId="0" fontId="32" fillId="11" borderId="25" xfId="0" applyFont="1" applyFill="1" applyBorder="1" applyAlignment="1">
      <alignment horizontal="left" vertical="center" wrapText="1"/>
    </xf>
    <xf numFmtId="0" fontId="42" fillId="0" borderId="28" xfId="13" applyFont="1" applyBorder="1" applyAlignment="1">
      <alignment vertical="center"/>
    </xf>
    <xf numFmtId="44" fontId="39" fillId="12" borderId="27" xfId="0" applyNumberFormat="1" applyFont="1" applyFill="1" applyBorder="1" applyAlignment="1">
      <alignment horizontal="center" vertical="center" wrapText="1"/>
    </xf>
    <xf numFmtId="43" fontId="49" fillId="0" borderId="28" xfId="12" applyNumberFormat="1" applyFont="1" applyBorder="1" applyAlignment="1" applyProtection="1">
      <alignment horizontal="center" vertical="center"/>
      <protection locked="0"/>
    </xf>
    <xf numFmtId="4" fontId="49" fillId="0" borderId="0" xfId="16" applyNumberFormat="1" applyFont="1" applyFill="1" applyBorder="1" applyAlignment="1" applyProtection="1">
      <alignment horizontal="center" vertical="center"/>
      <protection hidden="1"/>
    </xf>
    <xf numFmtId="174" fontId="50" fillId="0" borderId="0" xfId="16" applyNumberFormat="1" applyFont="1" applyFill="1" applyBorder="1" applyAlignment="1">
      <alignment horizontal="center" vertical="center"/>
    </xf>
    <xf numFmtId="177" fontId="50" fillId="0" borderId="26" xfId="16" applyNumberFormat="1" applyFont="1" applyFill="1" applyBorder="1" applyAlignment="1">
      <alignment horizontal="center" vertical="center"/>
    </xf>
    <xf numFmtId="49" fontId="33" fillId="0" borderId="26" xfId="0" quotePrefix="1" applyNumberFormat="1" applyFont="1" applyBorder="1" applyAlignment="1">
      <alignment horizontal="center" vertical="center" wrapText="1"/>
    </xf>
    <xf numFmtId="49" fontId="47" fillId="12" borderId="0" xfId="12" applyNumberFormat="1" applyFont="1" applyFill="1" applyBorder="1" applyAlignment="1" applyProtection="1">
      <alignment vertical="center" wrapText="1"/>
      <protection locked="0"/>
    </xf>
    <xf numFmtId="4" fontId="33" fillId="0" borderId="26" xfId="0" quotePrefix="1" applyNumberFormat="1" applyFont="1" applyBorder="1" applyAlignment="1">
      <alignment horizontal="center" vertical="center" wrapText="1"/>
    </xf>
    <xf numFmtId="4" fontId="47" fillId="12" borderId="0" xfId="12" applyNumberFormat="1" applyFont="1" applyFill="1" applyBorder="1" applyAlignment="1" applyProtection="1">
      <alignment horizontal="center" vertical="center" wrapText="1"/>
      <protection locked="0"/>
    </xf>
    <xf numFmtId="0" fontId="33" fillId="0" borderId="26" xfId="0" applyNumberFormat="1" applyFont="1" applyBorder="1" applyAlignment="1">
      <alignment horizontal="center" vertical="center" wrapText="1"/>
    </xf>
    <xf numFmtId="0" fontId="47" fillId="12" borderId="0" xfId="12" applyNumberFormat="1" applyFont="1" applyFill="1" applyBorder="1" applyAlignment="1" applyProtection="1">
      <alignment horizontal="center" vertical="center" wrapText="1"/>
      <protection locked="0"/>
    </xf>
    <xf numFmtId="0" fontId="42" fillId="0" borderId="0" xfId="12" applyNumberFormat="1" applyFont="1" applyBorder="1" applyAlignment="1" applyProtection="1">
      <alignment vertical="center" wrapText="1"/>
      <protection locked="0"/>
    </xf>
    <xf numFmtId="0" fontId="52" fillId="5" borderId="26" xfId="0" applyFont="1" applyFill="1" applyBorder="1" applyAlignment="1">
      <alignment horizontal="left" vertical="center" wrapText="1"/>
    </xf>
    <xf numFmtId="179" fontId="51" fillId="5" borderId="26" xfId="11" applyNumberFormat="1" applyFont="1" applyFill="1" applyBorder="1" applyAlignment="1">
      <alignment horizontal="center" vertical="center"/>
    </xf>
    <xf numFmtId="177" fontId="51" fillId="5" borderId="28" xfId="11" applyNumberFormat="1" applyFont="1" applyFill="1" applyBorder="1" applyAlignment="1">
      <alignment horizontal="center" vertical="center"/>
    </xf>
    <xf numFmtId="176" fontId="51" fillId="5" borderId="0" xfId="11" applyNumberFormat="1" applyFont="1" applyFill="1" applyBorder="1" applyAlignment="1">
      <alignment horizontal="center" vertical="center"/>
    </xf>
    <xf numFmtId="178" fontId="51" fillId="5" borderId="0" xfId="11" applyNumberFormat="1" applyFont="1" applyFill="1" applyBorder="1" applyAlignment="1">
      <alignment horizontal="center" vertical="center"/>
    </xf>
    <xf numFmtId="44" fontId="74" fillId="0" borderId="0" xfId="0" applyNumberFormat="1" applyFont="1"/>
    <xf numFmtId="44" fontId="27" fillId="0" borderId="0" xfId="0" applyNumberFormat="1" applyFont="1"/>
    <xf numFmtId="44" fontId="75" fillId="0" borderId="0" xfId="0" applyNumberFormat="1" applyFont="1"/>
    <xf numFmtId="10" fontId="65" fillId="0" borderId="56" xfId="18" applyNumberFormat="1" applyFont="1" applyFill="1" applyBorder="1" applyAlignment="1">
      <alignment horizontal="center" vertical="center"/>
    </xf>
    <xf numFmtId="181" fontId="61" fillId="0" borderId="56" xfId="19" applyNumberFormat="1" applyFont="1" applyFill="1" applyBorder="1" applyAlignment="1">
      <alignment horizontal="center" vertical="center"/>
    </xf>
    <xf numFmtId="0" fontId="42" fillId="0" borderId="0" xfId="12" applyFont="1" applyBorder="1" applyAlignment="1" applyProtection="1">
      <alignment horizontal="center" vertical="center"/>
      <protection locked="0"/>
    </xf>
    <xf numFmtId="0" fontId="41" fillId="5" borderId="0" xfId="0" applyFont="1" applyFill="1" applyBorder="1" applyAlignment="1">
      <alignment horizontal="center"/>
    </xf>
    <xf numFmtId="0" fontId="32" fillId="0" borderId="23" xfId="0" applyFont="1" applyBorder="1" applyAlignment="1">
      <alignment horizontal="right" vertical="center" wrapText="1"/>
    </xf>
    <xf numFmtId="0" fontId="32" fillId="0" borderId="24" xfId="0" applyFont="1" applyBorder="1" applyAlignment="1">
      <alignment horizontal="right" vertical="center" wrapText="1"/>
    </xf>
    <xf numFmtId="0" fontId="32" fillId="0" borderId="25" xfId="0" applyFont="1" applyBorder="1" applyAlignment="1">
      <alignment horizontal="right" vertical="center" wrapText="1"/>
    </xf>
    <xf numFmtId="0" fontId="32" fillId="0" borderId="24" xfId="0" applyFont="1" applyBorder="1" applyAlignment="1">
      <alignment horizontal="center" vertical="center"/>
    </xf>
    <xf numFmtId="14" fontId="32" fillId="0" borderId="25" xfId="0" applyNumberFormat="1" applyFont="1" applyBorder="1" applyAlignment="1">
      <alignment horizontal="center" vertical="center"/>
    </xf>
    <xf numFmtId="0" fontId="32" fillId="0" borderId="26" xfId="0" applyFont="1" applyBorder="1" applyAlignment="1">
      <alignment horizontal="center" vertical="center"/>
    </xf>
    <xf numFmtId="44" fontId="31" fillId="0" borderId="0" xfId="0" applyNumberFormat="1" applyFont="1"/>
    <xf numFmtId="0" fontId="1" fillId="0" borderId="0" xfId="0" applyFont="1" applyBorder="1" applyAlignment="1">
      <alignment horizontal="center"/>
    </xf>
    <xf numFmtId="0" fontId="1" fillId="0" borderId="0" xfId="0" applyFont="1" applyBorder="1" applyAlignment="1">
      <alignment horizontal="center" vertical="center"/>
    </xf>
    <xf numFmtId="0" fontId="0" fillId="0" borderId="0" xfId="0" applyBorder="1"/>
    <xf numFmtId="0" fontId="76" fillId="0" borderId="26" xfId="0" applyFont="1" applyBorder="1" applyAlignment="1">
      <alignment horizontal="center" vertical="center" wrapText="1"/>
    </xf>
    <xf numFmtId="0" fontId="77" fillId="0" borderId="26" xfId="0" applyFont="1" applyBorder="1" applyAlignment="1">
      <alignment horizontal="center" vertical="center" wrapText="1"/>
    </xf>
    <xf numFmtId="4" fontId="33" fillId="0" borderId="26" xfId="0" applyNumberFormat="1" applyFont="1" applyFill="1" applyBorder="1" applyAlignment="1">
      <alignment horizontal="center" vertical="center" wrapText="1"/>
    </xf>
    <xf numFmtId="0" fontId="13" fillId="0" borderId="0" xfId="0" applyFont="1" applyAlignment="1">
      <alignment horizontal="justify" vertical="center" wrapText="1"/>
    </xf>
    <xf numFmtId="0" fontId="8" fillId="4" borderId="5" xfId="8" applyFont="1" applyFill="1" applyBorder="1" applyAlignment="1">
      <alignment horizontal="justify" vertical="center" wrapText="1"/>
    </xf>
    <xf numFmtId="0" fontId="8" fillId="4" borderId="2" xfId="8" applyFont="1" applyFill="1" applyBorder="1" applyAlignment="1">
      <alignment horizontal="justify" vertical="center" wrapText="1"/>
    </xf>
    <xf numFmtId="0" fontId="8" fillId="4" borderId="6" xfId="8" applyFont="1" applyFill="1" applyBorder="1" applyAlignment="1">
      <alignment horizontal="justify" vertical="center" wrapText="1"/>
    </xf>
    <xf numFmtId="10" fontId="9" fillId="4" borderId="1" xfId="9" applyNumberFormat="1" applyFont="1" applyFill="1" applyBorder="1" applyAlignment="1">
      <alignment horizontal="center" vertical="center"/>
    </xf>
    <xf numFmtId="0" fontId="9" fillId="6" borderId="5" xfId="8" applyFont="1" applyFill="1" applyBorder="1" applyAlignment="1">
      <alignment horizontal="center" vertical="center"/>
    </xf>
    <xf numFmtId="0" fontId="9" fillId="6" borderId="2" xfId="8" applyFont="1" applyFill="1" applyBorder="1" applyAlignment="1">
      <alignment horizontal="center" vertical="center"/>
    </xf>
    <xf numFmtId="0" fontId="9" fillId="6" borderId="6" xfId="8" applyFont="1" applyFill="1" applyBorder="1" applyAlignment="1">
      <alignment horizontal="center" vertical="center"/>
    </xf>
    <xf numFmtId="0" fontId="8" fillId="0" borderId="5" xfId="8" applyFont="1" applyBorder="1" applyAlignment="1">
      <alignment horizontal="left" vertical="center"/>
    </xf>
    <xf numFmtId="0" fontId="8" fillId="0" borderId="2" xfId="8" applyFont="1" applyBorder="1" applyAlignment="1">
      <alignment horizontal="left" vertical="center"/>
    </xf>
    <xf numFmtId="0" fontId="8" fillId="0" borderId="6" xfId="8" applyFont="1" applyBorder="1" applyAlignment="1">
      <alignment horizontal="left" vertical="center"/>
    </xf>
    <xf numFmtId="0" fontId="9" fillId="0" borderId="7" xfId="8" applyFont="1" applyBorder="1" applyAlignment="1">
      <alignment horizontal="center" vertical="center"/>
    </xf>
    <xf numFmtId="0" fontId="9" fillId="0" borderId="8" xfId="8" applyFont="1" applyBorder="1" applyAlignment="1">
      <alignment horizontal="center" vertical="center"/>
    </xf>
    <xf numFmtId="0" fontId="9" fillId="0" borderId="9" xfId="8" applyFont="1" applyBorder="1" applyAlignment="1">
      <alignment horizontal="center" vertical="center"/>
    </xf>
    <xf numFmtId="0" fontId="9" fillId="0" borderId="10" xfId="8" applyFont="1" applyBorder="1" applyAlignment="1">
      <alignment horizontal="center" vertical="center"/>
    </xf>
    <xf numFmtId="0" fontId="11" fillId="6" borderId="7" xfId="8" applyFont="1" applyFill="1" applyBorder="1" applyAlignment="1">
      <alignment horizontal="center" vertical="center"/>
    </xf>
    <xf numFmtId="0" fontId="11" fillId="6" borderId="11" xfId="8" applyFont="1" applyFill="1" applyBorder="1" applyAlignment="1">
      <alignment horizontal="center" vertical="center"/>
    </xf>
    <xf numFmtId="0" fontId="11" fillId="6" borderId="8" xfId="8" applyFont="1" applyFill="1" applyBorder="1" applyAlignment="1">
      <alignment horizontal="center" vertical="center"/>
    </xf>
    <xf numFmtId="0" fontId="9" fillId="6" borderId="9" xfId="8" applyFont="1" applyFill="1" applyBorder="1" applyAlignment="1">
      <alignment horizontal="center" vertical="center"/>
    </xf>
    <xf numFmtId="0" fontId="9" fillId="6" borderId="12" xfId="8" applyFont="1" applyFill="1" applyBorder="1" applyAlignment="1">
      <alignment horizontal="center" vertical="center"/>
    </xf>
    <xf numFmtId="0" fontId="9" fillId="6" borderId="10" xfId="8" applyFont="1" applyFill="1" applyBorder="1" applyAlignment="1">
      <alignment horizontal="center" vertical="center"/>
    </xf>
    <xf numFmtId="0" fontId="8" fillId="0" borderId="5" xfId="8" applyFont="1" applyBorder="1" applyAlignment="1">
      <alignment horizontal="right" vertical="center"/>
    </xf>
    <xf numFmtId="0" fontId="8" fillId="0" borderId="6" xfId="8" applyFont="1" applyBorder="1" applyAlignment="1">
      <alignment horizontal="right" vertical="center"/>
    </xf>
    <xf numFmtId="164" fontId="9" fillId="0" borderId="3" xfId="9" applyNumberFormat="1" applyFont="1" applyBorder="1" applyAlignment="1">
      <alignment horizontal="center" vertical="center"/>
    </xf>
    <xf numFmtId="164" fontId="9" fillId="0" borderId="13" xfId="9" applyNumberFormat="1" applyFont="1" applyBorder="1" applyAlignment="1">
      <alignment horizontal="center" vertical="center"/>
    </xf>
    <xf numFmtId="164" fontId="9" fillId="0" borderId="4" xfId="9" applyNumberFormat="1" applyFont="1" applyBorder="1" applyAlignment="1">
      <alignment horizontal="center" vertical="center"/>
    </xf>
    <xf numFmtId="10" fontId="9" fillId="4" borderId="7" xfId="9" applyNumberFormat="1" applyFont="1" applyFill="1" applyBorder="1" applyAlignment="1">
      <alignment horizontal="center" vertical="center"/>
    </xf>
    <xf numFmtId="10" fontId="9" fillId="4" borderId="8" xfId="9" applyNumberFormat="1" applyFont="1" applyFill="1" applyBorder="1" applyAlignment="1">
      <alignment horizontal="center" vertical="center"/>
    </xf>
    <xf numFmtId="10" fontId="9" fillId="4" borderId="9" xfId="9" applyNumberFormat="1" applyFont="1" applyFill="1" applyBorder="1" applyAlignment="1">
      <alignment horizontal="center" vertical="center"/>
    </xf>
    <xf numFmtId="10" fontId="9" fillId="4" borderId="10" xfId="9" applyNumberFormat="1" applyFont="1" applyFill="1" applyBorder="1" applyAlignment="1">
      <alignment horizontal="center" vertical="center"/>
    </xf>
    <xf numFmtId="0" fontId="4" fillId="0" borderId="0" xfId="0" applyFont="1" applyAlignment="1">
      <alignment horizontal="center"/>
    </xf>
    <xf numFmtId="0" fontId="5" fillId="6" borderId="5" xfId="8" applyFont="1" applyFill="1" applyBorder="1" applyAlignment="1">
      <alignment horizontal="center" vertical="center" wrapText="1"/>
    </xf>
    <xf numFmtId="0" fontId="5" fillId="6" borderId="2" xfId="8" applyFont="1" applyFill="1" applyBorder="1" applyAlignment="1">
      <alignment horizontal="center" vertical="center" wrapText="1"/>
    </xf>
    <xf numFmtId="0" fontId="5" fillId="6" borderId="6" xfId="8" applyFont="1" applyFill="1" applyBorder="1" applyAlignment="1">
      <alignment horizontal="center" vertical="center" wrapText="1"/>
    </xf>
    <xf numFmtId="0" fontId="6" fillId="3" borderId="1" xfId="8" applyFont="1" applyFill="1" applyBorder="1" applyAlignment="1">
      <alignment horizontal="center" vertical="center" wrapText="1"/>
    </xf>
    <xf numFmtId="0" fontId="6" fillId="3" borderId="1" xfId="8" applyFont="1" applyFill="1" applyBorder="1" applyAlignment="1">
      <alignment horizontal="center" vertical="center"/>
    </xf>
    <xf numFmtId="0" fontId="6" fillId="3" borderId="3" xfId="8" applyFont="1" applyFill="1" applyBorder="1" applyAlignment="1">
      <alignment horizontal="center" vertical="center" wrapText="1"/>
    </xf>
    <xf numFmtId="0" fontId="6" fillId="3" borderId="13" xfId="8" applyFont="1" applyFill="1" applyBorder="1" applyAlignment="1">
      <alignment horizontal="center" vertical="center" wrapText="1"/>
    </xf>
    <xf numFmtId="0" fontId="6" fillId="3" borderId="4" xfId="8" applyFont="1" applyFill="1" applyBorder="1" applyAlignment="1">
      <alignment horizontal="center" vertical="center" wrapText="1"/>
    </xf>
    <xf numFmtId="0" fontId="6" fillId="3" borderId="5" xfId="8" applyFont="1" applyFill="1" applyBorder="1" applyAlignment="1">
      <alignment horizontal="center" vertical="center"/>
    </xf>
    <xf numFmtId="0" fontId="6" fillId="3" borderId="2" xfId="8" applyFont="1" applyFill="1" applyBorder="1" applyAlignment="1">
      <alignment horizontal="center" vertical="center"/>
    </xf>
    <xf numFmtId="0" fontId="6" fillId="3" borderId="6" xfId="8" applyFont="1" applyFill="1" applyBorder="1" applyAlignment="1">
      <alignment horizontal="center" vertical="center"/>
    </xf>
    <xf numFmtId="0" fontId="16" fillId="0" borderId="0" xfId="0" applyFont="1" applyAlignment="1">
      <alignment horizontal="left" vertical="top" wrapText="1"/>
    </xf>
    <xf numFmtId="0" fontId="20" fillId="0" borderId="16" xfId="0" applyFont="1" applyBorder="1" applyAlignment="1">
      <alignment horizontal="center" vertical="top" wrapText="1"/>
    </xf>
    <xf numFmtId="0" fontId="20" fillId="0" borderId="16" xfId="0" applyFont="1" applyBorder="1" applyAlignment="1">
      <alignment horizontal="left" vertical="top" wrapText="1"/>
    </xf>
    <xf numFmtId="0" fontId="23" fillId="0" borderId="0" xfId="0" applyFont="1" applyAlignment="1">
      <alignment horizontal="left" vertical="top" wrapText="1"/>
    </xf>
    <xf numFmtId="0" fontId="23" fillId="0" borderId="0" xfId="0" applyFont="1" applyAlignment="1">
      <alignment horizontal="right" vertical="top" wrapText="1"/>
    </xf>
    <xf numFmtId="0" fontId="15" fillId="0" borderId="0" xfId="0" applyFont="1" applyAlignment="1">
      <alignment horizontal="left" vertical="top" wrapText="1"/>
    </xf>
    <xf numFmtId="0" fontId="15" fillId="0" borderId="0" xfId="0" applyFont="1" applyAlignment="1">
      <alignment horizontal="right" vertical="top" wrapText="1"/>
    </xf>
    <xf numFmtId="171" fontId="19" fillId="0" borderId="16" xfId="0" applyNumberFormat="1" applyFont="1" applyBorder="1" applyAlignment="1">
      <alignment horizontal="center" vertical="top" wrapText="1"/>
    </xf>
    <xf numFmtId="0" fontId="19" fillId="0" borderId="16" xfId="0" applyFont="1" applyBorder="1" applyAlignment="1">
      <alignment horizontal="center" vertical="top" wrapText="1"/>
    </xf>
    <xf numFmtId="0" fontId="19" fillId="0" borderId="16" xfId="0" applyFont="1" applyBorder="1" applyAlignment="1">
      <alignment horizontal="left" vertical="top" wrapText="1"/>
    </xf>
    <xf numFmtId="170" fontId="19" fillId="0" borderId="16" xfId="0" applyNumberFormat="1" applyFont="1" applyBorder="1" applyAlignment="1">
      <alignment horizontal="center" vertical="top" wrapText="1"/>
    </xf>
    <xf numFmtId="0" fontId="18" fillId="10" borderId="15" xfId="0" applyFont="1" applyFill="1" applyBorder="1" applyAlignment="1">
      <alignment horizontal="center" vertical="top" wrapText="1"/>
    </xf>
    <xf numFmtId="0" fontId="18" fillId="10" borderId="0" xfId="0" applyFont="1" applyFill="1" applyAlignment="1">
      <alignment horizontal="center" vertical="top" wrapText="1"/>
    </xf>
    <xf numFmtId="0" fontId="16" fillId="0" borderId="14" xfId="0" applyFont="1" applyBorder="1" applyAlignment="1">
      <alignment horizontal="left" vertical="top" wrapText="1"/>
    </xf>
    <xf numFmtId="0" fontId="19" fillId="8" borderId="16" xfId="0" applyFont="1" applyFill="1" applyBorder="1" applyAlignment="1">
      <alignment horizontal="center" vertical="top" wrapText="1"/>
    </xf>
    <xf numFmtId="0" fontId="19" fillId="8" borderId="16" xfId="0" applyFont="1" applyFill="1" applyBorder="1" applyAlignment="1">
      <alignment horizontal="left" vertical="top" wrapText="1"/>
    </xf>
    <xf numFmtId="0" fontId="22" fillId="0" borderId="0" xfId="0" applyFont="1" applyAlignment="1">
      <alignment horizontal="center" vertical="center" wrapText="1"/>
    </xf>
    <xf numFmtId="165" fontId="19" fillId="0" borderId="16" xfId="0" applyNumberFormat="1" applyFont="1" applyBorder="1" applyAlignment="1">
      <alignment horizontal="center" vertical="top" wrapText="1"/>
    </xf>
    <xf numFmtId="0" fontId="18" fillId="9" borderId="15" xfId="0" applyFont="1" applyFill="1" applyBorder="1" applyAlignment="1">
      <alignment horizontal="center" vertical="top" wrapText="1"/>
    </xf>
    <xf numFmtId="0" fontId="18" fillId="9" borderId="0" xfId="0" applyFont="1" applyFill="1" applyAlignment="1">
      <alignment horizontal="center" vertical="top" wrapText="1"/>
    </xf>
    <xf numFmtId="0" fontId="21" fillId="0" borderId="0" xfId="0" applyFont="1" applyAlignment="1">
      <alignment horizontal="center" vertical="center" wrapText="1"/>
    </xf>
    <xf numFmtId="169" fontId="19" fillId="0" borderId="16" xfId="0" applyNumberFormat="1" applyFont="1" applyBorder="1" applyAlignment="1">
      <alignment horizontal="center" vertical="top" wrapText="1"/>
    </xf>
    <xf numFmtId="0" fontId="18" fillId="7" borderId="0" xfId="0" applyFont="1" applyFill="1" applyAlignment="1">
      <alignment horizontal="center" vertical="top" wrapText="1"/>
    </xf>
    <xf numFmtId="0" fontId="17" fillId="0" borderId="0" xfId="0" applyFont="1" applyAlignment="1">
      <alignment horizontal="center" vertical="center" wrapText="1"/>
    </xf>
    <xf numFmtId="0" fontId="18" fillId="7" borderId="15" xfId="0" applyFont="1" applyFill="1" applyBorder="1" applyAlignment="1">
      <alignment horizontal="center" vertical="top" wrapText="1"/>
    </xf>
    <xf numFmtId="0" fontId="14" fillId="0" borderId="0" xfId="0" applyFont="1" applyAlignment="1">
      <alignment horizontal="center" vertical="top" wrapText="1"/>
    </xf>
    <xf numFmtId="0" fontId="54" fillId="5" borderId="0" xfId="22" applyNumberFormat="1" applyFont="1" applyFill="1" applyAlignment="1">
      <alignment horizontal="center" vertical="center" wrapText="1" readingOrder="1"/>
    </xf>
    <xf numFmtId="0" fontId="55" fillId="5" borderId="0" xfId="22" applyNumberFormat="1" applyFont="1" applyFill="1" applyAlignment="1">
      <alignment horizontal="center" vertical="center" wrapText="1" readingOrder="1"/>
    </xf>
    <xf numFmtId="49" fontId="59" fillId="0" borderId="45" xfId="0" applyNumberFormat="1" applyFont="1" applyBorder="1" applyAlignment="1">
      <alignment horizontal="left" vertical="center" wrapText="1" shrinkToFit="1" readingOrder="1"/>
    </xf>
    <xf numFmtId="49" fontId="58" fillId="18" borderId="45" xfId="0" applyNumberFormat="1" applyFont="1" applyFill="1" applyBorder="1" applyAlignment="1">
      <alignment horizontal="left" vertical="center" wrapText="1" shrinkToFit="1" readingOrder="1"/>
    </xf>
    <xf numFmtId="0" fontId="47" fillId="12" borderId="0" xfId="12" applyFont="1" applyFill="1" applyBorder="1" applyAlignment="1" applyProtection="1">
      <alignment horizontal="left" vertical="center" wrapText="1"/>
      <protection locked="0"/>
    </xf>
    <xf numFmtId="0" fontId="47" fillId="12" borderId="29" xfId="12" applyFont="1" applyFill="1" applyBorder="1" applyAlignment="1" applyProtection="1">
      <alignment horizontal="left" vertical="center" wrapText="1"/>
      <protection locked="0"/>
    </xf>
    <xf numFmtId="0" fontId="44" fillId="13" borderId="0" xfId="12" applyFont="1" applyFill="1" applyBorder="1" applyAlignment="1" applyProtection="1">
      <alignment horizontal="left" vertical="center" wrapText="1"/>
      <protection locked="0"/>
    </xf>
    <xf numFmtId="0" fontId="44" fillId="13" borderId="29" xfId="12" applyFont="1" applyFill="1" applyBorder="1" applyAlignment="1" applyProtection="1">
      <alignment horizontal="left" vertical="center" wrapText="1"/>
      <protection locked="0"/>
    </xf>
    <xf numFmtId="172" fontId="50" fillId="15" borderId="35" xfId="0" applyNumberFormat="1" applyFont="1" applyFill="1" applyBorder="1" applyAlignment="1">
      <alignment horizontal="center" vertical="center"/>
    </xf>
    <xf numFmtId="172" fontId="50" fillId="15" borderId="36" xfId="0" applyNumberFormat="1" applyFont="1" applyFill="1" applyBorder="1" applyAlignment="1">
      <alignment horizontal="center" vertical="center"/>
    </xf>
    <xf numFmtId="172" fontId="50" fillId="15" borderId="37" xfId="0" applyNumberFormat="1" applyFont="1" applyFill="1" applyBorder="1" applyAlignment="1">
      <alignment horizontal="center" vertical="center"/>
    </xf>
    <xf numFmtId="172" fontId="50" fillId="16" borderId="39" xfId="0" applyNumberFormat="1" applyFont="1" applyFill="1" applyBorder="1" applyAlignment="1">
      <alignment horizontal="center" vertical="center"/>
    </xf>
    <xf numFmtId="0" fontId="47" fillId="13" borderId="0" xfId="12" applyFont="1" applyFill="1" applyBorder="1" applyAlignment="1" applyProtection="1">
      <alignment horizontal="left" vertical="center"/>
      <protection locked="0"/>
    </xf>
    <xf numFmtId="0" fontId="47" fillId="13" borderId="29" xfId="12" applyFont="1" applyFill="1" applyBorder="1" applyAlignment="1" applyProtection="1">
      <alignment horizontal="left" vertical="center"/>
      <protection locked="0"/>
    </xf>
    <xf numFmtId="0" fontId="47" fillId="13" borderId="0" xfId="12" applyFont="1" applyFill="1" applyBorder="1" applyAlignment="1" applyProtection="1">
      <alignment horizontal="left" vertical="center" wrapText="1"/>
      <protection locked="0"/>
    </xf>
    <xf numFmtId="0" fontId="47" fillId="13" borderId="29" xfId="12" applyFont="1" applyFill="1" applyBorder="1" applyAlignment="1" applyProtection="1">
      <alignment horizontal="left" vertical="center" wrapText="1"/>
      <protection locked="0"/>
    </xf>
    <xf numFmtId="4" fontId="50" fillId="15" borderId="35" xfId="0" applyNumberFormat="1" applyFont="1" applyFill="1" applyBorder="1" applyAlignment="1">
      <alignment horizontal="center" vertical="center" wrapText="1"/>
    </xf>
    <xf numFmtId="4" fontId="50" fillId="15" borderId="36" xfId="0" applyNumberFormat="1" applyFont="1" applyFill="1" applyBorder="1" applyAlignment="1">
      <alignment horizontal="center" vertical="center" wrapText="1"/>
    </xf>
    <xf numFmtId="4" fontId="50" fillId="15" borderId="37" xfId="0" applyNumberFormat="1" applyFont="1" applyFill="1" applyBorder="1" applyAlignment="1">
      <alignment horizontal="center" vertical="center" wrapText="1"/>
    </xf>
    <xf numFmtId="4" fontId="50" fillId="15" borderId="5" xfId="0" applyNumberFormat="1" applyFont="1" applyFill="1" applyBorder="1" applyAlignment="1">
      <alignment horizontal="center" vertical="center" wrapText="1"/>
    </xf>
    <xf numFmtId="4" fontId="50" fillId="15" borderId="38" xfId="0" applyNumberFormat="1" applyFont="1" applyFill="1" applyBorder="1" applyAlignment="1">
      <alignment horizontal="center" vertical="center" wrapText="1"/>
    </xf>
    <xf numFmtId="0" fontId="42" fillId="5" borderId="23" xfId="12" applyFont="1" applyFill="1" applyBorder="1" applyAlignment="1">
      <alignment horizontal="left" vertical="center"/>
    </xf>
    <xf numFmtId="0" fontId="42" fillId="5" borderId="24" xfId="12" applyFont="1" applyFill="1" applyBorder="1" applyAlignment="1">
      <alignment horizontal="left" vertical="center"/>
    </xf>
    <xf numFmtId="0" fontId="42" fillId="5" borderId="25" xfId="12" applyFont="1" applyFill="1" applyBorder="1" applyAlignment="1">
      <alignment horizontal="left" vertical="center"/>
    </xf>
    <xf numFmtId="0" fontId="43" fillId="13" borderId="23" xfId="12" applyFont="1" applyFill="1" applyBorder="1" applyAlignment="1" applyProtection="1">
      <alignment horizontal="center" vertical="center" wrapText="1"/>
      <protection locked="0"/>
    </xf>
    <xf numFmtId="0" fontId="43" fillId="13" borderId="24" xfId="12" applyFont="1" applyFill="1" applyBorder="1" applyAlignment="1" applyProtection="1">
      <alignment horizontal="center" vertical="center" wrapText="1"/>
      <protection locked="0"/>
    </xf>
    <xf numFmtId="0" fontId="43" fillId="13" borderId="25" xfId="12" applyFont="1" applyFill="1" applyBorder="1" applyAlignment="1" applyProtection="1">
      <alignment horizontal="center" vertical="center" wrapText="1"/>
      <protection locked="0"/>
    </xf>
    <xf numFmtId="0" fontId="44" fillId="5" borderId="23" xfId="12" applyFont="1" applyFill="1" applyBorder="1" applyAlignment="1">
      <alignment horizontal="left" vertical="center"/>
    </xf>
    <xf numFmtId="0" fontId="44" fillId="5" borderId="24" xfId="12" applyFont="1" applyFill="1" applyBorder="1" applyAlignment="1">
      <alignment horizontal="left" vertical="center"/>
    </xf>
    <xf numFmtId="0" fontId="44" fillId="5" borderId="25" xfId="12" applyFont="1" applyFill="1" applyBorder="1" applyAlignment="1">
      <alignment horizontal="left" vertical="center"/>
    </xf>
    <xf numFmtId="0" fontId="42" fillId="5" borderId="17" xfId="12" applyFont="1" applyFill="1" applyBorder="1" applyAlignment="1">
      <alignment horizontal="left" vertical="center"/>
    </xf>
    <xf numFmtId="0" fontId="42" fillId="5" borderId="18" xfId="12" applyFont="1" applyFill="1" applyBorder="1" applyAlignment="1">
      <alignment horizontal="left" vertical="center"/>
    </xf>
    <xf numFmtId="0" fontId="42" fillId="5" borderId="19" xfId="12" applyFont="1" applyFill="1" applyBorder="1" applyAlignment="1">
      <alignment horizontal="left" vertical="center"/>
    </xf>
    <xf numFmtId="0" fontId="42" fillId="5" borderId="31" xfId="12" applyFont="1" applyFill="1" applyBorder="1" applyAlignment="1">
      <alignment horizontal="left" vertical="center"/>
    </xf>
    <xf numFmtId="0" fontId="42" fillId="5" borderId="30" xfId="12" applyFont="1" applyFill="1" applyBorder="1" applyAlignment="1">
      <alignment horizontal="left" vertical="center"/>
    </xf>
    <xf numFmtId="0" fontId="42" fillId="5" borderId="32" xfId="12" applyFont="1" applyFill="1" applyBorder="1" applyAlignment="1">
      <alignment horizontal="left" vertical="center"/>
    </xf>
    <xf numFmtId="0" fontId="42" fillId="0" borderId="0" xfId="12" applyFont="1" applyBorder="1" applyAlignment="1" applyProtection="1">
      <alignment horizontal="left" vertical="center" wrapText="1"/>
      <protection locked="0"/>
    </xf>
    <xf numFmtId="0" fontId="42" fillId="0" borderId="18" xfId="12" applyFont="1" applyBorder="1" applyAlignment="1" applyProtection="1">
      <alignment vertical="center" wrapText="1"/>
      <protection locked="0"/>
    </xf>
    <xf numFmtId="14" fontId="42" fillId="0" borderId="0" xfId="12" applyNumberFormat="1" applyFont="1" applyBorder="1" applyAlignment="1" applyProtection="1">
      <alignment horizontal="right" vertical="center" wrapText="1"/>
      <protection locked="0"/>
    </xf>
    <xf numFmtId="0" fontId="44" fillId="13" borderId="0" xfId="12" applyFont="1" applyFill="1" applyBorder="1" applyAlignment="1" applyProtection="1">
      <alignment horizontal="left" vertical="center"/>
      <protection locked="0"/>
    </xf>
    <xf numFmtId="0" fontId="44" fillId="13" borderId="29" xfId="12" applyFont="1" applyFill="1" applyBorder="1" applyAlignment="1" applyProtection="1">
      <alignment horizontal="left" vertical="center"/>
      <protection locked="0"/>
    </xf>
    <xf numFmtId="0" fontId="42" fillId="0" borderId="28" xfId="12" applyFont="1" applyBorder="1" applyAlignment="1" applyProtection="1">
      <alignment horizontal="center" vertical="center"/>
      <protection locked="0"/>
    </xf>
    <xf numFmtId="0" fontId="42" fillId="0" borderId="0" xfId="12" applyFont="1" applyBorder="1" applyAlignment="1" applyProtection="1">
      <alignment horizontal="center" vertical="center"/>
      <protection locked="0"/>
    </xf>
    <xf numFmtId="0" fontId="42" fillId="0" borderId="29" xfId="12" applyFont="1" applyBorder="1" applyAlignment="1" applyProtection="1">
      <alignment horizontal="center" vertical="center"/>
      <protection locked="0"/>
    </xf>
    <xf numFmtId="0" fontId="46" fillId="12" borderId="0" xfId="12" applyFont="1" applyFill="1" applyBorder="1" applyAlignment="1" applyProtection="1">
      <alignment horizontal="left" vertical="center"/>
      <protection locked="0"/>
    </xf>
    <xf numFmtId="0" fontId="46" fillId="12" borderId="29" xfId="12" applyFont="1" applyFill="1" applyBorder="1" applyAlignment="1" applyProtection="1">
      <alignment horizontal="left" vertical="center"/>
      <protection locked="0"/>
    </xf>
    <xf numFmtId="0" fontId="41" fillId="5" borderId="0" xfId="0" applyFont="1" applyFill="1" applyBorder="1" applyAlignment="1">
      <alignment horizontal="center"/>
    </xf>
    <xf numFmtId="49" fontId="40" fillId="5" borderId="18" xfId="0" applyNumberFormat="1" applyFont="1" applyFill="1" applyBorder="1" applyAlignment="1">
      <alignment horizontal="center" vertical="center"/>
    </xf>
    <xf numFmtId="0" fontId="41" fillId="5" borderId="30" xfId="0" applyFont="1" applyFill="1" applyBorder="1" applyAlignment="1">
      <alignment horizontal="center" vertical="center"/>
    </xf>
    <xf numFmtId="0" fontId="40" fillId="5" borderId="18" xfId="0" applyFont="1" applyFill="1" applyBorder="1" applyAlignment="1">
      <alignment horizontal="center" vertical="center"/>
    </xf>
    <xf numFmtId="0" fontId="32" fillId="0" borderId="23" xfId="0" applyFont="1" applyBorder="1" applyAlignment="1">
      <alignment horizontal="right" vertical="center" wrapText="1"/>
    </xf>
    <xf numFmtId="0" fontId="32" fillId="0" borderId="24" xfId="0" applyFont="1" applyBorder="1" applyAlignment="1">
      <alignment horizontal="right" vertical="center" wrapText="1"/>
    </xf>
    <xf numFmtId="0" fontId="32" fillId="0" borderId="25" xfId="0" applyFont="1" applyBorder="1" applyAlignment="1">
      <alignment horizontal="right" vertical="center" wrapText="1"/>
    </xf>
    <xf numFmtId="0" fontId="35" fillId="0" borderId="26" xfId="0" applyFont="1" applyBorder="1" applyAlignment="1">
      <alignment horizontal="center" vertical="center" wrapText="1"/>
    </xf>
    <xf numFmtId="0" fontId="32" fillId="0" borderId="23" xfId="0" applyFont="1" applyBorder="1" applyAlignment="1">
      <alignment horizontal="left" vertical="center"/>
    </xf>
    <xf numFmtId="0" fontId="32" fillId="0" borderId="24" xfId="0" applyFont="1" applyBorder="1" applyAlignment="1">
      <alignment horizontal="left" vertical="center"/>
    </xf>
    <xf numFmtId="0" fontId="32" fillId="0" borderId="25" xfId="0" applyFont="1" applyBorder="1" applyAlignment="1">
      <alignment horizontal="left" vertical="center"/>
    </xf>
    <xf numFmtId="0" fontId="25" fillId="0" borderId="17" xfId="0" applyFont="1" applyBorder="1" applyAlignment="1">
      <alignment horizontal="center"/>
    </xf>
    <xf numFmtId="0" fontId="25" fillId="0" borderId="18" xfId="0" applyFont="1" applyBorder="1" applyAlignment="1">
      <alignment horizontal="center"/>
    </xf>
    <xf numFmtId="0" fontId="26" fillId="0" borderId="18" xfId="0" applyFont="1" applyBorder="1" applyAlignment="1">
      <alignment horizontal="center" vertical="center" wrapText="1"/>
    </xf>
    <xf numFmtId="0" fontId="26" fillId="0" borderId="19" xfId="0" applyFont="1" applyBorder="1" applyAlignment="1">
      <alignment horizontal="center" vertical="center" wrapText="1"/>
    </xf>
    <xf numFmtId="0" fontId="28" fillId="0" borderId="20" xfId="0" applyFont="1" applyBorder="1" applyAlignment="1">
      <alignment horizontal="center" vertical="center"/>
    </xf>
    <xf numFmtId="0" fontId="28" fillId="0" borderId="21" xfId="0" applyFont="1" applyBorder="1" applyAlignment="1">
      <alignment horizontal="center" vertical="center"/>
    </xf>
    <xf numFmtId="0" fontId="30" fillId="0" borderId="21" xfId="0" applyFont="1" applyBorder="1" applyAlignment="1">
      <alignment horizontal="center" vertical="center"/>
    </xf>
    <xf numFmtId="0" fontId="30" fillId="0" borderId="22" xfId="0" applyFont="1" applyBorder="1" applyAlignment="1">
      <alignment horizontal="center" vertical="center"/>
    </xf>
    <xf numFmtId="0" fontId="34" fillId="0" borderId="23" xfId="0" applyFont="1" applyBorder="1" applyAlignment="1">
      <alignment horizontal="left" vertical="center" wrapText="1"/>
    </xf>
    <xf numFmtId="0" fontId="34" fillId="0" borderId="24" xfId="0" applyFont="1" applyBorder="1" applyAlignment="1">
      <alignment horizontal="left" vertical="center" wrapText="1"/>
    </xf>
    <xf numFmtId="0" fontId="34" fillId="0" borderId="25" xfId="0" applyFont="1" applyBorder="1" applyAlignment="1">
      <alignment horizontal="left" vertical="center" wrapText="1"/>
    </xf>
    <xf numFmtId="0" fontId="32" fillId="0" borderId="23" xfId="0" applyFont="1" applyBorder="1" applyAlignment="1">
      <alignment horizontal="left" vertical="center" wrapText="1"/>
    </xf>
    <xf numFmtId="0" fontId="32" fillId="0" borderId="24" xfId="0" applyFont="1" applyBorder="1" applyAlignment="1">
      <alignment horizontal="left" vertical="center" wrapText="1"/>
    </xf>
    <xf numFmtId="0" fontId="32" fillId="0" borderId="25" xfId="0" applyFont="1" applyBorder="1" applyAlignment="1">
      <alignment horizontal="left" vertical="center" wrapText="1"/>
    </xf>
    <xf numFmtId="0" fontId="32" fillId="0" borderId="26" xfId="0" applyFont="1" applyBorder="1" applyAlignment="1">
      <alignment horizontal="center" vertical="center"/>
    </xf>
    <xf numFmtId="0" fontId="33" fillId="5" borderId="23" xfId="0" applyFont="1" applyFill="1" applyBorder="1" applyAlignment="1">
      <alignment horizontal="left" vertical="center" wrapText="1"/>
    </xf>
    <xf numFmtId="0" fontId="33" fillId="5" borderId="24" xfId="0" applyFont="1" applyFill="1" applyBorder="1" applyAlignment="1">
      <alignment horizontal="left" vertical="center" wrapText="1"/>
    </xf>
    <xf numFmtId="0" fontId="33" fillId="5" borderId="25" xfId="0" applyFont="1" applyFill="1" applyBorder="1" applyAlignment="1">
      <alignment horizontal="left" vertical="center" wrapText="1"/>
    </xf>
    <xf numFmtId="0" fontId="39" fillId="12" borderId="27" xfId="0" applyFont="1" applyFill="1" applyBorder="1" applyAlignment="1">
      <alignment horizontal="center" vertical="center" wrapText="1"/>
    </xf>
    <xf numFmtId="0" fontId="65" fillId="0" borderId="55" xfId="0" applyFont="1" applyBorder="1" applyAlignment="1">
      <alignment horizontal="center" vertical="center"/>
    </xf>
    <xf numFmtId="0" fontId="65" fillId="0" borderId="26" xfId="0" applyFont="1" applyBorder="1" applyAlignment="1">
      <alignment horizontal="left" vertical="center" wrapText="1"/>
    </xf>
    <xf numFmtId="44" fontId="65" fillId="5" borderId="26" xfId="17" applyFont="1" applyFill="1" applyBorder="1" applyAlignment="1">
      <alignment horizontal="center" vertical="center" wrapText="1"/>
    </xf>
    <xf numFmtId="10" fontId="65" fillId="0" borderId="40" xfId="6" applyNumberFormat="1" applyFont="1" applyBorder="1" applyAlignment="1">
      <alignment horizontal="center" vertical="center" wrapText="1"/>
    </xf>
    <xf numFmtId="10" fontId="65" fillId="0" borderId="41" xfId="6" applyNumberFormat="1" applyFont="1" applyBorder="1" applyAlignment="1">
      <alignment horizontal="center" vertical="center" wrapText="1"/>
    </xf>
    <xf numFmtId="0" fontId="61" fillId="0" borderId="48" xfId="0" applyFont="1" applyBorder="1" applyAlignment="1">
      <alignment horizontal="center" vertical="top"/>
    </xf>
    <xf numFmtId="0" fontId="61" fillId="0" borderId="49" xfId="0" applyFont="1" applyBorder="1" applyAlignment="1">
      <alignment horizontal="center" vertical="top"/>
    </xf>
    <xf numFmtId="0" fontId="61" fillId="0" borderId="50" xfId="0" applyFont="1" applyBorder="1" applyAlignment="1">
      <alignment horizontal="center" vertical="top"/>
    </xf>
    <xf numFmtId="0" fontId="62" fillId="0" borderId="51" xfId="0" applyFont="1" applyBorder="1" applyAlignment="1">
      <alignment horizontal="center" vertical="top"/>
    </xf>
    <xf numFmtId="0" fontId="62" fillId="0" borderId="0" xfId="0" applyFont="1" applyBorder="1" applyAlignment="1">
      <alignment horizontal="center" vertical="top"/>
    </xf>
    <xf numFmtId="0" fontId="62" fillId="0" borderId="52" xfId="0" applyFont="1" applyBorder="1" applyAlignment="1">
      <alignment horizontal="center" vertical="top"/>
    </xf>
    <xf numFmtId="0" fontId="61" fillId="0" borderId="53" xfId="0" applyFont="1" applyBorder="1" applyAlignment="1">
      <alignment horizontal="center" vertical="top"/>
    </xf>
    <xf numFmtId="0" fontId="61" fillId="0" borderId="41" xfId="0" applyFont="1" applyBorder="1" applyAlignment="1">
      <alignment horizontal="center" vertical="top"/>
    </xf>
    <xf numFmtId="0" fontId="61" fillId="0" borderId="31" xfId="0" applyFont="1" applyBorder="1" applyAlignment="1">
      <alignment horizontal="center" vertical="top"/>
    </xf>
    <xf numFmtId="0" fontId="61" fillId="0" borderId="54" xfId="0" applyFont="1" applyBorder="1" applyAlignment="1">
      <alignment horizontal="center" vertical="top"/>
    </xf>
    <xf numFmtId="0" fontId="63" fillId="19" borderId="55" xfId="0" applyFont="1" applyFill="1" applyBorder="1" applyAlignment="1">
      <alignment horizontal="center" vertical="center"/>
    </xf>
    <xf numFmtId="0" fontId="63" fillId="19" borderId="26" xfId="0" applyFont="1" applyFill="1" applyBorder="1" applyAlignment="1">
      <alignment horizontal="center" vertical="center"/>
    </xf>
    <xf numFmtId="0" fontId="63" fillId="19" borderId="23" xfId="0" applyFont="1" applyFill="1" applyBorder="1" applyAlignment="1">
      <alignment horizontal="center" vertical="center"/>
    </xf>
    <xf numFmtId="0" fontId="63" fillId="19" borderId="56" xfId="0" applyFont="1" applyFill="1" applyBorder="1" applyAlignment="1">
      <alignment horizontal="center" vertical="center"/>
    </xf>
    <xf numFmtId="0" fontId="63" fillId="0" borderId="23" xfId="0" applyFont="1" applyFill="1" applyBorder="1" applyAlignment="1">
      <alignment horizontal="left" vertical="center"/>
    </xf>
    <xf numFmtId="0" fontId="63" fillId="0" borderId="24" xfId="0" applyFont="1" applyFill="1" applyBorder="1" applyAlignment="1">
      <alignment horizontal="left" vertical="center"/>
    </xf>
    <xf numFmtId="0" fontId="63" fillId="0" borderId="64" xfId="0" applyFont="1" applyFill="1" applyBorder="1" applyAlignment="1">
      <alignment horizontal="left" vertical="center"/>
    </xf>
    <xf numFmtId="0" fontId="64" fillId="0" borderId="40" xfId="0" applyFont="1" applyFill="1" applyBorder="1" applyAlignment="1">
      <alignment horizontal="center" vertical="center" wrapText="1"/>
    </xf>
    <xf numFmtId="0" fontId="64" fillId="0" borderId="41" xfId="0" applyFont="1" applyFill="1" applyBorder="1" applyAlignment="1">
      <alignment horizontal="center" vertical="center" wrapText="1"/>
    </xf>
    <xf numFmtId="0" fontId="63" fillId="0" borderId="55" xfId="0" applyFont="1" applyFill="1" applyBorder="1" applyAlignment="1">
      <alignment horizontal="left" vertical="center"/>
    </xf>
    <xf numFmtId="0" fontId="63" fillId="0" borderId="26" xfId="0" applyFont="1" applyFill="1" applyBorder="1" applyAlignment="1">
      <alignment horizontal="left" vertical="center"/>
    </xf>
    <xf numFmtId="0" fontId="63" fillId="0" borderId="18" xfId="0" applyFont="1" applyFill="1" applyBorder="1" applyAlignment="1">
      <alignment horizontal="center" vertical="center"/>
    </xf>
    <xf numFmtId="0" fontId="63" fillId="0" borderId="58" xfId="0" applyFont="1" applyFill="1" applyBorder="1" applyAlignment="1">
      <alignment horizontal="center" vertical="center"/>
    </xf>
    <xf numFmtId="0" fontId="63" fillId="0" borderId="30" xfId="0" applyFont="1" applyFill="1" applyBorder="1" applyAlignment="1">
      <alignment horizontal="center" vertical="center"/>
    </xf>
    <xf numFmtId="0" fontId="63" fillId="0" borderId="65" xfId="0" applyFont="1" applyFill="1" applyBorder="1" applyAlignment="1">
      <alignment horizontal="center" vertical="center"/>
    </xf>
    <xf numFmtId="0" fontId="63" fillId="11" borderId="55" xfId="0" applyFont="1" applyFill="1" applyBorder="1" applyAlignment="1">
      <alignment horizontal="right" vertical="center"/>
    </xf>
    <xf numFmtId="0" fontId="63" fillId="11" borderId="26" xfId="0" applyFont="1" applyFill="1" applyBorder="1" applyAlignment="1">
      <alignment horizontal="right" vertical="center"/>
    </xf>
    <xf numFmtId="44" fontId="63" fillId="11" borderId="26" xfId="17" applyFont="1" applyFill="1" applyBorder="1" applyAlignment="1">
      <alignment horizontal="center" vertical="center"/>
    </xf>
    <xf numFmtId="10" fontId="63" fillId="11" borderId="26" xfId="6" applyNumberFormat="1" applyFont="1" applyFill="1" applyBorder="1" applyAlignment="1">
      <alignment horizontal="center" vertical="center"/>
    </xf>
    <xf numFmtId="0" fontId="64" fillId="0" borderId="62" xfId="0" applyFont="1" applyFill="1" applyBorder="1" applyAlignment="1">
      <alignment horizontal="center" vertical="center"/>
    </xf>
    <xf numFmtId="0" fontId="64" fillId="0" borderId="54" xfId="0" applyFont="1" applyFill="1" applyBorder="1" applyAlignment="1">
      <alignment horizontal="center" vertical="center"/>
    </xf>
    <xf numFmtId="10" fontId="64" fillId="0" borderId="40" xfId="6" applyNumberFormat="1" applyFont="1" applyFill="1" applyBorder="1" applyAlignment="1">
      <alignment horizontal="center" vertical="center"/>
    </xf>
    <xf numFmtId="10" fontId="64" fillId="0" borderId="41" xfId="6" applyNumberFormat="1" applyFont="1" applyFill="1" applyBorder="1" applyAlignment="1">
      <alignment horizontal="center" vertical="center"/>
    </xf>
    <xf numFmtId="44" fontId="64" fillId="0" borderId="40" xfId="17" applyFont="1" applyFill="1" applyBorder="1" applyAlignment="1">
      <alignment horizontal="center" vertical="center"/>
    </xf>
    <xf numFmtId="44" fontId="64" fillId="0" borderId="41" xfId="17" applyFont="1" applyFill="1" applyBorder="1" applyAlignment="1">
      <alignment horizontal="center" vertical="center"/>
    </xf>
    <xf numFmtId="0" fontId="64" fillId="0" borderId="40" xfId="0" applyFont="1" applyFill="1" applyBorder="1" applyAlignment="1">
      <alignment horizontal="center" vertical="center"/>
    </xf>
    <xf numFmtId="0" fontId="64" fillId="0" borderId="41" xfId="0" applyFont="1" applyFill="1" applyBorder="1" applyAlignment="1">
      <alignment horizontal="center" vertical="center"/>
    </xf>
    <xf numFmtId="0" fontId="64" fillId="0" borderId="63" xfId="0" applyFont="1" applyFill="1" applyBorder="1" applyAlignment="1">
      <alignment horizontal="center" vertical="center"/>
    </xf>
    <xf numFmtId="0" fontId="64" fillId="0" borderId="53" xfId="0" applyFont="1" applyFill="1" applyBorder="1" applyAlignment="1">
      <alignment horizontal="center" vertical="center"/>
    </xf>
  </cellXfs>
  <cellStyles count="33">
    <cellStyle name="Comma" xfId="4"/>
    <cellStyle name="Comma [0]" xfId="5"/>
    <cellStyle name="Currency" xfId="2"/>
    <cellStyle name="Currency [0]" xfId="3"/>
    <cellStyle name="Ênfase1" xfId="7"/>
    <cellStyle name="Moeda" xfId="17" builtinId="4"/>
    <cellStyle name="Moeda 10" xfId="20"/>
    <cellStyle name="Moeda 2" xfId="23"/>
    <cellStyle name="Normal" xfId="0" builtinId="0"/>
    <cellStyle name="Normal 10" xfId="8"/>
    <cellStyle name="Normal 2" xfId="12"/>
    <cellStyle name="Normal 2 2" xfId="25"/>
    <cellStyle name="Normal 2 3" xfId="24"/>
    <cellStyle name="Normal 24" xfId="21"/>
    <cellStyle name="Normal 3" xfId="10"/>
    <cellStyle name="Normal 3 2" xfId="26"/>
    <cellStyle name="Normal 3 7" xfId="32"/>
    <cellStyle name="Normal 4" xfId="22"/>
    <cellStyle name="Normal_orç águaFAlameidaII " xfId="13"/>
    <cellStyle name="Percent" xfId="1"/>
    <cellStyle name="Porcentagem" xfId="6"/>
    <cellStyle name="Porcentagem 2" xfId="27"/>
    <cellStyle name="Porcentagem 2 2" xfId="9"/>
    <cellStyle name="Porcentagem 4" xfId="18"/>
    <cellStyle name="Separador de milhares 2" xfId="15"/>
    <cellStyle name="Separador de milhares 3" xfId="16"/>
    <cellStyle name="Separador de milhares_Modelo Orçamento" xfId="14"/>
    <cellStyle name="Vírgula" xfId="11" builtinId="3"/>
    <cellStyle name="Vírgula 2" xfId="19"/>
    <cellStyle name="Vírgula 2 2" xfId="30"/>
    <cellStyle name="Vírgula 2 3" xfId="29"/>
    <cellStyle name="Vírgula 3" xfId="31"/>
    <cellStyle name="Vírgula 4" xfId="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vmlDrawing1.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142875</xdr:rowOff>
    </xdr:from>
    <xdr:to>
      <xdr:col>5</xdr:col>
      <xdr:colOff>1257300</xdr:colOff>
      <xdr:row>0</xdr:row>
      <xdr:rowOff>663561</xdr:rowOff>
    </xdr:to>
    <xdr:pic>
      <xdr:nvPicPr>
        <xdr:cNvPr id="2" name="Picture 1">
          <a:extLst>
            <a:ext uri="{FF2B5EF4-FFF2-40B4-BE49-F238E27FC236}">
              <a16:creationId xmlns:a16="http://schemas.microsoft.com/office/drawing/2014/main" id="{5798189D-CC9E-4022-9C72-EACB6B7F0A0C}"/>
            </a:ext>
          </a:extLst>
        </xdr:cNvPr>
        <xdr:cNvPicPr>
          <a:picLocks noChangeAspect="1"/>
        </xdr:cNvPicPr>
      </xdr:nvPicPr>
      <xdr:blipFill>
        <a:blip xmlns:r="http://schemas.openxmlformats.org/officeDocument/2006/relationships" r:embed="rId1"/>
        <a:stretch>
          <a:fillRect/>
        </a:stretch>
      </xdr:blipFill>
      <xdr:spPr>
        <a:xfrm>
          <a:off x="0" y="142875"/>
          <a:ext cx="4371975" cy="520686"/>
        </a:xfrm>
        <a:prstGeom prst="rect">
          <a:avLst/>
        </a:prstGeom>
        <a:ln w="9525" cmpd="sng">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76200</xdr:colOff>
      <xdr:row>0</xdr:row>
      <xdr:rowOff>114300</xdr:rowOff>
    </xdr:from>
    <xdr:to>
      <xdr:col>7</xdr:col>
      <xdr:colOff>266700</xdr:colOff>
      <xdr:row>3</xdr:row>
      <xdr:rowOff>57150</xdr:rowOff>
    </xdr:to>
    <xdr:pic>
      <xdr:nvPicPr>
        <xdr:cNvPr id="2" name="Picture2">
          <a:extLst>
            <a:ext uri="{FF2B5EF4-FFF2-40B4-BE49-F238E27FC236}">
              <a16:creationId xmlns:a16="http://schemas.microsoft.com/office/drawing/2014/main" id="{827C551C-D0D7-415C-A037-21C641AF5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715" b="11472"/>
        <a:stretch>
          <a:fillRect/>
        </a:stretch>
      </xdr:blipFill>
      <xdr:spPr bwMode="auto">
        <a:xfrm>
          <a:off x="6838950" y="114300"/>
          <a:ext cx="14097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0</xdr:row>
      <xdr:rowOff>133350</xdr:rowOff>
    </xdr:from>
    <xdr:to>
      <xdr:col>2</xdr:col>
      <xdr:colOff>390525</xdr:colOff>
      <xdr:row>3</xdr:row>
      <xdr:rowOff>28575</xdr:rowOff>
    </xdr:to>
    <xdr:pic>
      <xdr:nvPicPr>
        <xdr:cNvPr id="3" name="Picture1">
          <a:extLst>
            <a:ext uri="{FF2B5EF4-FFF2-40B4-BE49-F238E27FC236}">
              <a16:creationId xmlns:a16="http://schemas.microsoft.com/office/drawing/2014/main" id="{30893631-6B77-4AE2-BBB2-477D4C116CE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9975" r="5273" b="15213"/>
        <a:stretch>
          <a:fillRect/>
        </a:stretch>
      </xdr:blipFill>
      <xdr:spPr bwMode="auto">
        <a:xfrm>
          <a:off x="95250" y="133350"/>
          <a:ext cx="15144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180975</xdr:colOff>
      <xdr:row>0</xdr:row>
      <xdr:rowOff>0</xdr:rowOff>
    </xdr:from>
    <xdr:to>
      <xdr:col>1</xdr:col>
      <xdr:colOff>381000</xdr:colOff>
      <xdr:row>2</xdr:row>
      <xdr:rowOff>85165</xdr:rowOff>
    </xdr:to>
    <xdr:pic>
      <xdr:nvPicPr>
        <xdr:cNvPr id="2" name="Picture1">
          <a:extLst>
            <a:ext uri="{FF2B5EF4-FFF2-40B4-BE49-F238E27FC236}">
              <a16:creationId xmlns:a16="http://schemas.microsoft.com/office/drawing/2014/main" id="{4C665953-D5C2-468E-88A0-4F10C7573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 y="0"/>
          <a:ext cx="714375" cy="5042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0</xdr:row>
      <xdr:rowOff>0</xdr:rowOff>
    </xdr:from>
    <xdr:to>
      <xdr:col>4</xdr:col>
      <xdr:colOff>771525</xdr:colOff>
      <xdr:row>2</xdr:row>
      <xdr:rowOff>139874</xdr:rowOff>
    </xdr:to>
    <xdr:pic>
      <xdr:nvPicPr>
        <xdr:cNvPr id="3" name="Picture2">
          <a:extLst>
            <a:ext uri="{FF2B5EF4-FFF2-40B4-BE49-F238E27FC236}">
              <a16:creationId xmlns:a16="http://schemas.microsoft.com/office/drawing/2014/main" id="{68ECD52D-0360-44AD-8402-4B7F32F3D43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67375" y="0"/>
          <a:ext cx="1133475" cy="5589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785812</xdr:colOff>
      <xdr:row>0</xdr:row>
      <xdr:rowOff>47625</xdr:rowOff>
    </xdr:from>
    <xdr:to>
      <xdr:col>7</xdr:col>
      <xdr:colOff>767116</xdr:colOff>
      <xdr:row>0</xdr:row>
      <xdr:rowOff>706437</xdr:rowOff>
    </xdr:to>
    <xdr:pic>
      <xdr:nvPicPr>
        <xdr:cNvPr id="2" name="Imagem 1">
          <a:extLst>
            <a:ext uri="{FF2B5EF4-FFF2-40B4-BE49-F238E27FC236}">
              <a16:creationId xmlns:a16="http://schemas.microsoft.com/office/drawing/2014/main" id="{86D93B83-3911-2D09-8FE9-341C0E8FBA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05187" y="47625"/>
          <a:ext cx="6331304" cy="658812"/>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1061358</xdr:colOff>
      <xdr:row>0</xdr:row>
      <xdr:rowOff>81644</xdr:rowOff>
    </xdr:from>
    <xdr:to>
      <xdr:col>6</xdr:col>
      <xdr:colOff>129540</xdr:colOff>
      <xdr:row>0</xdr:row>
      <xdr:rowOff>531224</xdr:rowOff>
    </xdr:to>
    <xdr:pic>
      <xdr:nvPicPr>
        <xdr:cNvPr id="2" name="Imagem 1">
          <a:extLst>
            <a:ext uri="{FF2B5EF4-FFF2-40B4-BE49-F238E27FC236}">
              <a16:creationId xmlns:a16="http://schemas.microsoft.com/office/drawing/2014/main" id="{DB009B57-ED44-87EC-003D-4DB840292D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0697" y="81644"/>
          <a:ext cx="4320540" cy="44958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76200</xdr:colOff>
      <xdr:row>2</xdr:row>
      <xdr:rowOff>0</xdr:rowOff>
    </xdr:from>
    <xdr:to>
      <xdr:col>1</xdr:col>
      <xdr:colOff>152400</xdr:colOff>
      <xdr:row>2</xdr:row>
      <xdr:rowOff>390525</xdr:rowOff>
    </xdr:to>
    <xdr:sp macro="" textlink="">
      <xdr:nvSpPr>
        <xdr:cNvPr id="2" name="Rectangle 1">
          <a:extLst>
            <a:ext uri="{FF2B5EF4-FFF2-40B4-BE49-F238E27FC236}">
              <a16:creationId xmlns:a16="http://schemas.microsoft.com/office/drawing/2014/main" id="{8FED7887-D822-479F-B7E2-1FE9AF9E0485}"/>
            </a:ext>
          </a:extLst>
        </xdr:cNvPr>
        <xdr:cNvSpPr>
          <a:spLocks noChangeArrowheads="1"/>
        </xdr:cNvSpPr>
      </xdr:nvSpPr>
      <xdr:spPr bwMode="auto">
        <a:xfrm>
          <a:off x="76200" y="352425"/>
          <a:ext cx="6858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0</xdr:col>
      <xdr:colOff>76200</xdr:colOff>
      <xdr:row>2</xdr:row>
      <xdr:rowOff>0</xdr:rowOff>
    </xdr:from>
    <xdr:to>
      <xdr:col>1</xdr:col>
      <xdr:colOff>152400</xdr:colOff>
      <xdr:row>2</xdr:row>
      <xdr:rowOff>390525</xdr:rowOff>
    </xdr:to>
    <xdr:sp macro="" textlink="">
      <xdr:nvSpPr>
        <xdr:cNvPr id="3" name="Rectangle 1">
          <a:extLst>
            <a:ext uri="{FF2B5EF4-FFF2-40B4-BE49-F238E27FC236}">
              <a16:creationId xmlns:a16="http://schemas.microsoft.com/office/drawing/2014/main" id="{EAA6E25C-C765-4ECB-BF54-2B066C7095D7}"/>
            </a:ext>
          </a:extLst>
        </xdr:cNvPr>
        <xdr:cNvSpPr>
          <a:spLocks noChangeArrowheads="1"/>
        </xdr:cNvSpPr>
      </xdr:nvSpPr>
      <xdr:spPr bwMode="auto">
        <a:xfrm>
          <a:off x="76200" y="352425"/>
          <a:ext cx="6858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0</xdr:col>
      <xdr:colOff>76200</xdr:colOff>
      <xdr:row>2</xdr:row>
      <xdr:rowOff>0</xdr:rowOff>
    </xdr:from>
    <xdr:to>
      <xdr:col>1</xdr:col>
      <xdr:colOff>152400</xdr:colOff>
      <xdr:row>2</xdr:row>
      <xdr:rowOff>390525</xdr:rowOff>
    </xdr:to>
    <xdr:sp macro="" textlink="">
      <xdr:nvSpPr>
        <xdr:cNvPr id="4" name="Rectangle 1">
          <a:extLst>
            <a:ext uri="{FF2B5EF4-FFF2-40B4-BE49-F238E27FC236}">
              <a16:creationId xmlns:a16="http://schemas.microsoft.com/office/drawing/2014/main" id="{BE37280D-D952-4282-94B6-0DBE138AEDDC}"/>
            </a:ext>
          </a:extLst>
        </xdr:cNvPr>
        <xdr:cNvSpPr>
          <a:spLocks noChangeArrowheads="1"/>
        </xdr:cNvSpPr>
      </xdr:nvSpPr>
      <xdr:spPr bwMode="auto">
        <a:xfrm>
          <a:off x="76200" y="352425"/>
          <a:ext cx="6858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editAs="oneCell">
    <xdr:from>
      <xdr:col>0</xdr:col>
      <xdr:colOff>133349</xdr:colOff>
      <xdr:row>1</xdr:row>
      <xdr:rowOff>9525</xdr:rowOff>
    </xdr:from>
    <xdr:to>
      <xdr:col>4</xdr:col>
      <xdr:colOff>762000</xdr:colOff>
      <xdr:row>3</xdr:row>
      <xdr:rowOff>170677</xdr:rowOff>
    </xdr:to>
    <xdr:pic>
      <xdr:nvPicPr>
        <xdr:cNvPr id="6" name="Imagem 5">
          <a:extLst>
            <a:ext uri="{FF2B5EF4-FFF2-40B4-BE49-F238E27FC236}">
              <a16:creationId xmlns:a16="http://schemas.microsoft.com/office/drawing/2014/main" id="{FBF3BC18-FE53-4B58-A749-779A9FC888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49" y="200025"/>
          <a:ext cx="5934076" cy="54215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Downloads\PLN%20-%20IA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Orcamentária"/>
      <sheetName val="COMP. 01"/>
      <sheetName val="Memória de Cálculo"/>
      <sheetName val="Ref. Seinfra"/>
      <sheetName val="Cronograma"/>
      <sheetName val="BDI"/>
    </sheetNames>
    <sheetDataSet>
      <sheetData sheetId="0">
        <row r="10">
          <cell r="D10" t="str">
            <v>SERVIÇOS PRELIMINARES</v>
          </cell>
        </row>
        <row r="12">
          <cell r="A12" t="str">
            <v>1.2</v>
          </cell>
        </row>
        <row r="14">
          <cell r="A14" t="str">
            <v>2.0</v>
          </cell>
          <cell r="D14" t="str">
            <v>MOBILIZAÇÃO E DESMOBILIZAÇÃO DE OBRA</v>
          </cell>
        </row>
        <row r="15">
          <cell r="A15" t="str">
            <v>2.1</v>
          </cell>
        </row>
        <row r="50">
          <cell r="D50" t="str">
            <v>Rubens Magela Da Silva</v>
          </cell>
        </row>
        <row r="51">
          <cell r="D51" t="str">
            <v>Prefeito Municipal</v>
          </cell>
        </row>
      </sheetData>
      <sheetData sheetId="1"/>
      <sheetData sheetId="2">
        <row r="14">
          <cell r="B14">
            <v>1</v>
          </cell>
        </row>
      </sheetData>
      <sheetData sheetId="3">
        <row r="20">
          <cell r="A20">
            <v>12</v>
          </cell>
        </row>
      </sheetData>
      <sheetData sheetId="4"/>
      <sheetData sheetId="5"/>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2"/>
  <sheetViews>
    <sheetView showGridLines="0" workbookViewId="0">
      <selection activeCell="C24" sqref="C24:C25"/>
    </sheetView>
  </sheetViews>
  <sheetFormatPr defaultColWidth="8.85546875" defaultRowHeight="15"/>
  <cols>
    <col min="1" max="1" width="20.42578125" customWidth="1"/>
    <col min="2" max="2" width="4" customWidth="1"/>
    <col min="3" max="6" width="6.140625" customWidth="1"/>
    <col min="7" max="7" width="10.42578125" customWidth="1"/>
    <col min="8" max="8" width="11.7109375" customWidth="1"/>
    <col min="9" max="9" width="12" customWidth="1"/>
    <col min="10" max="10" width="3.7109375" customWidth="1"/>
  </cols>
  <sheetData>
    <row r="1" spans="1:10" ht="16.5">
      <c r="A1" s="339" t="s">
        <v>36</v>
      </c>
      <c r="B1" s="339"/>
      <c r="C1" s="339"/>
      <c r="D1" s="339"/>
      <c r="E1" s="339"/>
      <c r="F1" s="339"/>
      <c r="G1" s="339"/>
      <c r="H1" s="339"/>
      <c r="I1" s="339"/>
      <c r="J1" s="339"/>
    </row>
    <row r="2" spans="1:10" ht="19.5" customHeight="1"/>
    <row r="3" spans="1:10" ht="15" customHeight="1">
      <c r="A3" s="340" t="s">
        <v>2</v>
      </c>
      <c r="B3" s="341"/>
      <c r="C3" s="341"/>
      <c r="D3" s="341"/>
      <c r="E3" s="341"/>
      <c r="F3" s="341"/>
      <c r="G3" s="341"/>
      <c r="H3" s="341"/>
      <c r="I3" s="341"/>
      <c r="J3" s="342"/>
    </row>
    <row r="4" spans="1:10">
      <c r="A4" s="343" t="s">
        <v>3</v>
      </c>
      <c r="B4" s="343" t="s">
        <v>4</v>
      </c>
      <c r="C4" s="344" t="s">
        <v>37</v>
      </c>
      <c r="D4" s="344"/>
      <c r="E4" s="344"/>
      <c r="F4" s="344"/>
      <c r="G4" s="344"/>
      <c r="H4" s="344"/>
      <c r="I4" s="344"/>
      <c r="J4" s="345" t="s">
        <v>38</v>
      </c>
    </row>
    <row r="5" spans="1:10">
      <c r="A5" s="343"/>
      <c r="B5" s="344"/>
      <c r="C5" s="348" t="s">
        <v>5</v>
      </c>
      <c r="D5" s="349"/>
      <c r="E5" s="349"/>
      <c r="F5" s="350"/>
      <c r="G5" s="348" t="s">
        <v>6</v>
      </c>
      <c r="H5" s="349"/>
      <c r="I5" s="350"/>
      <c r="J5" s="346"/>
    </row>
    <row r="6" spans="1:10" ht="56.25">
      <c r="A6" s="343"/>
      <c r="B6" s="344"/>
      <c r="C6" s="11">
        <v>0.02</v>
      </c>
      <c r="D6" s="11">
        <v>0.03</v>
      </c>
      <c r="E6" s="11">
        <v>0.04</v>
      </c>
      <c r="F6" s="11">
        <v>0.05</v>
      </c>
      <c r="G6" s="12" t="s">
        <v>39</v>
      </c>
      <c r="H6" s="12" t="s">
        <v>40</v>
      </c>
      <c r="I6" s="12" t="s">
        <v>41</v>
      </c>
      <c r="J6" s="347"/>
    </row>
    <row r="7" spans="1:10" ht="22.5" customHeight="1">
      <c r="A7" s="1" t="s">
        <v>7</v>
      </c>
      <c r="B7" s="2" t="s">
        <v>8</v>
      </c>
      <c r="C7" s="3">
        <v>1</v>
      </c>
      <c r="D7" s="3">
        <v>1</v>
      </c>
      <c r="E7" s="3">
        <v>1</v>
      </c>
      <c r="F7" s="3">
        <v>1</v>
      </c>
      <c r="G7" s="3">
        <v>1</v>
      </c>
      <c r="H7" s="3">
        <v>1</v>
      </c>
      <c r="I7" s="3">
        <v>1</v>
      </c>
      <c r="J7" s="4"/>
    </row>
    <row r="8" spans="1:10" ht="22.5" customHeight="1">
      <c r="A8" s="1" t="s">
        <v>9</v>
      </c>
      <c r="B8" s="2" t="s">
        <v>10</v>
      </c>
      <c r="C8" s="5">
        <v>4.6699999999999998E-2</v>
      </c>
      <c r="D8" s="5">
        <v>4.6699999999999998E-2</v>
      </c>
      <c r="E8" s="5">
        <v>4.6699999999999998E-2</v>
      </c>
      <c r="F8" s="5">
        <v>4.6699999999999998E-2</v>
      </c>
      <c r="G8" s="5">
        <v>3.4200000000000001E-2</v>
      </c>
      <c r="H8" s="5">
        <v>4.0099999999999997E-2</v>
      </c>
      <c r="I8" s="5">
        <v>3.4200000000000001E-2</v>
      </c>
      <c r="J8" s="4" t="s">
        <v>8</v>
      </c>
    </row>
    <row r="9" spans="1:10" ht="22.5" customHeight="1">
      <c r="A9" s="1" t="s">
        <v>11</v>
      </c>
      <c r="B9" s="2" t="s">
        <v>12</v>
      </c>
      <c r="C9" s="5">
        <v>7.5299999999999992E-2</v>
      </c>
      <c r="D9" s="5">
        <v>7.5299999999999992E-2</v>
      </c>
      <c r="E9" s="5">
        <v>7.5299999999999992E-2</v>
      </c>
      <c r="F9" s="5">
        <v>7.5299999999999992E-2</v>
      </c>
      <c r="G9" s="6">
        <v>4.9399999999999999E-2</v>
      </c>
      <c r="H9" s="5">
        <v>6.6400000000000001E-2</v>
      </c>
      <c r="I9" s="6">
        <v>4.9399999999999999E-2</v>
      </c>
      <c r="J9" s="4" t="s">
        <v>8</v>
      </c>
    </row>
    <row r="10" spans="1:10" ht="22.5" customHeight="1">
      <c r="A10" s="1" t="s">
        <v>13</v>
      </c>
      <c r="B10" s="2" t="s">
        <v>14</v>
      </c>
      <c r="C10" s="5">
        <v>1.0477E-2</v>
      </c>
      <c r="D10" s="5">
        <v>1.0477E-2</v>
      </c>
      <c r="E10" s="5">
        <v>1.0477E-2</v>
      </c>
      <c r="F10" s="5">
        <v>1.0477E-2</v>
      </c>
      <c r="G10" s="5">
        <v>1.0477E-2</v>
      </c>
      <c r="H10" s="5">
        <v>1.0477E-2</v>
      </c>
      <c r="I10" s="5">
        <v>1.0477E-2</v>
      </c>
      <c r="J10" s="4" t="s">
        <v>8</v>
      </c>
    </row>
    <row r="11" spans="1:10" ht="22.5" customHeight="1">
      <c r="A11" s="1" t="s">
        <v>15</v>
      </c>
      <c r="B11" s="7"/>
      <c r="C11" s="8">
        <f>SUM(C12:C13)</f>
        <v>1.7100000000000001E-2</v>
      </c>
      <c r="D11" s="8">
        <f t="shared" ref="D11:I11" si="0">SUM(D12:D13)</f>
        <v>1.7100000000000001E-2</v>
      </c>
      <c r="E11" s="8">
        <f t="shared" si="0"/>
        <v>1.7100000000000001E-2</v>
      </c>
      <c r="F11" s="8">
        <f t="shared" si="0"/>
        <v>1.7100000000000001E-2</v>
      </c>
      <c r="G11" s="8">
        <f t="shared" si="0"/>
        <v>1.29E-2</v>
      </c>
      <c r="H11" s="8">
        <f t="shared" si="0"/>
        <v>8.2000000000000007E-3</v>
      </c>
      <c r="I11" s="8">
        <f t="shared" si="0"/>
        <v>1.29E-2</v>
      </c>
      <c r="J11" s="9" t="s">
        <v>8</v>
      </c>
    </row>
    <row r="12" spans="1:10" ht="22.5" customHeight="1">
      <c r="A12" s="1" t="s">
        <v>16</v>
      </c>
      <c r="B12" s="2" t="s">
        <v>17</v>
      </c>
      <c r="C12" s="5">
        <v>7.4000000000000003E-3</v>
      </c>
      <c r="D12" s="5">
        <v>7.4000000000000003E-3</v>
      </c>
      <c r="E12" s="5">
        <v>7.4000000000000003E-3</v>
      </c>
      <c r="F12" s="5">
        <v>7.4000000000000003E-3</v>
      </c>
      <c r="G12" s="5">
        <v>5.3E-3</v>
      </c>
      <c r="H12" s="5">
        <v>3.2000000000000002E-3</v>
      </c>
      <c r="I12" s="5">
        <v>5.3E-3</v>
      </c>
      <c r="J12" s="4" t="s">
        <v>8</v>
      </c>
    </row>
    <row r="13" spans="1:10" ht="22.5" customHeight="1">
      <c r="A13" s="1" t="s">
        <v>18</v>
      </c>
      <c r="B13" s="2" t="s">
        <v>19</v>
      </c>
      <c r="C13" s="5">
        <v>9.7000000000000003E-3</v>
      </c>
      <c r="D13" s="5">
        <v>9.7000000000000003E-3</v>
      </c>
      <c r="E13" s="5">
        <v>9.7000000000000003E-3</v>
      </c>
      <c r="F13" s="5">
        <v>9.7000000000000003E-3</v>
      </c>
      <c r="G13" s="5">
        <v>7.6E-3</v>
      </c>
      <c r="H13" s="5">
        <v>5.0000000000000001E-3</v>
      </c>
      <c r="I13" s="5">
        <v>7.6E-3</v>
      </c>
      <c r="J13" s="4" t="s">
        <v>8</v>
      </c>
    </row>
    <row r="14" spans="1:10" ht="22.5" customHeight="1">
      <c r="A14" s="1" t="s">
        <v>20</v>
      </c>
      <c r="B14" s="2" t="s">
        <v>21</v>
      </c>
      <c r="C14" s="8">
        <f t="shared" ref="C14:I14" si="1">SUM(C15:C17)</f>
        <v>5.0499999999999996E-2</v>
      </c>
      <c r="D14" s="8">
        <f t="shared" si="1"/>
        <v>5.7499999999999996E-2</v>
      </c>
      <c r="E14" s="8">
        <f t="shared" si="1"/>
        <v>6.4500000000000002E-2</v>
      </c>
      <c r="F14" s="8">
        <f t="shared" si="1"/>
        <v>7.1499999999999994E-2</v>
      </c>
      <c r="G14" s="8">
        <f t="shared" si="1"/>
        <v>3.6499999999999998E-2</v>
      </c>
      <c r="H14" s="8">
        <f t="shared" si="1"/>
        <v>6.1499999999999999E-2</v>
      </c>
      <c r="I14" s="8">
        <f t="shared" si="1"/>
        <v>6.1499999999999999E-2</v>
      </c>
      <c r="J14" s="9" t="s">
        <v>22</v>
      </c>
    </row>
    <row r="15" spans="1:10" ht="22.5" customHeight="1">
      <c r="A15" s="1" t="s">
        <v>23</v>
      </c>
      <c r="B15" s="7" t="s">
        <v>24</v>
      </c>
      <c r="C15" s="13">
        <v>1.3999999999999999E-2</v>
      </c>
      <c r="D15" s="13">
        <v>2.0999999999999998E-2</v>
      </c>
      <c r="E15" s="13">
        <v>2.7999999999999997E-2</v>
      </c>
      <c r="F15" s="13">
        <v>3.4999999999999996E-2</v>
      </c>
      <c r="G15" s="13" t="s">
        <v>25</v>
      </c>
      <c r="H15" s="13">
        <v>2.5000000000000001E-2</v>
      </c>
      <c r="I15" s="13">
        <v>2.5000000000000001E-2</v>
      </c>
      <c r="J15" s="4" t="s">
        <v>22</v>
      </c>
    </row>
    <row r="16" spans="1:10" ht="22.5" customHeight="1">
      <c r="A16" s="1" t="s">
        <v>26</v>
      </c>
      <c r="B16" s="7" t="s">
        <v>26</v>
      </c>
      <c r="C16" s="5">
        <v>6.4999999999999997E-3</v>
      </c>
      <c r="D16" s="5">
        <v>6.4999999999999997E-3</v>
      </c>
      <c r="E16" s="5">
        <v>6.4999999999999997E-3</v>
      </c>
      <c r="F16" s="5">
        <v>6.4999999999999997E-3</v>
      </c>
      <c r="G16" s="5">
        <v>6.4999999999999997E-3</v>
      </c>
      <c r="H16" s="5">
        <v>6.4999999999999997E-3</v>
      </c>
      <c r="I16" s="5">
        <v>6.4999999999999997E-3</v>
      </c>
      <c r="J16" s="4" t="s">
        <v>22</v>
      </c>
    </row>
    <row r="17" spans="1:11" ht="22.5" customHeight="1">
      <c r="A17" s="1" t="s">
        <v>27</v>
      </c>
      <c r="B17" s="7" t="s">
        <v>25</v>
      </c>
      <c r="C17" s="5">
        <v>0.03</v>
      </c>
      <c r="D17" s="5">
        <v>0.03</v>
      </c>
      <c r="E17" s="5">
        <v>0.03</v>
      </c>
      <c r="F17" s="5">
        <v>0.03</v>
      </c>
      <c r="G17" s="5">
        <v>0.03</v>
      </c>
      <c r="H17" s="5">
        <v>0.03</v>
      </c>
      <c r="I17" s="5">
        <v>0.03</v>
      </c>
      <c r="J17" s="4" t="s">
        <v>22</v>
      </c>
    </row>
    <row r="18" spans="1:11" ht="22.5" customHeight="1">
      <c r="A18" s="1" t="s">
        <v>44</v>
      </c>
      <c r="B18" s="7" t="s">
        <v>1</v>
      </c>
      <c r="C18" s="15">
        <v>0</v>
      </c>
      <c r="D18" s="15">
        <v>0</v>
      </c>
      <c r="E18" s="15">
        <v>0</v>
      </c>
      <c r="F18" s="15">
        <v>0</v>
      </c>
      <c r="G18" s="15">
        <v>0</v>
      </c>
      <c r="H18" s="15">
        <v>0</v>
      </c>
      <c r="I18" s="15">
        <v>0</v>
      </c>
      <c r="J18" s="4" t="s">
        <v>22</v>
      </c>
    </row>
    <row r="19" spans="1:11">
      <c r="A19" s="317"/>
      <c r="B19" s="318"/>
      <c r="C19" s="318"/>
      <c r="D19" s="318"/>
      <c r="E19" s="318"/>
      <c r="F19" s="318"/>
      <c r="G19" s="318"/>
      <c r="H19" s="318"/>
      <c r="I19" s="318"/>
      <c r="J19" s="319"/>
    </row>
    <row r="20" spans="1:11">
      <c r="A20" s="320" t="s">
        <v>28</v>
      </c>
      <c r="B20" s="321"/>
      <c r="C20" s="324" t="s">
        <v>29</v>
      </c>
      <c r="D20" s="325"/>
      <c r="E20" s="325"/>
      <c r="F20" s="325"/>
      <c r="G20" s="325"/>
      <c r="H20" s="325"/>
      <c r="I20" s="325"/>
      <c r="J20" s="326"/>
    </row>
    <row r="21" spans="1:11">
      <c r="A21" s="322"/>
      <c r="B21" s="323"/>
      <c r="C21" s="327" t="s">
        <v>30</v>
      </c>
      <c r="D21" s="328"/>
      <c r="E21" s="328"/>
      <c r="F21" s="328"/>
      <c r="G21" s="328"/>
      <c r="H21" s="328"/>
      <c r="I21" s="328"/>
      <c r="J21" s="329"/>
    </row>
    <row r="22" spans="1:11" ht="22.5" customHeight="1">
      <c r="A22" s="330" t="s">
        <v>31</v>
      </c>
      <c r="B22" s="331"/>
      <c r="C22" s="10">
        <f>(1+(C8+C11))*(1+C10)*(1+C9)-1</f>
        <v>0.15588882367477996</v>
      </c>
      <c r="D22" s="10">
        <f t="shared" ref="D22:I22" si="2">(1+(D8+D11))*(1+D10)*(1+D9)-1</f>
        <v>0.15588882367477996</v>
      </c>
      <c r="E22" s="10">
        <f t="shared" si="2"/>
        <v>0.15588882367477996</v>
      </c>
      <c r="F22" s="10">
        <f t="shared" si="2"/>
        <v>0.15588882367477996</v>
      </c>
      <c r="G22" s="10">
        <f t="shared" si="2"/>
        <v>0.11033914775497999</v>
      </c>
      <c r="H22" s="10">
        <f t="shared" si="2"/>
        <v>0.12961943289624012</v>
      </c>
      <c r="I22" s="10">
        <f t="shared" si="2"/>
        <v>0.11033914775497999</v>
      </c>
      <c r="J22" s="332"/>
      <c r="K22" s="14"/>
    </row>
    <row r="23" spans="1:11" ht="22.5" customHeight="1">
      <c r="A23" s="330" t="s">
        <v>32</v>
      </c>
      <c r="B23" s="331"/>
      <c r="C23" s="10">
        <f>(1-(C14+C18))</f>
        <v>0.94950000000000001</v>
      </c>
      <c r="D23" s="10">
        <f t="shared" ref="D23:I23" si="3">(1-(D14+D18))</f>
        <v>0.9425</v>
      </c>
      <c r="E23" s="10">
        <f t="shared" si="3"/>
        <v>0.9355</v>
      </c>
      <c r="F23" s="10">
        <f t="shared" si="3"/>
        <v>0.92849999999999999</v>
      </c>
      <c r="G23" s="10">
        <f t="shared" si="3"/>
        <v>0.96350000000000002</v>
      </c>
      <c r="H23" s="10">
        <f t="shared" si="3"/>
        <v>0.9385</v>
      </c>
      <c r="I23" s="10">
        <f t="shared" si="3"/>
        <v>0.9385</v>
      </c>
      <c r="J23" s="333"/>
      <c r="K23" s="14"/>
    </row>
    <row r="24" spans="1:11" ht="11.25" customHeight="1">
      <c r="A24" s="335" t="s">
        <v>33</v>
      </c>
      <c r="B24" s="336"/>
      <c r="C24" s="313">
        <f>(1+C22)/C23-1</f>
        <v>0.21736579639260656</v>
      </c>
      <c r="D24" s="313">
        <f t="shared" ref="D24:I24" si="4">(1+D22)/D23-1</f>
        <v>0.2264072399732413</v>
      </c>
      <c r="E24" s="313">
        <f t="shared" si="4"/>
        <v>0.23558399110078021</v>
      </c>
      <c r="F24" s="313">
        <f t="shared" si="4"/>
        <v>0.24489911004284326</v>
      </c>
      <c r="G24" s="313">
        <f t="shared" si="4"/>
        <v>0.15240181396469121</v>
      </c>
      <c r="H24" s="313">
        <f t="shared" si="4"/>
        <v>0.20364350868006409</v>
      </c>
      <c r="I24" s="313">
        <f t="shared" si="4"/>
        <v>0.18309978450184339</v>
      </c>
      <c r="J24" s="333"/>
    </row>
    <row r="25" spans="1:11" ht="11.25" customHeight="1">
      <c r="A25" s="337"/>
      <c r="B25" s="338"/>
      <c r="C25" s="313"/>
      <c r="D25" s="313"/>
      <c r="E25" s="313"/>
      <c r="F25" s="313"/>
      <c r="G25" s="313"/>
      <c r="H25" s="313"/>
      <c r="I25" s="313"/>
      <c r="J25" s="334"/>
    </row>
    <row r="26" spans="1:11">
      <c r="A26" s="314" t="s">
        <v>34</v>
      </c>
      <c r="B26" s="315"/>
      <c r="C26" s="315"/>
      <c r="D26" s="315"/>
      <c r="E26" s="315"/>
      <c r="F26" s="315"/>
      <c r="G26" s="315"/>
      <c r="H26" s="315"/>
      <c r="I26" s="315"/>
      <c r="J26" s="316"/>
    </row>
    <row r="27" spans="1:11" ht="86.25" customHeight="1">
      <c r="A27" s="310" t="s">
        <v>43</v>
      </c>
      <c r="B27" s="311"/>
      <c r="C27" s="311"/>
      <c r="D27" s="311"/>
      <c r="E27" s="311"/>
      <c r="F27" s="311"/>
      <c r="G27" s="311"/>
      <c r="H27" s="311"/>
      <c r="I27" s="311"/>
      <c r="J27" s="312"/>
    </row>
    <row r="28" spans="1:11">
      <c r="A28" s="309" t="s">
        <v>35</v>
      </c>
      <c r="B28" s="309"/>
      <c r="C28" s="309"/>
      <c r="D28" s="309"/>
      <c r="E28" s="309"/>
      <c r="F28" s="309"/>
      <c r="G28" s="309"/>
      <c r="H28" s="309"/>
      <c r="I28" s="309"/>
      <c r="J28" s="309"/>
    </row>
    <row r="29" spans="1:11">
      <c r="A29" s="309"/>
      <c r="B29" s="309"/>
      <c r="C29" s="309"/>
      <c r="D29" s="309"/>
      <c r="E29" s="309"/>
      <c r="F29" s="309"/>
      <c r="G29" s="309"/>
      <c r="H29" s="309"/>
      <c r="I29" s="309"/>
      <c r="J29" s="309"/>
    </row>
    <row r="30" spans="1:11">
      <c r="A30" s="309"/>
      <c r="B30" s="309"/>
      <c r="C30" s="309"/>
      <c r="D30" s="309"/>
      <c r="E30" s="309"/>
      <c r="F30" s="309"/>
      <c r="G30" s="309"/>
      <c r="H30" s="309"/>
      <c r="I30" s="309"/>
      <c r="J30" s="309"/>
    </row>
    <row r="31" spans="1:11">
      <c r="A31" s="309"/>
      <c r="B31" s="309"/>
      <c r="C31" s="309"/>
      <c r="D31" s="309"/>
      <c r="E31" s="309"/>
      <c r="F31" s="309"/>
      <c r="G31" s="309"/>
      <c r="H31" s="309"/>
      <c r="I31" s="309"/>
      <c r="J31" s="309"/>
    </row>
    <row r="32" spans="1:11">
      <c r="A32" s="309"/>
      <c r="B32" s="309"/>
      <c r="C32" s="309"/>
      <c r="D32" s="309"/>
      <c r="E32" s="309"/>
      <c r="F32" s="309"/>
      <c r="G32" s="309"/>
      <c r="H32" s="309"/>
      <c r="I32" s="309"/>
      <c r="J32" s="309"/>
    </row>
  </sheetData>
  <mergeCells count="26">
    <mergeCell ref="A1:J1"/>
    <mergeCell ref="A3:J3"/>
    <mergeCell ref="A4:A6"/>
    <mergeCell ref="B4:B6"/>
    <mergeCell ref="C4:I4"/>
    <mergeCell ref="J4:J6"/>
    <mergeCell ref="C5:F5"/>
    <mergeCell ref="G5:I5"/>
    <mergeCell ref="A19:J19"/>
    <mergeCell ref="A20:B21"/>
    <mergeCell ref="C20:J20"/>
    <mergeCell ref="C21:J21"/>
    <mergeCell ref="A22:B22"/>
    <mergeCell ref="J22:J25"/>
    <mergeCell ref="A23:B23"/>
    <mergeCell ref="A24:B25"/>
    <mergeCell ref="C24:C25"/>
    <mergeCell ref="D24:D25"/>
    <mergeCell ref="A28:J32"/>
    <mergeCell ref="A27:J27"/>
    <mergeCell ref="E24:E25"/>
    <mergeCell ref="F24:F25"/>
    <mergeCell ref="G24:G25"/>
    <mergeCell ref="H24:H25"/>
    <mergeCell ref="I24:I25"/>
    <mergeCell ref="A26:J26"/>
  </mergeCells>
  <pageMargins left="0.70866141732283472" right="0.70866141732283472" top="1.1811023622047245" bottom="0.98425196850393704" header="0" footer="0"/>
  <pageSetup paperSize="9" fitToHeight="0" orientation="portrait" r:id="rId1"/>
  <headerFooter>
    <oddHeader>&amp;L&amp;G&amp;R&amp;"Arial,Normal"&amp;8&amp;G&amp;
Página &amp;P</oddHeader>
  </headerFooter>
  <ignoredErrors>
    <ignoredError sqref="C14:I14" formulaRange="1"/>
  </ignoredError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5154"/>
  <sheetViews>
    <sheetView topLeftCell="A2855" workbookViewId="0">
      <selection activeCell="H2867" sqref="H2867"/>
    </sheetView>
  </sheetViews>
  <sheetFormatPr defaultColWidth="8.85546875" defaultRowHeight="15"/>
  <cols>
    <col min="1" max="1" width="5.7109375" style="19" customWidth="1"/>
    <col min="2" max="2" width="7.28515625" style="19" customWidth="1"/>
    <col min="3" max="3" width="1.42578125" style="19" customWidth="1"/>
    <col min="4" max="4" width="25.85546875" style="19" customWidth="1"/>
    <col min="5" max="5" width="6.42578125" style="19" customWidth="1"/>
    <col min="6" max="6" width="20.140625" style="19" customWidth="1"/>
    <col min="7" max="7" width="6.42578125" style="19" customWidth="1"/>
    <col min="8" max="8" width="16.85546875" style="19" customWidth="1"/>
  </cols>
  <sheetData>
    <row r="1" spans="1:8" ht="57" customHeight="1">
      <c r="A1" s="376"/>
      <c r="B1" s="376"/>
      <c r="C1" s="376"/>
      <c r="D1" s="376"/>
      <c r="E1" s="376"/>
      <c r="F1" s="376"/>
      <c r="G1" s="376"/>
      <c r="H1" s="376"/>
    </row>
    <row r="2" spans="1:8" ht="10.5" customHeight="1">
      <c r="A2" s="351"/>
      <c r="B2" s="351"/>
      <c r="C2" s="351"/>
      <c r="D2" s="351"/>
      <c r="E2" s="351"/>
      <c r="F2" s="351"/>
      <c r="G2" s="351"/>
      <c r="H2" s="351"/>
    </row>
    <row r="3" spans="1:8" ht="283.5" customHeight="1">
      <c r="A3" s="374" t="s">
        <v>45</v>
      </c>
      <c r="B3" s="374"/>
      <c r="C3" s="374"/>
      <c r="D3" s="374"/>
      <c r="E3" s="374"/>
      <c r="F3" s="374"/>
      <c r="G3" s="374"/>
      <c r="H3" s="374"/>
    </row>
    <row r="4" spans="1:8">
      <c r="A4" s="364"/>
      <c r="B4" s="364"/>
      <c r="C4" s="364"/>
      <c r="D4" s="364"/>
      <c r="E4" s="364"/>
      <c r="F4" s="364"/>
      <c r="G4" s="364"/>
      <c r="H4" s="364"/>
    </row>
    <row r="5" spans="1:8" ht="12.2" customHeight="1">
      <c r="A5" s="375" t="s">
        <v>46</v>
      </c>
      <c r="B5" s="375"/>
      <c r="C5" s="375"/>
      <c r="D5" s="375"/>
      <c r="E5" s="375"/>
      <c r="F5" s="375"/>
      <c r="G5" s="375"/>
      <c r="H5" s="375"/>
    </row>
    <row r="6" spans="1:8" ht="12.2" customHeight="1">
      <c r="A6" s="373" t="s">
        <v>47</v>
      </c>
      <c r="B6" s="373"/>
      <c r="C6" s="373"/>
      <c r="D6" s="373"/>
      <c r="E6" s="373"/>
      <c r="F6" s="373"/>
      <c r="G6" s="373"/>
      <c r="H6" s="373"/>
    </row>
    <row r="7" spans="1:8" ht="12.2" customHeight="1">
      <c r="A7" s="373" t="s">
        <v>9759</v>
      </c>
      <c r="B7" s="373"/>
      <c r="C7" s="373"/>
      <c r="D7" s="373"/>
      <c r="E7" s="373"/>
      <c r="F7" s="373"/>
      <c r="G7" s="373"/>
      <c r="H7" s="373"/>
    </row>
    <row r="8" spans="1:8" ht="10.9" customHeight="1">
      <c r="A8" s="351"/>
      <c r="B8" s="351"/>
      <c r="C8" s="351"/>
      <c r="D8" s="351"/>
      <c r="E8" s="351"/>
      <c r="F8" s="351"/>
      <c r="G8" s="351"/>
      <c r="H8" s="351"/>
    </row>
    <row r="9" spans="1:8" ht="10.9" customHeight="1">
      <c r="A9" s="364"/>
      <c r="B9" s="364"/>
      <c r="C9" s="364"/>
      <c r="D9" s="364"/>
      <c r="E9" s="364"/>
      <c r="F9" s="364"/>
      <c r="G9" s="364"/>
      <c r="H9" s="364"/>
    </row>
    <row r="10" spans="1:8" ht="12.2" customHeight="1">
      <c r="A10" s="365" t="s">
        <v>0</v>
      </c>
      <c r="B10" s="365"/>
      <c r="C10" s="366" t="s">
        <v>48</v>
      </c>
      <c r="D10" s="366"/>
      <c r="E10" s="366"/>
      <c r="F10" s="366"/>
      <c r="G10" s="16" t="s">
        <v>49</v>
      </c>
      <c r="H10" s="16" t="s">
        <v>50</v>
      </c>
    </row>
    <row r="11" spans="1:8" ht="12.2" customHeight="1">
      <c r="A11" s="368">
        <v>8663</v>
      </c>
      <c r="B11" s="359"/>
      <c r="C11" s="360" t="s">
        <v>51</v>
      </c>
      <c r="D11" s="360"/>
      <c r="E11" s="360"/>
      <c r="F11" s="360"/>
      <c r="G11" s="17"/>
      <c r="H11" s="122"/>
    </row>
    <row r="12" spans="1:8" ht="12.2" customHeight="1">
      <c r="A12" s="368">
        <v>8702</v>
      </c>
      <c r="B12" s="359"/>
      <c r="C12" s="360" t="s">
        <v>52</v>
      </c>
      <c r="D12" s="360"/>
      <c r="E12" s="360"/>
      <c r="F12" s="360"/>
      <c r="G12" s="17"/>
      <c r="H12" s="122"/>
    </row>
    <row r="13" spans="1:8" ht="24.4" customHeight="1">
      <c r="A13" s="352" t="s">
        <v>53</v>
      </c>
      <c r="B13" s="352"/>
      <c r="C13" s="353" t="s">
        <v>54</v>
      </c>
      <c r="D13" s="353"/>
      <c r="E13" s="353"/>
      <c r="F13" s="353"/>
      <c r="G13" s="18" t="s">
        <v>55</v>
      </c>
      <c r="H13" s="136">
        <v>1.51</v>
      </c>
    </row>
    <row r="14" spans="1:8" ht="36.6" customHeight="1">
      <c r="A14" s="352" t="s">
        <v>56</v>
      </c>
      <c r="B14" s="352"/>
      <c r="C14" s="353" t="s">
        <v>57</v>
      </c>
      <c r="D14" s="353"/>
      <c r="E14" s="353"/>
      <c r="F14" s="353"/>
      <c r="G14" s="18" t="s">
        <v>58</v>
      </c>
      <c r="H14" s="140">
        <v>419.38</v>
      </c>
    </row>
    <row r="15" spans="1:8" ht="24.4" customHeight="1">
      <c r="A15" s="352" t="s">
        <v>59</v>
      </c>
      <c r="B15" s="352"/>
      <c r="C15" s="353" t="s">
        <v>60</v>
      </c>
      <c r="D15" s="353"/>
      <c r="E15" s="353"/>
      <c r="F15" s="353"/>
      <c r="G15" s="18" t="s">
        <v>55</v>
      </c>
      <c r="H15" s="136">
        <v>2.68</v>
      </c>
    </row>
    <row r="16" spans="1:8" ht="24.4" customHeight="1">
      <c r="A16" s="352" t="s">
        <v>61</v>
      </c>
      <c r="B16" s="352"/>
      <c r="C16" s="353" t="s">
        <v>62</v>
      </c>
      <c r="D16" s="353"/>
      <c r="E16" s="353"/>
      <c r="F16" s="353"/>
      <c r="G16" s="18" t="s">
        <v>55</v>
      </c>
      <c r="H16" s="136">
        <v>1.01</v>
      </c>
    </row>
    <row r="17" spans="1:8" ht="24.4" customHeight="1">
      <c r="A17" s="352" t="s">
        <v>63</v>
      </c>
      <c r="B17" s="352"/>
      <c r="C17" s="353" t="s">
        <v>64</v>
      </c>
      <c r="D17" s="353"/>
      <c r="E17" s="353"/>
      <c r="F17" s="353"/>
      <c r="G17" s="18" t="s">
        <v>55</v>
      </c>
      <c r="H17" s="136">
        <v>0.28999999999999998</v>
      </c>
    </row>
    <row r="18" spans="1:8" ht="12.2" customHeight="1">
      <c r="A18" s="368">
        <v>8703</v>
      </c>
      <c r="B18" s="359"/>
      <c r="C18" s="360" t="s">
        <v>65</v>
      </c>
      <c r="D18" s="360"/>
      <c r="E18" s="360"/>
      <c r="F18" s="360"/>
      <c r="G18" s="17"/>
      <c r="H18" s="141"/>
    </row>
    <row r="19" spans="1:8" ht="24.4" customHeight="1">
      <c r="A19" s="352" t="s">
        <v>66</v>
      </c>
      <c r="B19" s="352"/>
      <c r="C19" s="353" t="s">
        <v>67</v>
      </c>
      <c r="D19" s="353"/>
      <c r="E19" s="353"/>
      <c r="F19" s="353"/>
      <c r="G19" s="18" t="s">
        <v>55</v>
      </c>
      <c r="H19" s="136">
        <v>0.59</v>
      </c>
    </row>
    <row r="20" spans="1:8" ht="12.2" customHeight="1">
      <c r="A20" s="368">
        <v>8704</v>
      </c>
      <c r="B20" s="359"/>
      <c r="C20" s="360" t="s">
        <v>68</v>
      </c>
      <c r="D20" s="360"/>
      <c r="E20" s="360"/>
      <c r="F20" s="360"/>
      <c r="G20" s="17"/>
      <c r="H20" s="141"/>
    </row>
    <row r="21" spans="1:8" ht="36.6" customHeight="1">
      <c r="A21" s="352" t="s">
        <v>69</v>
      </c>
      <c r="B21" s="352"/>
      <c r="C21" s="353" t="s">
        <v>70</v>
      </c>
      <c r="D21" s="353"/>
      <c r="E21" s="353"/>
      <c r="F21" s="353"/>
      <c r="G21" s="18" t="s">
        <v>58</v>
      </c>
      <c r="H21" s="140">
        <v>104.39</v>
      </c>
    </row>
    <row r="22" spans="1:8" ht="36.6" customHeight="1">
      <c r="A22" s="352" t="s">
        <v>71</v>
      </c>
      <c r="B22" s="352"/>
      <c r="C22" s="353" t="s">
        <v>72</v>
      </c>
      <c r="D22" s="353"/>
      <c r="E22" s="353"/>
      <c r="F22" s="353"/>
      <c r="G22" s="18" t="s">
        <v>58</v>
      </c>
      <c r="H22" s="138">
        <v>62.63</v>
      </c>
    </row>
    <row r="23" spans="1:8" ht="12.2" customHeight="1">
      <c r="A23" s="368">
        <v>8706</v>
      </c>
      <c r="B23" s="359"/>
      <c r="C23" s="360" t="s">
        <v>73</v>
      </c>
      <c r="D23" s="360"/>
      <c r="E23" s="360"/>
      <c r="F23" s="360"/>
      <c r="G23" s="17"/>
      <c r="H23" s="141"/>
    </row>
    <row r="24" spans="1:8" ht="48.75" customHeight="1">
      <c r="A24" s="352" t="s">
        <v>74</v>
      </c>
      <c r="B24" s="352"/>
      <c r="C24" s="353" t="s">
        <v>75</v>
      </c>
      <c r="D24" s="353"/>
      <c r="E24" s="353"/>
      <c r="F24" s="353"/>
      <c r="G24" s="18" t="s">
        <v>76</v>
      </c>
      <c r="H24" s="136">
        <v>5.26</v>
      </c>
    </row>
    <row r="25" spans="1:8" ht="48.75" customHeight="1">
      <c r="A25" s="352" t="s">
        <v>77</v>
      </c>
      <c r="B25" s="352"/>
      <c r="C25" s="353" t="s">
        <v>78</v>
      </c>
      <c r="D25" s="353"/>
      <c r="E25" s="353"/>
      <c r="F25" s="353"/>
      <c r="G25" s="18" t="s">
        <v>76</v>
      </c>
      <c r="H25" s="136">
        <v>6.3</v>
      </c>
    </row>
    <row r="26" spans="1:8" ht="60.95" customHeight="1">
      <c r="A26" s="352" t="s">
        <v>79</v>
      </c>
      <c r="B26" s="352"/>
      <c r="C26" s="353" t="s">
        <v>80</v>
      </c>
      <c r="D26" s="353"/>
      <c r="E26" s="353"/>
      <c r="F26" s="353"/>
      <c r="G26" s="18" t="s">
        <v>55</v>
      </c>
      <c r="H26" s="138">
        <v>12.68</v>
      </c>
    </row>
    <row r="27" spans="1:8" ht="48.75" customHeight="1">
      <c r="A27" s="352" t="s">
        <v>81</v>
      </c>
      <c r="B27" s="352"/>
      <c r="C27" s="353" t="s">
        <v>82</v>
      </c>
      <c r="D27" s="353"/>
      <c r="E27" s="353"/>
      <c r="F27" s="353"/>
      <c r="G27" s="18" t="s">
        <v>55</v>
      </c>
      <c r="H27" s="138">
        <v>25.36</v>
      </c>
    </row>
    <row r="28" spans="1:8" ht="60.95" customHeight="1">
      <c r="A28" s="352" t="s">
        <v>83</v>
      </c>
      <c r="B28" s="352"/>
      <c r="C28" s="353" t="s">
        <v>84</v>
      </c>
      <c r="D28" s="353"/>
      <c r="E28" s="353"/>
      <c r="F28" s="353"/>
      <c r="G28" s="18" t="s">
        <v>55</v>
      </c>
      <c r="H28" s="138">
        <v>16.899999999999999</v>
      </c>
    </row>
    <row r="29" spans="1:8" ht="48.75" customHeight="1">
      <c r="A29" s="352" t="s">
        <v>85</v>
      </c>
      <c r="B29" s="352"/>
      <c r="C29" s="353" t="s">
        <v>86</v>
      </c>
      <c r="D29" s="353"/>
      <c r="E29" s="353"/>
      <c r="F29" s="353"/>
      <c r="G29" s="18" t="s">
        <v>76</v>
      </c>
      <c r="H29" s="136">
        <v>7.72</v>
      </c>
    </row>
    <row r="30" spans="1:8" ht="48.75" customHeight="1">
      <c r="A30" s="352" t="s">
        <v>87</v>
      </c>
      <c r="B30" s="352"/>
      <c r="C30" s="353" t="s">
        <v>88</v>
      </c>
      <c r="D30" s="353"/>
      <c r="E30" s="353"/>
      <c r="F30" s="353"/>
      <c r="G30" s="18" t="s">
        <v>55</v>
      </c>
      <c r="H30" s="138">
        <v>14.49</v>
      </c>
    </row>
    <row r="31" spans="1:8" ht="48.75" customHeight="1">
      <c r="A31" s="352" t="s">
        <v>89</v>
      </c>
      <c r="B31" s="352"/>
      <c r="C31" s="353" t="s">
        <v>90</v>
      </c>
      <c r="D31" s="353"/>
      <c r="E31" s="353"/>
      <c r="F31" s="353"/>
      <c r="G31" s="18" t="s">
        <v>55</v>
      </c>
      <c r="H31" s="138">
        <v>27.29</v>
      </c>
    </row>
    <row r="32" spans="1:8" ht="48.75" customHeight="1">
      <c r="A32" s="352" t="s">
        <v>91</v>
      </c>
      <c r="B32" s="352"/>
      <c r="C32" s="353" t="s">
        <v>92</v>
      </c>
      <c r="D32" s="353"/>
      <c r="E32" s="353"/>
      <c r="F32" s="353"/>
      <c r="G32" s="18" t="s">
        <v>55</v>
      </c>
      <c r="H32" s="138">
        <v>27.52</v>
      </c>
    </row>
    <row r="33" spans="1:8" ht="48.75" customHeight="1">
      <c r="A33" s="352" t="s">
        <v>93</v>
      </c>
      <c r="B33" s="352"/>
      <c r="C33" s="353" t="s">
        <v>94</v>
      </c>
      <c r="D33" s="353"/>
      <c r="E33" s="353"/>
      <c r="F33" s="353"/>
      <c r="G33" s="18" t="s">
        <v>55</v>
      </c>
      <c r="H33" s="138">
        <v>10.14</v>
      </c>
    </row>
    <row r="34" spans="1:8" ht="12.2" customHeight="1">
      <c r="A34" s="368">
        <v>8707</v>
      </c>
      <c r="B34" s="359"/>
      <c r="C34" s="360" t="s">
        <v>95</v>
      </c>
      <c r="D34" s="360"/>
      <c r="E34" s="360"/>
      <c r="F34" s="360"/>
      <c r="G34" s="17"/>
      <c r="H34" s="141"/>
    </row>
    <row r="35" spans="1:8" ht="60.95" customHeight="1">
      <c r="A35" s="352" t="s">
        <v>96</v>
      </c>
      <c r="B35" s="352"/>
      <c r="C35" s="353" t="s">
        <v>97</v>
      </c>
      <c r="D35" s="353"/>
      <c r="E35" s="353"/>
      <c r="F35" s="353"/>
      <c r="G35" s="18" t="s">
        <v>76</v>
      </c>
      <c r="H35" s="136">
        <v>9.4499999999999993</v>
      </c>
    </row>
    <row r="36" spans="1:8" ht="48.75" customHeight="1">
      <c r="A36" s="352" t="s">
        <v>98</v>
      </c>
      <c r="B36" s="352"/>
      <c r="C36" s="353" t="s">
        <v>99</v>
      </c>
      <c r="D36" s="353"/>
      <c r="E36" s="353"/>
      <c r="F36" s="353"/>
      <c r="G36" s="18" t="s">
        <v>58</v>
      </c>
      <c r="H36" s="138">
        <v>49.78</v>
      </c>
    </row>
    <row r="37" spans="1:8" ht="48.75" customHeight="1">
      <c r="A37" s="352" t="s">
        <v>100</v>
      </c>
      <c r="B37" s="352"/>
      <c r="C37" s="353" t="s">
        <v>101</v>
      </c>
      <c r="D37" s="353"/>
      <c r="E37" s="353"/>
      <c r="F37" s="353"/>
      <c r="G37" s="18" t="s">
        <v>58</v>
      </c>
      <c r="H37" s="138">
        <v>11.98</v>
      </c>
    </row>
    <row r="38" spans="1:8" ht="60.95" customHeight="1">
      <c r="A38" s="352" t="s">
        <v>102</v>
      </c>
      <c r="B38" s="352"/>
      <c r="C38" s="353" t="s">
        <v>103</v>
      </c>
      <c r="D38" s="353"/>
      <c r="E38" s="353"/>
      <c r="F38" s="353"/>
      <c r="G38" s="18" t="s">
        <v>58</v>
      </c>
      <c r="H38" s="136">
        <v>6.99</v>
      </c>
    </row>
    <row r="39" spans="1:8" ht="48.75" customHeight="1">
      <c r="A39" s="352" t="s">
        <v>104</v>
      </c>
      <c r="B39" s="352"/>
      <c r="C39" s="353" t="s">
        <v>105</v>
      </c>
      <c r="D39" s="353"/>
      <c r="E39" s="353"/>
      <c r="F39" s="353"/>
      <c r="G39" s="18" t="s">
        <v>76</v>
      </c>
      <c r="H39" s="138">
        <v>10.5</v>
      </c>
    </row>
    <row r="40" spans="1:8" ht="73.150000000000006" customHeight="1">
      <c r="A40" s="352" t="s">
        <v>106</v>
      </c>
      <c r="B40" s="352"/>
      <c r="C40" s="353" t="s">
        <v>107</v>
      </c>
      <c r="D40" s="353"/>
      <c r="E40" s="353"/>
      <c r="F40" s="353"/>
      <c r="G40" s="18" t="s">
        <v>76</v>
      </c>
      <c r="H40" s="138">
        <v>13.65</v>
      </c>
    </row>
    <row r="41" spans="1:8" ht="12.2" customHeight="1">
      <c r="A41" s="368">
        <v>8708</v>
      </c>
      <c r="B41" s="359"/>
      <c r="C41" s="360" t="s">
        <v>108</v>
      </c>
      <c r="D41" s="360"/>
      <c r="E41" s="360"/>
      <c r="F41" s="360"/>
      <c r="G41" s="17"/>
      <c r="H41" s="141"/>
    </row>
    <row r="42" spans="1:8" ht="48.75" customHeight="1">
      <c r="A42" s="352" t="s">
        <v>109</v>
      </c>
      <c r="B42" s="352"/>
      <c r="C42" s="353" t="s">
        <v>110</v>
      </c>
      <c r="D42" s="353"/>
      <c r="E42" s="353"/>
      <c r="F42" s="353"/>
      <c r="G42" s="18" t="s">
        <v>55</v>
      </c>
      <c r="H42" s="136">
        <v>6.24</v>
      </c>
    </row>
    <row r="43" spans="1:8" ht="12.2" customHeight="1">
      <c r="A43" s="368">
        <v>8709</v>
      </c>
      <c r="B43" s="359"/>
      <c r="C43" s="360" t="s">
        <v>111</v>
      </c>
      <c r="D43" s="360"/>
      <c r="E43" s="360"/>
      <c r="F43" s="360"/>
      <c r="G43" s="17"/>
      <c r="H43" s="141"/>
    </row>
    <row r="44" spans="1:8" ht="60.95" customHeight="1">
      <c r="A44" s="352" t="s">
        <v>112</v>
      </c>
      <c r="B44" s="352"/>
      <c r="C44" s="353" t="s">
        <v>113</v>
      </c>
      <c r="D44" s="353"/>
      <c r="E44" s="353"/>
      <c r="F44" s="353"/>
      <c r="G44" s="18" t="s">
        <v>55</v>
      </c>
      <c r="H44" s="136">
        <v>2.36</v>
      </c>
    </row>
    <row r="45" spans="1:8" ht="60.95" customHeight="1">
      <c r="A45" s="352" t="s">
        <v>114</v>
      </c>
      <c r="B45" s="352"/>
      <c r="C45" s="353" t="s">
        <v>115</v>
      </c>
      <c r="D45" s="353"/>
      <c r="E45" s="353"/>
      <c r="F45" s="353"/>
      <c r="G45" s="18" t="s">
        <v>55</v>
      </c>
      <c r="H45" s="136">
        <v>7.09</v>
      </c>
    </row>
    <row r="46" spans="1:8" ht="60.95" customHeight="1">
      <c r="A46" s="352" t="s">
        <v>116</v>
      </c>
      <c r="B46" s="352"/>
      <c r="C46" s="353" t="s">
        <v>117</v>
      </c>
      <c r="D46" s="353"/>
      <c r="E46" s="353"/>
      <c r="F46" s="353"/>
      <c r="G46" s="18" t="s">
        <v>55</v>
      </c>
      <c r="H46" s="138">
        <v>11.13</v>
      </c>
    </row>
    <row r="47" spans="1:8" ht="60.95" customHeight="1">
      <c r="A47" s="352" t="s">
        <v>118</v>
      </c>
      <c r="B47" s="352"/>
      <c r="C47" s="353" t="s">
        <v>119</v>
      </c>
      <c r="D47" s="353"/>
      <c r="E47" s="353"/>
      <c r="F47" s="353"/>
      <c r="G47" s="18" t="s">
        <v>55</v>
      </c>
      <c r="H47" s="136">
        <v>4.7300000000000004</v>
      </c>
    </row>
    <row r="48" spans="1:8" ht="12.2" customHeight="1">
      <c r="A48" s="368">
        <v>8710</v>
      </c>
      <c r="B48" s="359"/>
      <c r="C48" s="360" t="s">
        <v>120</v>
      </c>
      <c r="D48" s="360"/>
      <c r="E48" s="360"/>
      <c r="F48" s="360"/>
      <c r="G48" s="17"/>
      <c r="H48" s="141"/>
    </row>
    <row r="49" spans="1:8" ht="48.75" customHeight="1">
      <c r="A49" s="352" t="s">
        <v>121</v>
      </c>
      <c r="B49" s="352"/>
      <c r="C49" s="353" t="s">
        <v>122</v>
      </c>
      <c r="D49" s="353"/>
      <c r="E49" s="353"/>
      <c r="F49" s="353"/>
      <c r="G49" s="18" t="s">
        <v>123</v>
      </c>
      <c r="H49" s="136">
        <v>3.95</v>
      </c>
    </row>
    <row r="50" spans="1:8" ht="60.95" customHeight="1">
      <c r="A50" s="352" t="s">
        <v>124</v>
      </c>
      <c r="B50" s="352"/>
      <c r="C50" s="353" t="s">
        <v>125</v>
      </c>
      <c r="D50" s="353"/>
      <c r="E50" s="353"/>
      <c r="F50" s="353"/>
      <c r="G50" s="18" t="s">
        <v>58</v>
      </c>
      <c r="H50" s="138">
        <v>24.13</v>
      </c>
    </row>
    <row r="51" spans="1:8" ht="60.95" customHeight="1">
      <c r="A51" s="352" t="s">
        <v>126</v>
      </c>
      <c r="B51" s="352"/>
      <c r="C51" s="353" t="s">
        <v>127</v>
      </c>
      <c r="D51" s="353"/>
      <c r="E51" s="353"/>
      <c r="F51" s="353"/>
      <c r="G51" s="18" t="s">
        <v>55</v>
      </c>
      <c r="H51" s="138">
        <v>15.13</v>
      </c>
    </row>
    <row r="52" spans="1:8" ht="48.75" customHeight="1">
      <c r="A52" s="352" t="s">
        <v>128</v>
      </c>
      <c r="B52" s="352"/>
      <c r="C52" s="353" t="s">
        <v>129</v>
      </c>
      <c r="D52" s="353"/>
      <c r="E52" s="353"/>
      <c r="F52" s="353"/>
      <c r="G52" s="18" t="s">
        <v>55</v>
      </c>
      <c r="H52" s="138">
        <v>21.01</v>
      </c>
    </row>
    <row r="53" spans="1:8" ht="48.75" customHeight="1">
      <c r="A53" s="352" t="s">
        <v>130</v>
      </c>
      <c r="B53" s="352"/>
      <c r="C53" s="353" t="s">
        <v>131</v>
      </c>
      <c r="D53" s="353"/>
      <c r="E53" s="353"/>
      <c r="F53" s="353"/>
      <c r="G53" s="18" t="s">
        <v>55</v>
      </c>
      <c r="H53" s="138">
        <v>10.220000000000001</v>
      </c>
    </row>
    <row r="54" spans="1:8" ht="48.75" customHeight="1">
      <c r="A54" s="352" t="s">
        <v>132</v>
      </c>
      <c r="B54" s="352"/>
      <c r="C54" s="353" t="s">
        <v>133</v>
      </c>
      <c r="D54" s="353"/>
      <c r="E54" s="353"/>
      <c r="F54" s="353"/>
      <c r="G54" s="18" t="s">
        <v>58</v>
      </c>
      <c r="H54" s="138">
        <v>20.46</v>
      </c>
    </row>
    <row r="55" spans="1:8" ht="12.2" customHeight="1">
      <c r="A55" s="368">
        <v>8711</v>
      </c>
      <c r="B55" s="359"/>
      <c r="C55" s="360" t="s">
        <v>134</v>
      </c>
      <c r="D55" s="360"/>
      <c r="E55" s="360"/>
      <c r="F55" s="360"/>
      <c r="G55" s="17"/>
      <c r="H55" s="141"/>
    </row>
    <row r="56" spans="1:8" ht="36.6" customHeight="1">
      <c r="A56" s="352" t="s">
        <v>135</v>
      </c>
      <c r="B56" s="352"/>
      <c r="C56" s="353" t="s">
        <v>136</v>
      </c>
      <c r="D56" s="353"/>
      <c r="E56" s="353"/>
      <c r="F56" s="353"/>
      <c r="G56" s="18" t="s">
        <v>55</v>
      </c>
      <c r="H56" s="138">
        <v>31.18</v>
      </c>
    </row>
    <row r="57" spans="1:8" ht="12.2" customHeight="1">
      <c r="A57" s="368">
        <v>8712</v>
      </c>
      <c r="B57" s="359"/>
      <c r="C57" s="360" t="s">
        <v>137</v>
      </c>
      <c r="D57" s="360"/>
      <c r="E57" s="360"/>
      <c r="F57" s="360"/>
      <c r="G57" s="17"/>
      <c r="H57" s="141"/>
    </row>
    <row r="58" spans="1:8" ht="48.75" customHeight="1">
      <c r="A58" s="352" t="s">
        <v>138</v>
      </c>
      <c r="B58" s="352"/>
      <c r="C58" s="353" t="s">
        <v>139</v>
      </c>
      <c r="D58" s="353"/>
      <c r="E58" s="353"/>
      <c r="F58" s="353"/>
      <c r="G58" s="18" t="s">
        <v>58</v>
      </c>
      <c r="H58" s="138">
        <v>48.72</v>
      </c>
    </row>
    <row r="59" spans="1:8" ht="60.95" customHeight="1">
      <c r="A59" s="352" t="s">
        <v>140</v>
      </c>
      <c r="B59" s="352"/>
      <c r="C59" s="353" t="s">
        <v>141</v>
      </c>
      <c r="D59" s="353"/>
      <c r="E59" s="353"/>
      <c r="F59" s="353"/>
      <c r="G59" s="18" t="s">
        <v>58</v>
      </c>
      <c r="H59" s="136">
        <v>7.28</v>
      </c>
    </row>
    <row r="60" spans="1:8" ht="60.95" customHeight="1">
      <c r="A60" s="352" t="s">
        <v>142</v>
      </c>
      <c r="B60" s="352"/>
      <c r="C60" s="353" t="s">
        <v>143</v>
      </c>
      <c r="D60" s="353"/>
      <c r="E60" s="353"/>
      <c r="F60" s="353"/>
      <c r="G60" s="18" t="s">
        <v>58</v>
      </c>
      <c r="H60" s="138">
        <v>23.16</v>
      </c>
    </row>
    <row r="61" spans="1:8" ht="12.2" customHeight="1">
      <c r="A61" s="368">
        <v>8713</v>
      </c>
      <c r="B61" s="359"/>
      <c r="C61" s="360" t="s">
        <v>144</v>
      </c>
      <c r="D61" s="360"/>
      <c r="E61" s="360"/>
      <c r="F61" s="360"/>
      <c r="G61" s="17"/>
      <c r="H61" s="141"/>
    </row>
    <row r="62" spans="1:8" ht="48.75" customHeight="1">
      <c r="A62" s="352" t="s">
        <v>145</v>
      </c>
      <c r="B62" s="352"/>
      <c r="C62" s="353" t="s">
        <v>146</v>
      </c>
      <c r="D62" s="353"/>
      <c r="E62" s="353"/>
      <c r="F62" s="353"/>
      <c r="G62" s="18" t="s">
        <v>55</v>
      </c>
      <c r="H62" s="138">
        <v>19.899999999999999</v>
      </c>
    </row>
    <row r="63" spans="1:8" ht="36.6" customHeight="1">
      <c r="A63" s="352" t="s">
        <v>147</v>
      </c>
      <c r="B63" s="352"/>
      <c r="C63" s="353" t="s">
        <v>148</v>
      </c>
      <c r="D63" s="353"/>
      <c r="E63" s="353"/>
      <c r="F63" s="353"/>
      <c r="G63" s="18" t="s">
        <v>55</v>
      </c>
      <c r="H63" s="136">
        <v>8.02</v>
      </c>
    </row>
    <row r="64" spans="1:8" ht="36.6" customHeight="1">
      <c r="A64" s="352" t="s">
        <v>149</v>
      </c>
      <c r="B64" s="352"/>
      <c r="C64" s="353" t="s">
        <v>150</v>
      </c>
      <c r="D64" s="353"/>
      <c r="E64" s="353"/>
      <c r="F64" s="353"/>
      <c r="G64" s="18" t="s">
        <v>55</v>
      </c>
      <c r="H64" s="138">
        <v>12.23</v>
      </c>
    </row>
    <row r="65" spans="1:8" ht="73.150000000000006" customHeight="1">
      <c r="A65" s="352" t="s">
        <v>151</v>
      </c>
      <c r="B65" s="352"/>
      <c r="C65" s="353" t="s">
        <v>152</v>
      </c>
      <c r="D65" s="353"/>
      <c r="E65" s="353"/>
      <c r="F65" s="353"/>
      <c r="G65" s="18" t="s">
        <v>55</v>
      </c>
      <c r="H65" s="138">
        <v>60.59</v>
      </c>
    </row>
    <row r="66" spans="1:8" ht="73.150000000000006" customHeight="1">
      <c r="A66" s="352" t="s">
        <v>153</v>
      </c>
      <c r="B66" s="352"/>
      <c r="C66" s="353" t="s">
        <v>154</v>
      </c>
      <c r="D66" s="353"/>
      <c r="E66" s="353"/>
      <c r="F66" s="353"/>
      <c r="G66" s="18" t="s">
        <v>55</v>
      </c>
      <c r="H66" s="138">
        <v>50.58</v>
      </c>
    </row>
    <row r="67" spans="1:8" ht="12.2" customHeight="1">
      <c r="A67" s="368">
        <v>8714</v>
      </c>
      <c r="B67" s="359"/>
      <c r="C67" s="360" t="s">
        <v>155</v>
      </c>
      <c r="D67" s="360"/>
      <c r="E67" s="360"/>
      <c r="F67" s="360"/>
      <c r="G67" s="17"/>
      <c r="H67" s="141"/>
    </row>
    <row r="68" spans="1:8" ht="36.6" customHeight="1">
      <c r="A68" s="352" t="s">
        <v>156</v>
      </c>
      <c r="B68" s="352"/>
      <c r="C68" s="353" t="s">
        <v>157</v>
      </c>
      <c r="D68" s="353"/>
      <c r="E68" s="353"/>
      <c r="F68" s="353"/>
      <c r="G68" s="18" t="s">
        <v>158</v>
      </c>
      <c r="H68" s="140">
        <v>171.88</v>
      </c>
    </row>
    <row r="69" spans="1:8" ht="48.75" customHeight="1">
      <c r="A69" s="352" t="s">
        <v>159</v>
      </c>
      <c r="B69" s="352"/>
      <c r="C69" s="353" t="s">
        <v>160</v>
      </c>
      <c r="D69" s="353"/>
      <c r="E69" s="353"/>
      <c r="F69" s="353"/>
      <c r="G69" s="18" t="s">
        <v>158</v>
      </c>
      <c r="H69" s="140">
        <v>118.17</v>
      </c>
    </row>
    <row r="70" spans="1:8" ht="73.150000000000006" customHeight="1">
      <c r="A70" s="352" t="s">
        <v>161</v>
      </c>
      <c r="B70" s="352"/>
      <c r="C70" s="353" t="s">
        <v>162</v>
      </c>
      <c r="D70" s="353"/>
      <c r="E70" s="353"/>
      <c r="F70" s="353"/>
      <c r="G70" s="18" t="s">
        <v>55</v>
      </c>
      <c r="H70" s="138">
        <v>18.78</v>
      </c>
    </row>
    <row r="71" spans="1:8" ht="12.2" customHeight="1">
      <c r="A71" s="368">
        <v>8715</v>
      </c>
      <c r="B71" s="359"/>
      <c r="C71" s="360" t="s">
        <v>163</v>
      </c>
      <c r="D71" s="360"/>
      <c r="E71" s="360"/>
      <c r="F71" s="360"/>
      <c r="G71" s="17"/>
      <c r="H71" s="141"/>
    </row>
    <row r="72" spans="1:8" ht="36.6" customHeight="1">
      <c r="A72" s="352" t="s">
        <v>164</v>
      </c>
      <c r="B72" s="352"/>
      <c r="C72" s="353" t="s">
        <v>165</v>
      </c>
      <c r="D72" s="353"/>
      <c r="E72" s="353"/>
      <c r="F72" s="353"/>
      <c r="G72" s="18" t="s">
        <v>158</v>
      </c>
      <c r="H72" s="140">
        <v>540.19000000000005</v>
      </c>
    </row>
    <row r="73" spans="1:8" ht="36.6" customHeight="1">
      <c r="A73" s="352" t="s">
        <v>166</v>
      </c>
      <c r="B73" s="352"/>
      <c r="C73" s="353" t="s">
        <v>167</v>
      </c>
      <c r="D73" s="353"/>
      <c r="E73" s="353"/>
      <c r="F73" s="353"/>
      <c r="G73" s="18" t="s">
        <v>158</v>
      </c>
      <c r="H73" s="140">
        <v>327.39</v>
      </c>
    </row>
    <row r="74" spans="1:8" ht="48.75" customHeight="1">
      <c r="A74" s="352" t="s">
        <v>168</v>
      </c>
      <c r="B74" s="352"/>
      <c r="C74" s="353" t="s">
        <v>169</v>
      </c>
      <c r="D74" s="353"/>
      <c r="E74" s="353"/>
      <c r="F74" s="353"/>
      <c r="G74" s="18" t="s">
        <v>158</v>
      </c>
      <c r="H74" s="140">
        <v>281.05</v>
      </c>
    </row>
    <row r="75" spans="1:8" ht="48.75" customHeight="1">
      <c r="A75" s="352" t="s">
        <v>170</v>
      </c>
      <c r="B75" s="352"/>
      <c r="C75" s="353" t="s">
        <v>171</v>
      </c>
      <c r="D75" s="353"/>
      <c r="E75" s="353"/>
      <c r="F75" s="353"/>
      <c r="G75" s="18" t="s">
        <v>158</v>
      </c>
      <c r="H75" s="140">
        <v>353.27</v>
      </c>
    </row>
    <row r="76" spans="1:8" ht="48.75" customHeight="1">
      <c r="A76" s="352" t="s">
        <v>172</v>
      </c>
      <c r="B76" s="352"/>
      <c r="C76" s="353" t="s">
        <v>173</v>
      </c>
      <c r="D76" s="353"/>
      <c r="E76" s="353"/>
      <c r="F76" s="353"/>
      <c r="G76" s="18" t="s">
        <v>158</v>
      </c>
      <c r="H76" s="140">
        <v>171.56</v>
      </c>
    </row>
    <row r="77" spans="1:8" ht="48.75" customHeight="1">
      <c r="A77" s="352" t="s">
        <v>174</v>
      </c>
      <c r="B77" s="352"/>
      <c r="C77" s="353" t="s">
        <v>175</v>
      </c>
      <c r="D77" s="353"/>
      <c r="E77" s="353"/>
      <c r="F77" s="353"/>
      <c r="G77" s="18" t="s">
        <v>158</v>
      </c>
      <c r="H77" s="140">
        <v>215.32</v>
      </c>
    </row>
    <row r="78" spans="1:8" ht="12.2" customHeight="1">
      <c r="A78" s="368">
        <v>8716</v>
      </c>
      <c r="B78" s="359"/>
      <c r="C78" s="360" t="s">
        <v>176</v>
      </c>
      <c r="D78" s="360"/>
      <c r="E78" s="360"/>
      <c r="F78" s="360"/>
      <c r="G78" s="17"/>
      <c r="H78" s="141"/>
    </row>
    <row r="79" spans="1:8" ht="48.75" customHeight="1">
      <c r="A79" s="352" t="s">
        <v>177</v>
      </c>
      <c r="B79" s="352"/>
      <c r="C79" s="353" t="s">
        <v>178</v>
      </c>
      <c r="D79" s="353"/>
      <c r="E79" s="353"/>
      <c r="F79" s="353"/>
      <c r="G79" s="18" t="s">
        <v>58</v>
      </c>
      <c r="H79" s="140">
        <v>111.36</v>
      </c>
    </row>
    <row r="80" spans="1:8" ht="48.75" customHeight="1">
      <c r="A80" s="352" t="s">
        <v>179</v>
      </c>
      <c r="B80" s="352"/>
      <c r="C80" s="353" t="s">
        <v>180</v>
      </c>
      <c r="D80" s="353"/>
      <c r="E80" s="353"/>
      <c r="F80" s="353"/>
      <c r="G80" s="18" t="s">
        <v>58</v>
      </c>
      <c r="H80" s="140">
        <v>279.45</v>
      </c>
    </row>
    <row r="81" spans="1:8" ht="12.2" customHeight="1">
      <c r="A81" s="368">
        <v>8717</v>
      </c>
      <c r="B81" s="359"/>
      <c r="C81" s="360" t="s">
        <v>181</v>
      </c>
      <c r="D81" s="360"/>
      <c r="E81" s="360"/>
      <c r="F81" s="360"/>
      <c r="G81" s="17"/>
      <c r="H81" s="141"/>
    </row>
    <row r="82" spans="1:8" ht="48.75" customHeight="1">
      <c r="A82" s="352" t="s">
        <v>182</v>
      </c>
      <c r="B82" s="352"/>
      <c r="C82" s="353" t="s">
        <v>183</v>
      </c>
      <c r="D82" s="353"/>
      <c r="E82" s="353"/>
      <c r="F82" s="353"/>
      <c r="G82" s="18" t="s">
        <v>55</v>
      </c>
      <c r="H82" s="138">
        <v>47.27</v>
      </c>
    </row>
    <row r="83" spans="1:8" ht="36.6" customHeight="1">
      <c r="A83" s="352" t="s">
        <v>184</v>
      </c>
      <c r="B83" s="352"/>
      <c r="C83" s="353" t="s">
        <v>185</v>
      </c>
      <c r="D83" s="353"/>
      <c r="E83" s="353"/>
      <c r="F83" s="353"/>
      <c r="G83" s="18" t="s">
        <v>55</v>
      </c>
      <c r="H83" s="138">
        <v>11.82</v>
      </c>
    </row>
    <row r="84" spans="1:8" ht="48.75" customHeight="1">
      <c r="A84" s="352" t="s">
        <v>186</v>
      </c>
      <c r="B84" s="352"/>
      <c r="C84" s="353" t="s">
        <v>187</v>
      </c>
      <c r="D84" s="353"/>
      <c r="E84" s="353"/>
      <c r="F84" s="353"/>
      <c r="G84" s="18" t="s">
        <v>55</v>
      </c>
      <c r="H84" s="138">
        <v>25.28</v>
      </c>
    </row>
    <row r="85" spans="1:8" ht="48.75" customHeight="1">
      <c r="A85" s="352" t="s">
        <v>188</v>
      </c>
      <c r="B85" s="352"/>
      <c r="C85" s="353" t="s">
        <v>189</v>
      </c>
      <c r="D85" s="353"/>
      <c r="E85" s="353"/>
      <c r="F85" s="353"/>
      <c r="G85" s="18" t="s">
        <v>55</v>
      </c>
      <c r="H85" s="138">
        <v>31.28</v>
      </c>
    </row>
    <row r="86" spans="1:8" ht="48.75" customHeight="1">
      <c r="A86" s="352" t="s">
        <v>190</v>
      </c>
      <c r="B86" s="352"/>
      <c r="C86" s="353" t="s">
        <v>191</v>
      </c>
      <c r="D86" s="353"/>
      <c r="E86" s="353"/>
      <c r="F86" s="353"/>
      <c r="G86" s="18" t="s">
        <v>55</v>
      </c>
      <c r="H86" s="138">
        <v>10.45</v>
      </c>
    </row>
    <row r="87" spans="1:8" ht="48.75" customHeight="1">
      <c r="A87" s="352" t="s">
        <v>192</v>
      </c>
      <c r="B87" s="352"/>
      <c r="C87" s="353" t="s">
        <v>193</v>
      </c>
      <c r="D87" s="353"/>
      <c r="E87" s="353"/>
      <c r="F87" s="353"/>
      <c r="G87" s="18" t="s">
        <v>55</v>
      </c>
      <c r="H87" s="138">
        <v>16.190000000000001</v>
      </c>
    </row>
    <row r="88" spans="1:8" ht="48.75" customHeight="1">
      <c r="A88" s="352" t="s">
        <v>194</v>
      </c>
      <c r="B88" s="352"/>
      <c r="C88" s="353" t="s">
        <v>195</v>
      </c>
      <c r="D88" s="353"/>
      <c r="E88" s="353"/>
      <c r="F88" s="353"/>
      <c r="G88" s="18" t="s">
        <v>55</v>
      </c>
      <c r="H88" s="136">
        <v>9.77</v>
      </c>
    </row>
    <row r="89" spans="1:8" ht="48.75" customHeight="1">
      <c r="A89" s="352" t="s">
        <v>196</v>
      </c>
      <c r="B89" s="352"/>
      <c r="C89" s="353" t="s">
        <v>197</v>
      </c>
      <c r="D89" s="353"/>
      <c r="E89" s="353"/>
      <c r="F89" s="353"/>
      <c r="G89" s="18" t="s">
        <v>76</v>
      </c>
      <c r="H89" s="138">
        <v>23.63</v>
      </c>
    </row>
    <row r="90" spans="1:8" ht="48.75" customHeight="1">
      <c r="A90" s="352" t="s">
        <v>198</v>
      </c>
      <c r="B90" s="352"/>
      <c r="C90" s="353" t="s">
        <v>199</v>
      </c>
      <c r="D90" s="353"/>
      <c r="E90" s="353"/>
      <c r="F90" s="353"/>
      <c r="G90" s="18" t="s">
        <v>76</v>
      </c>
      <c r="H90" s="138">
        <v>12.6</v>
      </c>
    </row>
    <row r="91" spans="1:8" ht="60.95" customHeight="1">
      <c r="A91" s="352" t="s">
        <v>200</v>
      </c>
      <c r="B91" s="352"/>
      <c r="C91" s="353" t="s">
        <v>201</v>
      </c>
      <c r="D91" s="353"/>
      <c r="E91" s="353"/>
      <c r="F91" s="353"/>
      <c r="G91" s="18" t="s">
        <v>55</v>
      </c>
      <c r="H91" s="138">
        <v>16.190000000000001</v>
      </c>
    </row>
    <row r="92" spans="1:8" ht="48.75" customHeight="1">
      <c r="A92" s="352" t="s">
        <v>202</v>
      </c>
      <c r="B92" s="352"/>
      <c r="C92" s="353" t="s">
        <v>203</v>
      </c>
      <c r="D92" s="353"/>
      <c r="E92" s="353"/>
      <c r="F92" s="353"/>
      <c r="G92" s="18" t="s">
        <v>55</v>
      </c>
      <c r="H92" s="138">
        <v>18.05</v>
      </c>
    </row>
    <row r="93" spans="1:8" ht="12.2" customHeight="1">
      <c r="A93" s="368">
        <v>8718</v>
      </c>
      <c r="B93" s="359"/>
      <c r="C93" s="360" t="s">
        <v>204</v>
      </c>
      <c r="D93" s="360"/>
      <c r="E93" s="360"/>
      <c r="F93" s="360"/>
      <c r="G93" s="17"/>
      <c r="H93" s="141"/>
    </row>
    <row r="94" spans="1:8" ht="48.75" customHeight="1">
      <c r="A94" s="352" t="s">
        <v>205</v>
      </c>
      <c r="B94" s="352"/>
      <c r="C94" s="353" t="s">
        <v>206</v>
      </c>
      <c r="D94" s="353"/>
      <c r="E94" s="353"/>
      <c r="F94" s="353"/>
      <c r="G94" s="18" t="s">
        <v>55</v>
      </c>
      <c r="H94" s="138">
        <v>11.82</v>
      </c>
    </row>
    <row r="95" spans="1:8" ht="36.6" customHeight="1">
      <c r="A95" s="352" t="s">
        <v>207</v>
      </c>
      <c r="B95" s="352"/>
      <c r="C95" s="353" t="s">
        <v>208</v>
      </c>
      <c r="D95" s="353"/>
      <c r="E95" s="353"/>
      <c r="F95" s="353"/>
      <c r="G95" s="18" t="s">
        <v>55</v>
      </c>
      <c r="H95" s="138">
        <v>11.23</v>
      </c>
    </row>
    <row r="96" spans="1:8" ht="48.75" customHeight="1">
      <c r="A96" s="352" t="s">
        <v>209</v>
      </c>
      <c r="B96" s="352"/>
      <c r="C96" s="353" t="s">
        <v>210</v>
      </c>
      <c r="D96" s="353"/>
      <c r="E96" s="353"/>
      <c r="F96" s="353"/>
      <c r="G96" s="18" t="s">
        <v>55</v>
      </c>
      <c r="H96" s="138">
        <v>23.39</v>
      </c>
    </row>
    <row r="97" spans="1:8" ht="48.75" customHeight="1">
      <c r="A97" s="352" t="s">
        <v>211</v>
      </c>
      <c r="B97" s="352"/>
      <c r="C97" s="353" t="s">
        <v>212</v>
      </c>
      <c r="D97" s="353"/>
      <c r="E97" s="353"/>
      <c r="F97" s="353"/>
      <c r="G97" s="18" t="s">
        <v>55</v>
      </c>
      <c r="H97" s="138">
        <v>28.06</v>
      </c>
    </row>
    <row r="98" spans="1:8" ht="48.75" customHeight="1">
      <c r="A98" s="352" t="s">
        <v>213</v>
      </c>
      <c r="B98" s="352"/>
      <c r="C98" s="353" t="s">
        <v>214</v>
      </c>
      <c r="D98" s="353"/>
      <c r="E98" s="353"/>
      <c r="F98" s="353"/>
      <c r="G98" s="18" t="s">
        <v>76</v>
      </c>
      <c r="H98" s="136">
        <v>9.2100000000000009</v>
      </c>
    </row>
    <row r="99" spans="1:8" ht="12.2" customHeight="1">
      <c r="A99" s="368">
        <v>8719</v>
      </c>
      <c r="B99" s="359"/>
      <c r="C99" s="360" t="s">
        <v>215</v>
      </c>
      <c r="D99" s="360"/>
      <c r="E99" s="360"/>
      <c r="F99" s="360"/>
      <c r="G99" s="17"/>
      <c r="H99" s="141"/>
    </row>
    <row r="100" spans="1:8" ht="48.75" customHeight="1">
      <c r="A100" s="352" t="s">
        <v>216</v>
      </c>
      <c r="B100" s="352"/>
      <c r="C100" s="353" t="s">
        <v>217</v>
      </c>
      <c r="D100" s="353"/>
      <c r="E100" s="353"/>
      <c r="F100" s="353"/>
      <c r="G100" s="18" t="s">
        <v>55</v>
      </c>
      <c r="H100" s="138">
        <v>18.71</v>
      </c>
    </row>
    <row r="101" spans="1:8" ht="48.75" customHeight="1">
      <c r="A101" s="352" t="s">
        <v>218</v>
      </c>
      <c r="B101" s="352"/>
      <c r="C101" s="353" t="s">
        <v>219</v>
      </c>
      <c r="D101" s="353"/>
      <c r="E101" s="353"/>
      <c r="F101" s="353"/>
      <c r="G101" s="18" t="s">
        <v>55</v>
      </c>
      <c r="H101" s="138">
        <v>20.05</v>
      </c>
    </row>
    <row r="102" spans="1:8" ht="48.75" customHeight="1">
      <c r="A102" s="352" t="s">
        <v>220</v>
      </c>
      <c r="B102" s="352"/>
      <c r="C102" s="353" t="s">
        <v>221</v>
      </c>
      <c r="D102" s="353"/>
      <c r="E102" s="353"/>
      <c r="F102" s="353"/>
      <c r="G102" s="18" t="s">
        <v>55</v>
      </c>
      <c r="H102" s="138">
        <v>23.39</v>
      </c>
    </row>
    <row r="103" spans="1:8" ht="36.6" customHeight="1">
      <c r="A103" s="352" t="s">
        <v>222</v>
      </c>
      <c r="B103" s="352"/>
      <c r="C103" s="353" t="s">
        <v>223</v>
      </c>
      <c r="D103" s="353"/>
      <c r="E103" s="353"/>
      <c r="F103" s="353"/>
      <c r="G103" s="18" t="s">
        <v>55</v>
      </c>
      <c r="H103" s="138">
        <v>25.51</v>
      </c>
    </row>
    <row r="104" spans="1:8" ht="36.6" customHeight="1">
      <c r="A104" s="352" t="s">
        <v>224</v>
      </c>
      <c r="B104" s="352"/>
      <c r="C104" s="353" t="s">
        <v>225</v>
      </c>
      <c r="D104" s="353"/>
      <c r="E104" s="353"/>
      <c r="F104" s="353"/>
      <c r="G104" s="18" t="s">
        <v>55</v>
      </c>
      <c r="H104" s="136">
        <v>9.9499999999999993</v>
      </c>
    </row>
    <row r="105" spans="1:8" ht="36.6" customHeight="1">
      <c r="A105" s="352" t="s">
        <v>226</v>
      </c>
      <c r="B105" s="352"/>
      <c r="C105" s="353" t="s">
        <v>227</v>
      </c>
      <c r="D105" s="353"/>
      <c r="E105" s="353"/>
      <c r="F105" s="353"/>
      <c r="G105" s="18" t="s">
        <v>76</v>
      </c>
      <c r="H105" s="136">
        <v>3.1</v>
      </c>
    </row>
    <row r="106" spans="1:8" ht="48.75" customHeight="1">
      <c r="A106" s="352" t="s">
        <v>228</v>
      </c>
      <c r="B106" s="352"/>
      <c r="C106" s="353" t="s">
        <v>229</v>
      </c>
      <c r="D106" s="353"/>
      <c r="E106" s="353"/>
      <c r="F106" s="353"/>
      <c r="G106" s="18" t="s">
        <v>55</v>
      </c>
      <c r="H106" s="138">
        <v>28.06</v>
      </c>
    </row>
    <row r="107" spans="1:8" ht="48.75" customHeight="1">
      <c r="A107" s="352" t="s">
        <v>230</v>
      </c>
      <c r="B107" s="352"/>
      <c r="C107" s="353" t="s">
        <v>231</v>
      </c>
      <c r="D107" s="353"/>
      <c r="E107" s="353"/>
      <c r="F107" s="353"/>
      <c r="G107" s="18" t="s">
        <v>55</v>
      </c>
      <c r="H107" s="138">
        <v>24.4</v>
      </c>
    </row>
    <row r="108" spans="1:8" ht="48.75" customHeight="1">
      <c r="A108" s="352" t="s">
        <v>232</v>
      </c>
      <c r="B108" s="352"/>
      <c r="C108" s="353" t="s">
        <v>233</v>
      </c>
      <c r="D108" s="353"/>
      <c r="E108" s="353"/>
      <c r="F108" s="353"/>
      <c r="G108" s="18" t="s">
        <v>76</v>
      </c>
      <c r="H108" s="136">
        <v>9.84</v>
      </c>
    </row>
    <row r="109" spans="1:8" ht="12.2" customHeight="1">
      <c r="A109" s="368">
        <v>8720</v>
      </c>
      <c r="B109" s="359"/>
      <c r="C109" s="360" t="s">
        <v>234</v>
      </c>
      <c r="D109" s="360"/>
      <c r="E109" s="360"/>
      <c r="F109" s="360"/>
      <c r="G109" s="17"/>
      <c r="H109" s="141"/>
    </row>
    <row r="110" spans="1:8" ht="48.75" customHeight="1">
      <c r="A110" s="352" t="s">
        <v>235</v>
      </c>
      <c r="B110" s="352"/>
      <c r="C110" s="353" t="s">
        <v>236</v>
      </c>
      <c r="D110" s="353"/>
      <c r="E110" s="353"/>
      <c r="F110" s="353"/>
      <c r="G110" s="18" t="s">
        <v>55</v>
      </c>
      <c r="H110" s="138">
        <v>21.59</v>
      </c>
    </row>
    <row r="111" spans="1:8" ht="48.75" customHeight="1">
      <c r="A111" s="352" t="s">
        <v>237</v>
      </c>
      <c r="B111" s="352"/>
      <c r="C111" s="353" t="s">
        <v>238</v>
      </c>
      <c r="D111" s="353"/>
      <c r="E111" s="353"/>
      <c r="F111" s="353"/>
      <c r="G111" s="18" t="s">
        <v>55</v>
      </c>
      <c r="H111" s="138">
        <v>18.71</v>
      </c>
    </row>
    <row r="112" spans="1:8" ht="48.75" customHeight="1">
      <c r="A112" s="352" t="s">
        <v>239</v>
      </c>
      <c r="B112" s="352"/>
      <c r="C112" s="353" t="s">
        <v>240</v>
      </c>
      <c r="D112" s="353"/>
      <c r="E112" s="353"/>
      <c r="F112" s="353"/>
      <c r="G112" s="18" t="s">
        <v>76</v>
      </c>
      <c r="H112" s="136">
        <v>3.14</v>
      </c>
    </row>
    <row r="113" spans="1:8" ht="12.2" customHeight="1">
      <c r="A113" s="368">
        <v>8721</v>
      </c>
      <c r="B113" s="359"/>
      <c r="C113" s="360" t="s">
        <v>241</v>
      </c>
      <c r="D113" s="360"/>
      <c r="E113" s="360"/>
      <c r="F113" s="360"/>
      <c r="G113" s="17"/>
      <c r="H113" s="141"/>
    </row>
    <row r="114" spans="1:8" ht="48.75" customHeight="1">
      <c r="A114" s="352" t="s">
        <v>242</v>
      </c>
      <c r="B114" s="352"/>
      <c r="C114" s="353" t="s">
        <v>243</v>
      </c>
      <c r="D114" s="353"/>
      <c r="E114" s="353"/>
      <c r="F114" s="353"/>
      <c r="G114" s="18" t="s">
        <v>55</v>
      </c>
      <c r="H114" s="136">
        <v>7.38</v>
      </c>
    </row>
    <row r="115" spans="1:8" ht="12.2" customHeight="1">
      <c r="A115" s="368">
        <v>8722</v>
      </c>
      <c r="B115" s="359"/>
      <c r="C115" s="360" t="s">
        <v>244</v>
      </c>
      <c r="D115" s="360"/>
      <c r="E115" s="360"/>
      <c r="F115" s="360"/>
      <c r="G115" s="17"/>
      <c r="H115" s="141"/>
    </row>
    <row r="116" spans="1:8" ht="48.75" customHeight="1">
      <c r="A116" s="352" t="s">
        <v>245</v>
      </c>
      <c r="B116" s="352"/>
      <c r="C116" s="353" t="s">
        <v>246</v>
      </c>
      <c r="D116" s="353"/>
      <c r="E116" s="353"/>
      <c r="F116" s="353"/>
      <c r="G116" s="18" t="s">
        <v>55</v>
      </c>
      <c r="H116" s="138">
        <v>31.51</v>
      </c>
    </row>
    <row r="117" spans="1:8" ht="12.2" customHeight="1">
      <c r="A117" s="368">
        <v>8664</v>
      </c>
      <c r="B117" s="359"/>
      <c r="C117" s="360" t="s">
        <v>247</v>
      </c>
      <c r="D117" s="360"/>
      <c r="E117" s="360"/>
      <c r="F117" s="360"/>
      <c r="G117" s="17"/>
      <c r="H117" s="141"/>
    </row>
    <row r="118" spans="1:8" ht="12.2" customHeight="1">
      <c r="A118" s="368">
        <v>8723</v>
      </c>
      <c r="B118" s="359"/>
      <c r="C118" s="360" t="s">
        <v>248</v>
      </c>
      <c r="D118" s="360"/>
      <c r="E118" s="360"/>
      <c r="F118" s="360"/>
      <c r="G118" s="17"/>
      <c r="H118" s="141"/>
    </row>
    <row r="119" spans="1:8" ht="73.150000000000006" customHeight="1">
      <c r="A119" s="352" t="s">
        <v>249</v>
      </c>
      <c r="B119" s="352"/>
      <c r="C119" s="353" t="s">
        <v>250</v>
      </c>
      <c r="D119" s="353"/>
      <c r="E119" s="353"/>
      <c r="F119" s="353"/>
      <c r="G119" s="18" t="s">
        <v>55</v>
      </c>
      <c r="H119" s="140">
        <v>262.08999999999997</v>
      </c>
    </row>
    <row r="120" spans="1:8" ht="73.150000000000006" customHeight="1">
      <c r="A120" s="352" t="s">
        <v>251</v>
      </c>
      <c r="B120" s="352"/>
      <c r="C120" s="353" t="s">
        <v>252</v>
      </c>
      <c r="D120" s="353"/>
      <c r="E120" s="353"/>
      <c r="F120" s="353"/>
      <c r="G120" s="18" t="s">
        <v>58</v>
      </c>
      <c r="H120" s="137">
        <v>1179.4100000000001</v>
      </c>
    </row>
    <row r="121" spans="1:8" ht="73.150000000000006" customHeight="1">
      <c r="A121" s="352" t="s">
        <v>253</v>
      </c>
      <c r="B121" s="352"/>
      <c r="C121" s="353" t="s">
        <v>254</v>
      </c>
      <c r="D121" s="353"/>
      <c r="E121" s="353"/>
      <c r="F121" s="353"/>
      <c r="G121" s="18" t="s">
        <v>58</v>
      </c>
      <c r="H121" s="137">
        <v>3145.08</v>
      </c>
    </row>
    <row r="122" spans="1:8" ht="73.150000000000006" customHeight="1">
      <c r="A122" s="352" t="s">
        <v>255</v>
      </c>
      <c r="B122" s="352"/>
      <c r="C122" s="353" t="s">
        <v>256</v>
      </c>
      <c r="D122" s="353"/>
      <c r="E122" s="353"/>
      <c r="F122" s="353"/>
      <c r="G122" s="18" t="s">
        <v>58</v>
      </c>
      <c r="H122" s="137">
        <v>4717.62</v>
      </c>
    </row>
    <row r="123" spans="1:8" ht="12.2" customHeight="1">
      <c r="A123" s="368">
        <v>8724</v>
      </c>
      <c r="B123" s="359"/>
      <c r="C123" s="360" t="s">
        <v>257</v>
      </c>
      <c r="D123" s="360"/>
      <c r="E123" s="360"/>
      <c r="F123" s="360"/>
      <c r="G123" s="17"/>
      <c r="H123" s="141"/>
    </row>
    <row r="124" spans="1:8" ht="48.75" customHeight="1">
      <c r="A124" s="352" t="s">
        <v>258</v>
      </c>
      <c r="B124" s="352"/>
      <c r="C124" s="353" t="s">
        <v>259</v>
      </c>
      <c r="D124" s="353"/>
      <c r="E124" s="353"/>
      <c r="F124" s="353"/>
      <c r="G124" s="18" t="s">
        <v>58</v>
      </c>
      <c r="H124" s="140">
        <v>592.79999999999995</v>
      </c>
    </row>
    <row r="125" spans="1:8" ht="24.4" customHeight="1">
      <c r="A125" s="352" t="s">
        <v>260</v>
      </c>
      <c r="B125" s="352"/>
      <c r="C125" s="353" t="s">
        <v>261</v>
      </c>
      <c r="D125" s="353"/>
      <c r="E125" s="353"/>
      <c r="F125" s="353"/>
      <c r="G125" s="18" t="s">
        <v>58</v>
      </c>
      <c r="H125" s="140">
        <v>863.49</v>
      </c>
    </row>
    <row r="126" spans="1:8" ht="60.95" customHeight="1">
      <c r="A126" s="352" t="s">
        <v>262</v>
      </c>
      <c r="B126" s="352"/>
      <c r="C126" s="353" t="s">
        <v>263</v>
      </c>
      <c r="D126" s="353"/>
      <c r="E126" s="353"/>
      <c r="F126" s="353"/>
      <c r="G126" s="18" t="s">
        <v>58</v>
      </c>
      <c r="H126" s="140">
        <v>830.96</v>
      </c>
    </row>
    <row r="127" spans="1:8" ht="12.2" customHeight="1">
      <c r="A127" s="368">
        <v>8725</v>
      </c>
      <c r="B127" s="359"/>
      <c r="C127" s="360" t="s">
        <v>264</v>
      </c>
      <c r="D127" s="360"/>
      <c r="E127" s="360"/>
      <c r="F127" s="360"/>
      <c r="G127" s="17"/>
      <c r="H127" s="141"/>
    </row>
    <row r="128" spans="1:8" ht="48.75" customHeight="1">
      <c r="A128" s="352" t="s">
        <v>265</v>
      </c>
      <c r="B128" s="352"/>
      <c r="C128" s="353" t="s">
        <v>266</v>
      </c>
      <c r="D128" s="353"/>
      <c r="E128" s="353"/>
      <c r="F128" s="353"/>
      <c r="G128" s="18" t="s">
        <v>55</v>
      </c>
      <c r="H128" s="140">
        <v>153.38</v>
      </c>
    </row>
    <row r="129" spans="1:8" ht="36.6" customHeight="1">
      <c r="A129" s="352" t="s">
        <v>267</v>
      </c>
      <c r="B129" s="352"/>
      <c r="C129" s="353" t="s">
        <v>268</v>
      </c>
      <c r="D129" s="353"/>
      <c r="E129" s="353"/>
      <c r="F129" s="353"/>
      <c r="G129" s="18" t="s">
        <v>55</v>
      </c>
      <c r="H129" s="140">
        <v>675.36</v>
      </c>
    </row>
    <row r="130" spans="1:8" ht="48.75" customHeight="1">
      <c r="A130" s="352" t="s">
        <v>269</v>
      </c>
      <c r="B130" s="352"/>
      <c r="C130" s="353" t="s">
        <v>270</v>
      </c>
      <c r="D130" s="353"/>
      <c r="E130" s="353"/>
      <c r="F130" s="353"/>
      <c r="G130" s="18" t="s">
        <v>58</v>
      </c>
      <c r="H130" s="137">
        <v>9049.4</v>
      </c>
    </row>
    <row r="131" spans="1:8" ht="48.75" customHeight="1">
      <c r="A131" s="352" t="s">
        <v>271</v>
      </c>
      <c r="B131" s="352"/>
      <c r="C131" s="353" t="s">
        <v>272</v>
      </c>
      <c r="D131" s="353"/>
      <c r="E131" s="353"/>
      <c r="F131" s="353"/>
      <c r="G131" s="18" t="s">
        <v>58</v>
      </c>
      <c r="H131" s="139">
        <v>14948.96</v>
      </c>
    </row>
    <row r="132" spans="1:8" ht="48.75" customHeight="1">
      <c r="A132" s="352" t="s">
        <v>273</v>
      </c>
      <c r="B132" s="352"/>
      <c r="C132" s="353" t="s">
        <v>274</v>
      </c>
      <c r="D132" s="353"/>
      <c r="E132" s="353"/>
      <c r="F132" s="353"/>
      <c r="G132" s="18" t="s">
        <v>58</v>
      </c>
      <c r="H132" s="139">
        <v>12130.87</v>
      </c>
    </row>
    <row r="133" spans="1:8" ht="48.75" customHeight="1">
      <c r="A133" s="352" t="s">
        <v>275</v>
      </c>
      <c r="B133" s="352"/>
      <c r="C133" s="353" t="s">
        <v>276</v>
      </c>
      <c r="D133" s="353"/>
      <c r="E133" s="353"/>
      <c r="F133" s="353"/>
      <c r="G133" s="18" t="s">
        <v>58</v>
      </c>
      <c r="H133" s="139">
        <v>14089.09</v>
      </c>
    </row>
    <row r="134" spans="1:8" ht="48.75" customHeight="1">
      <c r="A134" s="352" t="s">
        <v>277</v>
      </c>
      <c r="B134" s="352"/>
      <c r="C134" s="353" t="s">
        <v>278</v>
      </c>
      <c r="D134" s="353"/>
      <c r="E134" s="353"/>
      <c r="F134" s="353"/>
      <c r="G134" s="18" t="s">
        <v>58</v>
      </c>
      <c r="H134" s="139">
        <v>11994.87</v>
      </c>
    </row>
    <row r="135" spans="1:8" ht="48.75" customHeight="1">
      <c r="A135" s="352" t="s">
        <v>279</v>
      </c>
      <c r="B135" s="352"/>
      <c r="C135" s="353" t="s">
        <v>280</v>
      </c>
      <c r="D135" s="353"/>
      <c r="E135" s="353"/>
      <c r="F135" s="353"/>
      <c r="G135" s="18" t="s">
        <v>58</v>
      </c>
      <c r="H135" s="139">
        <v>13953.09</v>
      </c>
    </row>
    <row r="136" spans="1:8" ht="48.75" customHeight="1">
      <c r="A136" s="352" t="s">
        <v>281</v>
      </c>
      <c r="B136" s="352"/>
      <c r="C136" s="353" t="s">
        <v>282</v>
      </c>
      <c r="D136" s="353"/>
      <c r="E136" s="353"/>
      <c r="F136" s="353"/>
      <c r="G136" s="18" t="s">
        <v>58</v>
      </c>
      <c r="H136" s="139">
        <v>10012.219999999999</v>
      </c>
    </row>
    <row r="137" spans="1:8" ht="48.75" customHeight="1">
      <c r="A137" s="352" t="s">
        <v>283</v>
      </c>
      <c r="B137" s="352"/>
      <c r="C137" s="353" t="s">
        <v>284</v>
      </c>
      <c r="D137" s="353"/>
      <c r="E137" s="353"/>
      <c r="F137" s="353"/>
      <c r="G137" s="18" t="s">
        <v>58</v>
      </c>
      <c r="H137" s="139">
        <v>12834.84</v>
      </c>
    </row>
    <row r="138" spans="1:8" ht="48.75" customHeight="1">
      <c r="A138" s="352" t="s">
        <v>285</v>
      </c>
      <c r="B138" s="352"/>
      <c r="C138" s="353" t="s">
        <v>286</v>
      </c>
      <c r="D138" s="353"/>
      <c r="E138" s="353"/>
      <c r="F138" s="353"/>
      <c r="G138" s="18" t="s">
        <v>58</v>
      </c>
      <c r="H138" s="139">
        <v>18144.400000000001</v>
      </c>
    </row>
    <row r="139" spans="1:8" ht="36.6" customHeight="1">
      <c r="A139" s="352" t="s">
        <v>287</v>
      </c>
      <c r="B139" s="352"/>
      <c r="C139" s="353" t="s">
        <v>288</v>
      </c>
      <c r="D139" s="353"/>
      <c r="E139" s="353"/>
      <c r="F139" s="353"/>
      <c r="G139" s="18" t="s">
        <v>58</v>
      </c>
      <c r="H139" s="139">
        <v>11369.97</v>
      </c>
    </row>
    <row r="140" spans="1:8" ht="48.75" customHeight="1">
      <c r="A140" s="352" t="s">
        <v>289</v>
      </c>
      <c r="B140" s="352"/>
      <c r="C140" s="353" t="s">
        <v>290</v>
      </c>
      <c r="D140" s="353"/>
      <c r="E140" s="353"/>
      <c r="F140" s="353"/>
      <c r="G140" s="18" t="s">
        <v>58</v>
      </c>
      <c r="H140" s="139">
        <v>15369.28</v>
      </c>
    </row>
    <row r="141" spans="1:8" ht="48.75" customHeight="1">
      <c r="A141" s="352" t="s">
        <v>291</v>
      </c>
      <c r="B141" s="352"/>
      <c r="C141" s="353" t="s">
        <v>292</v>
      </c>
      <c r="D141" s="353"/>
      <c r="E141" s="353"/>
      <c r="F141" s="353"/>
      <c r="G141" s="18" t="s">
        <v>58</v>
      </c>
      <c r="H141" s="139">
        <v>16177.37</v>
      </c>
    </row>
    <row r="142" spans="1:8" ht="48.75" customHeight="1">
      <c r="A142" s="352" t="s">
        <v>293</v>
      </c>
      <c r="B142" s="352"/>
      <c r="C142" s="353" t="s">
        <v>294</v>
      </c>
      <c r="D142" s="353"/>
      <c r="E142" s="353"/>
      <c r="F142" s="353"/>
      <c r="G142" s="18" t="s">
        <v>58</v>
      </c>
      <c r="H142" s="139">
        <v>31349.96</v>
      </c>
    </row>
    <row r="143" spans="1:8" ht="24.4" customHeight="1">
      <c r="A143" s="352" t="s">
        <v>295</v>
      </c>
      <c r="B143" s="352"/>
      <c r="C143" s="353" t="s">
        <v>296</v>
      </c>
      <c r="D143" s="353"/>
      <c r="E143" s="353"/>
      <c r="F143" s="353"/>
      <c r="G143" s="18" t="s">
        <v>58</v>
      </c>
      <c r="H143" s="140">
        <v>333.96</v>
      </c>
    </row>
    <row r="144" spans="1:8" ht="24.4" customHeight="1">
      <c r="A144" s="352" t="s">
        <v>297</v>
      </c>
      <c r="B144" s="352"/>
      <c r="C144" s="353" t="s">
        <v>298</v>
      </c>
      <c r="D144" s="353"/>
      <c r="E144" s="353"/>
      <c r="F144" s="353"/>
      <c r="G144" s="18" t="s">
        <v>58</v>
      </c>
      <c r="H144" s="140">
        <v>396.05</v>
      </c>
    </row>
    <row r="145" spans="1:8" ht="12.2" customHeight="1">
      <c r="A145" s="352" t="s">
        <v>299</v>
      </c>
      <c r="B145" s="352"/>
      <c r="C145" s="353" t="s">
        <v>300</v>
      </c>
      <c r="D145" s="353"/>
      <c r="E145" s="353"/>
      <c r="F145" s="353"/>
      <c r="G145" s="18" t="s">
        <v>58</v>
      </c>
      <c r="H145" s="140">
        <v>343.03</v>
      </c>
    </row>
    <row r="146" spans="1:8" ht="24.4" customHeight="1">
      <c r="A146" s="352" t="s">
        <v>301</v>
      </c>
      <c r="B146" s="352"/>
      <c r="C146" s="353" t="s">
        <v>302</v>
      </c>
      <c r="D146" s="353"/>
      <c r="E146" s="353"/>
      <c r="F146" s="353"/>
      <c r="G146" s="18" t="s">
        <v>58</v>
      </c>
      <c r="H146" s="140">
        <v>343.03</v>
      </c>
    </row>
    <row r="147" spans="1:8" ht="24.4" customHeight="1">
      <c r="A147" s="352" t="s">
        <v>303</v>
      </c>
      <c r="B147" s="352"/>
      <c r="C147" s="353" t="s">
        <v>304</v>
      </c>
      <c r="D147" s="353"/>
      <c r="E147" s="353"/>
      <c r="F147" s="353"/>
      <c r="G147" s="18" t="s">
        <v>58</v>
      </c>
      <c r="H147" s="140">
        <v>676.99</v>
      </c>
    </row>
    <row r="148" spans="1:8" ht="24.4" customHeight="1">
      <c r="A148" s="352" t="s">
        <v>305</v>
      </c>
      <c r="B148" s="352"/>
      <c r="C148" s="353" t="s">
        <v>306</v>
      </c>
      <c r="D148" s="353"/>
      <c r="E148" s="353"/>
      <c r="F148" s="353"/>
      <c r="G148" s="18" t="s">
        <v>58</v>
      </c>
      <c r="H148" s="140">
        <v>343.03</v>
      </c>
    </row>
    <row r="149" spans="1:8" ht="24.4" customHeight="1">
      <c r="A149" s="352" t="s">
        <v>307</v>
      </c>
      <c r="B149" s="352"/>
      <c r="C149" s="353" t="s">
        <v>308</v>
      </c>
      <c r="D149" s="353"/>
      <c r="E149" s="353"/>
      <c r="F149" s="353"/>
      <c r="G149" s="18" t="s">
        <v>58</v>
      </c>
      <c r="H149" s="140">
        <v>343.03</v>
      </c>
    </row>
    <row r="150" spans="1:8" ht="24.4" customHeight="1">
      <c r="A150" s="352" t="s">
        <v>309</v>
      </c>
      <c r="B150" s="352"/>
      <c r="C150" s="353" t="s">
        <v>310</v>
      </c>
      <c r="D150" s="353"/>
      <c r="E150" s="353"/>
      <c r="F150" s="353"/>
      <c r="G150" s="18" t="s">
        <v>58</v>
      </c>
      <c r="H150" s="137">
        <v>1208.57</v>
      </c>
    </row>
    <row r="151" spans="1:8" ht="24.4" customHeight="1">
      <c r="A151" s="352" t="s">
        <v>311</v>
      </c>
      <c r="B151" s="352"/>
      <c r="C151" s="353" t="s">
        <v>312</v>
      </c>
      <c r="D151" s="353"/>
      <c r="E151" s="353"/>
      <c r="F151" s="353"/>
      <c r="G151" s="18" t="s">
        <v>58</v>
      </c>
      <c r="H151" s="140">
        <v>739.08</v>
      </c>
    </row>
    <row r="152" spans="1:8" ht="24.4" customHeight="1">
      <c r="A152" s="352" t="s">
        <v>313</v>
      </c>
      <c r="B152" s="352"/>
      <c r="C152" s="353" t="s">
        <v>314</v>
      </c>
      <c r="D152" s="353"/>
      <c r="E152" s="353"/>
      <c r="F152" s="353"/>
      <c r="G152" s="18" t="s">
        <v>58</v>
      </c>
      <c r="H152" s="137">
        <v>1007.36</v>
      </c>
    </row>
    <row r="153" spans="1:8" ht="24.4" customHeight="1">
      <c r="A153" s="352" t="s">
        <v>315</v>
      </c>
      <c r="B153" s="352"/>
      <c r="C153" s="353" t="s">
        <v>316</v>
      </c>
      <c r="D153" s="353"/>
      <c r="E153" s="353"/>
      <c r="F153" s="353"/>
      <c r="G153" s="18" t="s">
        <v>58</v>
      </c>
      <c r="H153" s="140">
        <v>343.03</v>
      </c>
    </row>
    <row r="154" spans="1:8" ht="36.6" customHeight="1">
      <c r="A154" s="352" t="s">
        <v>317</v>
      </c>
      <c r="B154" s="352"/>
      <c r="C154" s="353" t="s">
        <v>318</v>
      </c>
      <c r="D154" s="353"/>
      <c r="E154" s="353"/>
      <c r="F154" s="353"/>
      <c r="G154" s="18" t="s">
        <v>319</v>
      </c>
      <c r="H154" s="137">
        <v>1050</v>
      </c>
    </row>
    <row r="155" spans="1:8" ht="73.150000000000006" customHeight="1">
      <c r="A155" s="352" t="s">
        <v>320</v>
      </c>
      <c r="B155" s="352"/>
      <c r="C155" s="353" t="s">
        <v>321</v>
      </c>
      <c r="D155" s="353"/>
      <c r="E155" s="353"/>
      <c r="F155" s="353"/>
      <c r="G155" s="18" t="s">
        <v>319</v>
      </c>
      <c r="H155" s="137">
        <v>1552.85</v>
      </c>
    </row>
    <row r="156" spans="1:8" ht="97.5" customHeight="1">
      <c r="A156" s="352" t="s">
        <v>322</v>
      </c>
      <c r="B156" s="352"/>
      <c r="C156" s="353" t="s">
        <v>323</v>
      </c>
      <c r="D156" s="353"/>
      <c r="E156" s="353"/>
      <c r="F156" s="353"/>
      <c r="G156" s="18" t="s">
        <v>319</v>
      </c>
      <c r="H156" s="137">
        <v>1633.81</v>
      </c>
    </row>
    <row r="157" spans="1:8" ht="73.150000000000006" customHeight="1">
      <c r="A157" s="352" t="s">
        <v>324</v>
      </c>
      <c r="B157" s="352"/>
      <c r="C157" s="353" t="s">
        <v>325</v>
      </c>
      <c r="D157" s="353"/>
      <c r="E157" s="353"/>
      <c r="F157" s="353"/>
      <c r="G157" s="18" t="s">
        <v>319</v>
      </c>
      <c r="H157" s="140">
        <v>858.71</v>
      </c>
    </row>
    <row r="158" spans="1:8" ht="73.150000000000006" customHeight="1">
      <c r="A158" s="352" t="s">
        <v>326</v>
      </c>
      <c r="B158" s="352"/>
      <c r="C158" s="353" t="s">
        <v>327</v>
      </c>
      <c r="D158" s="353"/>
      <c r="E158" s="353"/>
      <c r="F158" s="353"/>
      <c r="G158" s="18" t="s">
        <v>319</v>
      </c>
      <c r="H158" s="140">
        <v>875.6</v>
      </c>
    </row>
    <row r="159" spans="1:8" ht="85.35" customHeight="1">
      <c r="A159" s="352" t="s">
        <v>328</v>
      </c>
      <c r="B159" s="352"/>
      <c r="C159" s="353" t="s">
        <v>329</v>
      </c>
      <c r="D159" s="353"/>
      <c r="E159" s="353"/>
      <c r="F159" s="353"/>
      <c r="G159" s="18" t="s">
        <v>319</v>
      </c>
      <c r="H159" s="137">
        <v>1855.94</v>
      </c>
    </row>
    <row r="160" spans="1:8" ht="97.5" customHeight="1">
      <c r="A160" s="352" t="s">
        <v>330</v>
      </c>
      <c r="B160" s="352"/>
      <c r="C160" s="353" t="s">
        <v>331</v>
      </c>
      <c r="D160" s="353"/>
      <c r="E160" s="353"/>
      <c r="F160" s="353"/>
      <c r="G160" s="18" t="s">
        <v>319</v>
      </c>
      <c r="H160" s="137">
        <v>2209.91</v>
      </c>
    </row>
    <row r="161" spans="1:8" ht="97.5" customHeight="1">
      <c r="A161" s="352" t="s">
        <v>332</v>
      </c>
      <c r="B161" s="352"/>
      <c r="C161" s="353" t="s">
        <v>333</v>
      </c>
      <c r="D161" s="353"/>
      <c r="E161" s="353"/>
      <c r="F161" s="353"/>
      <c r="G161" s="18" t="s">
        <v>319</v>
      </c>
      <c r="H161" s="137">
        <v>2200.12</v>
      </c>
    </row>
    <row r="162" spans="1:8" ht="85.35" customHeight="1">
      <c r="A162" s="352" t="s">
        <v>334</v>
      </c>
      <c r="B162" s="352"/>
      <c r="C162" s="353" t="s">
        <v>335</v>
      </c>
      <c r="D162" s="353"/>
      <c r="E162" s="353"/>
      <c r="F162" s="353"/>
      <c r="G162" s="18" t="s">
        <v>319</v>
      </c>
      <c r="H162" s="140">
        <v>966.82</v>
      </c>
    </row>
    <row r="163" spans="1:8" ht="36.6" customHeight="1">
      <c r="A163" s="352" t="s">
        <v>336</v>
      </c>
      <c r="B163" s="352"/>
      <c r="C163" s="353" t="s">
        <v>337</v>
      </c>
      <c r="D163" s="353"/>
      <c r="E163" s="353"/>
      <c r="F163" s="353"/>
      <c r="G163" s="18" t="s">
        <v>58</v>
      </c>
      <c r="H163" s="137">
        <v>1668.96</v>
      </c>
    </row>
    <row r="164" spans="1:8" ht="12.2" customHeight="1">
      <c r="A164" s="368">
        <v>8726</v>
      </c>
      <c r="B164" s="359"/>
      <c r="C164" s="360" t="s">
        <v>338</v>
      </c>
      <c r="D164" s="360"/>
      <c r="E164" s="360"/>
      <c r="F164" s="360"/>
      <c r="G164" s="17"/>
      <c r="H164" s="141"/>
    </row>
    <row r="165" spans="1:8" ht="48.75" customHeight="1">
      <c r="A165" s="352" t="s">
        <v>339</v>
      </c>
      <c r="B165" s="352"/>
      <c r="C165" s="353" t="s">
        <v>340</v>
      </c>
      <c r="D165" s="353"/>
      <c r="E165" s="353"/>
      <c r="F165" s="353"/>
      <c r="G165" s="18" t="s">
        <v>76</v>
      </c>
      <c r="H165" s="138">
        <v>62.77</v>
      </c>
    </row>
    <row r="166" spans="1:8" ht="24.4" customHeight="1">
      <c r="A166" s="352" t="s">
        <v>341</v>
      </c>
      <c r="B166" s="352"/>
      <c r="C166" s="353" t="s">
        <v>342</v>
      </c>
      <c r="D166" s="353"/>
      <c r="E166" s="353"/>
      <c r="F166" s="353"/>
      <c r="G166" s="18" t="s">
        <v>58</v>
      </c>
      <c r="H166" s="138">
        <v>43.64</v>
      </c>
    </row>
    <row r="167" spans="1:8" ht="36.6" customHeight="1">
      <c r="A167" s="352" t="s">
        <v>343</v>
      </c>
      <c r="B167" s="352"/>
      <c r="C167" s="353" t="s">
        <v>344</v>
      </c>
      <c r="D167" s="353"/>
      <c r="E167" s="353"/>
      <c r="F167" s="353"/>
      <c r="G167" s="18" t="s">
        <v>58</v>
      </c>
      <c r="H167" s="138">
        <v>75.569999999999993</v>
      </c>
    </row>
    <row r="168" spans="1:8" ht="24.4" customHeight="1">
      <c r="A168" s="352" t="s">
        <v>345</v>
      </c>
      <c r="B168" s="352"/>
      <c r="C168" s="353" t="s">
        <v>346</v>
      </c>
      <c r="D168" s="353"/>
      <c r="E168" s="353"/>
      <c r="F168" s="353"/>
      <c r="G168" s="18" t="s">
        <v>58</v>
      </c>
      <c r="H168" s="140">
        <v>100.4</v>
      </c>
    </row>
    <row r="169" spans="1:8" ht="12.2" customHeight="1">
      <c r="A169" s="368">
        <v>8727</v>
      </c>
      <c r="B169" s="359"/>
      <c r="C169" s="360" t="s">
        <v>347</v>
      </c>
      <c r="D169" s="360"/>
      <c r="E169" s="360"/>
      <c r="F169" s="360"/>
      <c r="G169" s="17"/>
      <c r="H169" s="141"/>
    </row>
    <row r="170" spans="1:8" ht="48.75" customHeight="1">
      <c r="A170" s="352" t="s">
        <v>348</v>
      </c>
      <c r="B170" s="352"/>
      <c r="C170" s="353" t="s">
        <v>349</v>
      </c>
      <c r="D170" s="353"/>
      <c r="E170" s="353"/>
      <c r="F170" s="353"/>
      <c r="G170" s="18" t="s">
        <v>55</v>
      </c>
      <c r="H170" s="140">
        <v>169.97</v>
      </c>
    </row>
    <row r="171" spans="1:8" ht="48.75" customHeight="1">
      <c r="A171" s="352" t="s">
        <v>350</v>
      </c>
      <c r="B171" s="352"/>
      <c r="C171" s="353" t="s">
        <v>351</v>
      </c>
      <c r="D171" s="353"/>
      <c r="E171" s="353"/>
      <c r="F171" s="353"/>
      <c r="G171" s="18" t="s">
        <v>55</v>
      </c>
      <c r="H171" s="140">
        <v>193.49</v>
      </c>
    </row>
    <row r="172" spans="1:8" ht="36.6" customHeight="1">
      <c r="A172" s="352" t="s">
        <v>352</v>
      </c>
      <c r="B172" s="352"/>
      <c r="C172" s="353" t="s">
        <v>353</v>
      </c>
      <c r="D172" s="353"/>
      <c r="E172" s="353"/>
      <c r="F172" s="353"/>
      <c r="G172" s="18" t="s">
        <v>55</v>
      </c>
      <c r="H172" s="138">
        <v>11.92</v>
      </c>
    </row>
    <row r="173" spans="1:8" ht="48.75" customHeight="1">
      <c r="A173" s="352" t="s">
        <v>354</v>
      </c>
      <c r="B173" s="352"/>
      <c r="C173" s="353" t="s">
        <v>355</v>
      </c>
      <c r="D173" s="353"/>
      <c r="E173" s="353"/>
      <c r="F173" s="353"/>
      <c r="G173" s="18" t="s">
        <v>76</v>
      </c>
      <c r="H173" s="138">
        <v>14.45</v>
      </c>
    </row>
    <row r="174" spans="1:8" ht="48.75" customHeight="1">
      <c r="A174" s="352" t="s">
        <v>356</v>
      </c>
      <c r="B174" s="352"/>
      <c r="C174" s="353" t="s">
        <v>357</v>
      </c>
      <c r="D174" s="353"/>
      <c r="E174" s="353"/>
      <c r="F174" s="353"/>
      <c r="G174" s="18" t="s">
        <v>76</v>
      </c>
      <c r="H174" s="140">
        <v>212.38</v>
      </c>
    </row>
    <row r="175" spans="1:8" ht="60.95" customHeight="1">
      <c r="A175" s="352" t="s">
        <v>358</v>
      </c>
      <c r="B175" s="352"/>
      <c r="C175" s="353" t="s">
        <v>359</v>
      </c>
      <c r="D175" s="353"/>
      <c r="E175" s="353"/>
      <c r="F175" s="353"/>
      <c r="G175" s="18" t="s">
        <v>55</v>
      </c>
      <c r="H175" s="138">
        <v>96.97</v>
      </c>
    </row>
    <row r="176" spans="1:8" ht="60.95" customHeight="1">
      <c r="A176" s="352" t="s">
        <v>360</v>
      </c>
      <c r="B176" s="352"/>
      <c r="C176" s="353" t="s">
        <v>361</v>
      </c>
      <c r="D176" s="353"/>
      <c r="E176" s="353"/>
      <c r="F176" s="353"/>
      <c r="G176" s="18" t="s">
        <v>55</v>
      </c>
      <c r="H176" s="138">
        <v>67.209999999999994</v>
      </c>
    </row>
    <row r="177" spans="1:8" ht="60.95" customHeight="1">
      <c r="A177" s="352" t="s">
        <v>362</v>
      </c>
      <c r="B177" s="352"/>
      <c r="C177" s="353" t="s">
        <v>363</v>
      </c>
      <c r="D177" s="353"/>
      <c r="E177" s="353"/>
      <c r="F177" s="353"/>
      <c r="G177" s="18" t="s">
        <v>55</v>
      </c>
      <c r="H177" s="138">
        <v>87.17</v>
      </c>
    </row>
    <row r="178" spans="1:8" ht="12.2" customHeight="1">
      <c r="A178" s="368">
        <v>8728</v>
      </c>
      <c r="B178" s="359"/>
      <c r="C178" s="360" t="s">
        <v>364</v>
      </c>
      <c r="D178" s="360"/>
      <c r="E178" s="360"/>
      <c r="F178" s="360"/>
      <c r="G178" s="17"/>
      <c r="H178" s="141"/>
    </row>
    <row r="179" spans="1:8" ht="24.4" customHeight="1">
      <c r="A179" s="352" t="s">
        <v>365</v>
      </c>
      <c r="B179" s="352"/>
      <c r="C179" s="353" t="s">
        <v>366</v>
      </c>
      <c r="D179" s="353"/>
      <c r="E179" s="353"/>
      <c r="F179" s="353"/>
      <c r="G179" s="18" t="s">
        <v>58</v>
      </c>
      <c r="H179" s="136">
        <v>5.32</v>
      </c>
    </row>
    <row r="180" spans="1:8" ht="36.6" customHeight="1">
      <c r="A180" s="352" t="s">
        <v>367</v>
      </c>
      <c r="B180" s="352"/>
      <c r="C180" s="353" t="s">
        <v>368</v>
      </c>
      <c r="D180" s="353"/>
      <c r="E180" s="353"/>
      <c r="F180" s="353"/>
      <c r="G180" s="18" t="s">
        <v>76</v>
      </c>
      <c r="H180" s="136">
        <v>3.19</v>
      </c>
    </row>
    <row r="181" spans="1:8" ht="60.95" customHeight="1">
      <c r="A181" s="352" t="s">
        <v>369</v>
      </c>
      <c r="B181" s="352"/>
      <c r="C181" s="353" t="s">
        <v>370</v>
      </c>
      <c r="D181" s="353"/>
      <c r="E181" s="353"/>
      <c r="F181" s="353"/>
      <c r="G181" s="18" t="s">
        <v>76</v>
      </c>
      <c r="H181" s="138">
        <v>12.6</v>
      </c>
    </row>
    <row r="182" spans="1:8" ht="12.2" customHeight="1">
      <c r="A182" s="368">
        <v>8729</v>
      </c>
      <c r="B182" s="359"/>
      <c r="C182" s="360" t="s">
        <v>371</v>
      </c>
      <c r="D182" s="360"/>
      <c r="E182" s="360"/>
      <c r="F182" s="360"/>
      <c r="G182" s="17"/>
      <c r="H182" s="141"/>
    </row>
    <row r="183" spans="1:8" ht="36.6" customHeight="1">
      <c r="A183" s="352" t="s">
        <v>372</v>
      </c>
      <c r="B183" s="352"/>
      <c r="C183" s="353" t="s">
        <v>373</v>
      </c>
      <c r="D183" s="353"/>
      <c r="E183" s="353"/>
      <c r="F183" s="353"/>
      <c r="G183" s="18" t="s">
        <v>76</v>
      </c>
      <c r="H183" s="136">
        <v>1.84</v>
      </c>
    </row>
    <row r="184" spans="1:8" ht="48.75" customHeight="1">
      <c r="A184" s="352" t="s">
        <v>374</v>
      </c>
      <c r="B184" s="352"/>
      <c r="C184" s="353" t="s">
        <v>375</v>
      </c>
      <c r="D184" s="353"/>
      <c r="E184" s="353"/>
      <c r="F184" s="353"/>
      <c r="G184" s="18" t="s">
        <v>55</v>
      </c>
      <c r="H184" s="136">
        <v>1.67</v>
      </c>
    </row>
    <row r="185" spans="1:8" ht="36.6" customHeight="1">
      <c r="A185" s="352" t="s">
        <v>376</v>
      </c>
      <c r="B185" s="352"/>
      <c r="C185" s="353" t="s">
        <v>377</v>
      </c>
      <c r="D185" s="353"/>
      <c r="E185" s="353"/>
      <c r="F185" s="353"/>
      <c r="G185" s="18" t="s">
        <v>378</v>
      </c>
      <c r="H185" s="138">
        <v>49.75</v>
      </c>
    </row>
    <row r="186" spans="1:8" ht="36.6" customHeight="1">
      <c r="A186" s="352" t="s">
        <v>379</v>
      </c>
      <c r="B186" s="352"/>
      <c r="C186" s="353" t="s">
        <v>380</v>
      </c>
      <c r="D186" s="353"/>
      <c r="E186" s="353"/>
      <c r="F186" s="353"/>
      <c r="G186" s="18" t="s">
        <v>381</v>
      </c>
      <c r="H186" s="138">
        <v>12.5</v>
      </c>
    </row>
    <row r="187" spans="1:8" ht="36.6" customHeight="1">
      <c r="A187" s="352" t="s">
        <v>382</v>
      </c>
      <c r="B187" s="352"/>
      <c r="C187" s="353" t="s">
        <v>383</v>
      </c>
      <c r="D187" s="353"/>
      <c r="E187" s="353"/>
      <c r="F187" s="353"/>
      <c r="G187" s="18" t="s">
        <v>378</v>
      </c>
      <c r="H187" s="138">
        <v>21.13</v>
      </c>
    </row>
    <row r="188" spans="1:8" ht="36.6" customHeight="1">
      <c r="A188" s="352" t="s">
        <v>384</v>
      </c>
      <c r="B188" s="352"/>
      <c r="C188" s="353" t="s">
        <v>385</v>
      </c>
      <c r="D188" s="353"/>
      <c r="E188" s="353"/>
      <c r="F188" s="353"/>
      <c r="G188" s="18" t="s">
        <v>55</v>
      </c>
      <c r="H188" s="136">
        <v>9.66</v>
      </c>
    </row>
    <row r="189" spans="1:8" ht="36.6" customHeight="1">
      <c r="A189" s="352" t="s">
        <v>386</v>
      </c>
      <c r="B189" s="352"/>
      <c r="C189" s="353" t="s">
        <v>387</v>
      </c>
      <c r="D189" s="353"/>
      <c r="E189" s="353"/>
      <c r="F189" s="353"/>
      <c r="G189" s="18" t="s">
        <v>55</v>
      </c>
      <c r="H189" s="138">
        <v>19.57</v>
      </c>
    </row>
    <row r="190" spans="1:8" ht="24.4" customHeight="1">
      <c r="A190" s="352" t="s">
        <v>388</v>
      </c>
      <c r="B190" s="352"/>
      <c r="C190" s="353" t="s">
        <v>389</v>
      </c>
      <c r="D190" s="353"/>
      <c r="E190" s="353"/>
      <c r="F190" s="353"/>
      <c r="G190" s="18" t="s">
        <v>76</v>
      </c>
      <c r="H190" s="138">
        <v>11.11</v>
      </c>
    </row>
    <row r="191" spans="1:8" ht="36.6" customHeight="1">
      <c r="A191" s="352" t="s">
        <v>390</v>
      </c>
      <c r="B191" s="352"/>
      <c r="C191" s="353" t="s">
        <v>391</v>
      </c>
      <c r="D191" s="353"/>
      <c r="E191" s="353"/>
      <c r="F191" s="353"/>
      <c r="G191" s="18" t="s">
        <v>55</v>
      </c>
      <c r="H191" s="136">
        <v>8.86</v>
      </c>
    </row>
    <row r="192" spans="1:8" ht="36.6" customHeight="1">
      <c r="A192" s="352" t="s">
        <v>392</v>
      </c>
      <c r="B192" s="352"/>
      <c r="C192" s="353" t="s">
        <v>393</v>
      </c>
      <c r="D192" s="353"/>
      <c r="E192" s="353"/>
      <c r="F192" s="353"/>
      <c r="G192" s="18" t="s">
        <v>55</v>
      </c>
      <c r="H192" s="138">
        <v>10.47</v>
      </c>
    </row>
    <row r="193" spans="1:8" ht="12.2" customHeight="1">
      <c r="A193" s="368">
        <v>8730</v>
      </c>
      <c r="B193" s="359"/>
      <c r="C193" s="360" t="s">
        <v>394</v>
      </c>
      <c r="D193" s="360"/>
      <c r="E193" s="360"/>
      <c r="F193" s="360"/>
      <c r="G193" s="17"/>
      <c r="H193" s="141"/>
    </row>
    <row r="194" spans="1:8" ht="48.75" customHeight="1">
      <c r="A194" s="352" t="s">
        <v>395</v>
      </c>
      <c r="B194" s="352"/>
      <c r="C194" s="353" t="s">
        <v>396</v>
      </c>
      <c r="D194" s="353"/>
      <c r="E194" s="353"/>
      <c r="F194" s="353"/>
      <c r="G194" s="18" t="s">
        <v>76</v>
      </c>
      <c r="H194" s="140">
        <v>251.13</v>
      </c>
    </row>
    <row r="195" spans="1:8" ht="48.75" customHeight="1">
      <c r="A195" s="352" t="s">
        <v>397</v>
      </c>
      <c r="B195" s="352"/>
      <c r="C195" s="353" t="s">
        <v>398</v>
      </c>
      <c r="D195" s="353"/>
      <c r="E195" s="353"/>
      <c r="F195" s="353"/>
      <c r="G195" s="18" t="s">
        <v>76</v>
      </c>
      <c r="H195" s="140">
        <v>156.19999999999999</v>
      </c>
    </row>
    <row r="196" spans="1:8" ht="36.6" customHeight="1">
      <c r="A196" s="352" t="s">
        <v>399</v>
      </c>
      <c r="B196" s="352"/>
      <c r="C196" s="353" t="s">
        <v>400</v>
      </c>
      <c r="D196" s="353"/>
      <c r="E196" s="353"/>
      <c r="F196" s="353"/>
      <c r="G196" s="18" t="s">
        <v>76</v>
      </c>
      <c r="H196" s="138">
        <v>28.44</v>
      </c>
    </row>
    <row r="197" spans="1:8" ht="36.6" customHeight="1">
      <c r="A197" s="352" t="s">
        <v>401</v>
      </c>
      <c r="B197" s="352"/>
      <c r="C197" s="353" t="s">
        <v>402</v>
      </c>
      <c r="D197" s="353"/>
      <c r="E197" s="353"/>
      <c r="F197" s="353"/>
      <c r="G197" s="18" t="s">
        <v>76</v>
      </c>
      <c r="H197" s="138">
        <v>14.54</v>
      </c>
    </row>
    <row r="198" spans="1:8" ht="24.4" customHeight="1">
      <c r="A198" s="352" t="s">
        <v>403</v>
      </c>
      <c r="B198" s="352"/>
      <c r="C198" s="353" t="s">
        <v>404</v>
      </c>
      <c r="D198" s="353"/>
      <c r="E198" s="353"/>
      <c r="F198" s="353"/>
      <c r="G198" s="18" t="s">
        <v>76</v>
      </c>
      <c r="H198" s="136">
        <v>6.93</v>
      </c>
    </row>
    <row r="199" spans="1:8" ht="12.2" customHeight="1">
      <c r="A199" s="368">
        <v>8665</v>
      </c>
      <c r="B199" s="359"/>
      <c r="C199" s="360" t="s">
        <v>405</v>
      </c>
      <c r="D199" s="360"/>
      <c r="E199" s="360"/>
      <c r="F199" s="360"/>
      <c r="G199" s="17"/>
      <c r="H199" s="141"/>
    </row>
    <row r="200" spans="1:8" ht="12.2" customHeight="1">
      <c r="A200" s="368">
        <v>8731</v>
      </c>
      <c r="B200" s="359"/>
      <c r="C200" s="360" t="s">
        <v>406</v>
      </c>
      <c r="D200" s="360"/>
      <c r="E200" s="360"/>
      <c r="F200" s="360"/>
      <c r="G200" s="17"/>
      <c r="H200" s="141"/>
    </row>
    <row r="201" spans="1:8" ht="48.75" customHeight="1">
      <c r="A201" s="352" t="s">
        <v>407</v>
      </c>
      <c r="B201" s="352"/>
      <c r="C201" s="353" t="s">
        <v>408</v>
      </c>
      <c r="D201" s="353"/>
      <c r="E201" s="353"/>
      <c r="F201" s="353"/>
      <c r="G201" s="18" t="s">
        <v>158</v>
      </c>
      <c r="H201" s="136">
        <v>4.07</v>
      </c>
    </row>
    <row r="202" spans="1:8" ht="36.6" customHeight="1">
      <c r="A202" s="352" t="s">
        <v>409</v>
      </c>
      <c r="B202" s="352"/>
      <c r="C202" s="353" t="s">
        <v>410</v>
      </c>
      <c r="D202" s="353"/>
      <c r="E202" s="353"/>
      <c r="F202" s="353"/>
      <c r="G202" s="18" t="s">
        <v>55</v>
      </c>
      <c r="H202" s="138">
        <v>11.14</v>
      </c>
    </row>
    <row r="203" spans="1:8" ht="36.6" customHeight="1">
      <c r="A203" s="352" t="s">
        <v>411</v>
      </c>
      <c r="B203" s="352"/>
      <c r="C203" s="353" t="s">
        <v>412</v>
      </c>
      <c r="D203" s="353"/>
      <c r="E203" s="353"/>
      <c r="F203" s="353"/>
      <c r="G203" s="18" t="s">
        <v>55</v>
      </c>
      <c r="H203" s="136">
        <v>2.81</v>
      </c>
    </row>
    <row r="204" spans="1:8" ht="36.6" customHeight="1">
      <c r="A204" s="352" t="s">
        <v>413</v>
      </c>
      <c r="B204" s="352"/>
      <c r="C204" s="353" t="s">
        <v>414</v>
      </c>
      <c r="D204" s="353"/>
      <c r="E204" s="353"/>
      <c r="F204" s="353"/>
      <c r="G204" s="18" t="s">
        <v>55</v>
      </c>
      <c r="H204" s="136">
        <v>5.77</v>
      </c>
    </row>
    <row r="205" spans="1:8" ht="12.2" customHeight="1">
      <c r="A205" s="368">
        <v>8732</v>
      </c>
      <c r="B205" s="359"/>
      <c r="C205" s="360" t="s">
        <v>415</v>
      </c>
      <c r="D205" s="360"/>
      <c r="E205" s="360"/>
      <c r="F205" s="360"/>
      <c r="G205" s="17"/>
      <c r="H205" s="141"/>
    </row>
    <row r="206" spans="1:8" ht="36.6" customHeight="1">
      <c r="A206" s="352" t="s">
        <v>416</v>
      </c>
      <c r="B206" s="352"/>
      <c r="C206" s="353" t="s">
        <v>417</v>
      </c>
      <c r="D206" s="353"/>
      <c r="E206" s="353"/>
      <c r="F206" s="353"/>
      <c r="G206" s="18" t="s">
        <v>158</v>
      </c>
      <c r="H206" s="136">
        <v>9.3800000000000008</v>
      </c>
    </row>
    <row r="207" spans="1:8" ht="36.6" customHeight="1">
      <c r="A207" s="352" t="s">
        <v>418</v>
      </c>
      <c r="B207" s="352"/>
      <c r="C207" s="353" t="s">
        <v>419</v>
      </c>
      <c r="D207" s="353"/>
      <c r="E207" s="353"/>
      <c r="F207" s="353"/>
      <c r="G207" s="18" t="s">
        <v>158</v>
      </c>
      <c r="H207" s="136">
        <v>8.2100000000000009</v>
      </c>
    </row>
    <row r="208" spans="1:8" ht="36.6" customHeight="1">
      <c r="A208" s="352" t="s">
        <v>420</v>
      </c>
      <c r="B208" s="352"/>
      <c r="C208" s="353" t="s">
        <v>421</v>
      </c>
      <c r="D208" s="353"/>
      <c r="E208" s="353"/>
      <c r="F208" s="353"/>
      <c r="G208" s="18" t="s">
        <v>158</v>
      </c>
      <c r="H208" s="136">
        <v>8.7899999999999991</v>
      </c>
    </row>
    <row r="209" spans="1:8" ht="36.6" customHeight="1">
      <c r="A209" s="352" t="s">
        <v>422</v>
      </c>
      <c r="B209" s="352"/>
      <c r="C209" s="353" t="s">
        <v>423</v>
      </c>
      <c r="D209" s="353"/>
      <c r="E209" s="353"/>
      <c r="F209" s="353"/>
      <c r="G209" s="18" t="s">
        <v>158</v>
      </c>
      <c r="H209" s="136">
        <v>7.76</v>
      </c>
    </row>
    <row r="210" spans="1:8" ht="36.6" customHeight="1">
      <c r="A210" s="352" t="s">
        <v>424</v>
      </c>
      <c r="B210" s="352"/>
      <c r="C210" s="353" t="s">
        <v>425</v>
      </c>
      <c r="D210" s="353"/>
      <c r="E210" s="353"/>
      <c r="F210" s="353"/>
      <c r="G210" s="18" t="s">
        <v>158</v>
      </c>
      <c r="H210" s="138">
        <v>10.99</v>
      </c>
    </row>
    <row r="211" spans="1:8" ht="36.6" customHeight="1">
      <c r="A211" s="352" t="s">
        <v>426</v>
      </c>
      <c r="B211" s="352"/>
      <c r="C211" s="353" t="s">
        <v>427</v>
      </c>
      <c r="D211" s="353"/>
      <c r="E211" s="353"/>
      <c r="F211" s="353"/>
      <c r="G211" s="18" t="s">
        <v>158</v>
      </c>
      <c r="H211" s="136">
        <v>9.52</v>
      </c>
    </row>
    <row r="212" spans="1:8" ht="36.6" customHeight="1">
      <c r="A212" s="352" t="s">
        <v>428</v>
      </c>
      <c r="B212" s="352"/>
      <c r="C212" s="353" t="s">
        <v>429</v>
      </c>
      <c r="D212" s="353"/>
      <c r="E212" s="353"/>
      <c r="F212" s="353"/>
      <c r="G212" s="18" t="s">
        <v>158</v>
      </c>
      <c r="H212" s="136">
        <v>7.62</v>
      </c>
    </row>
    <row r="213" spans="1:8" ht="36.6" customHeight="1">
      <c r="A213" s="352" t="s">
        <v>430</v>
      </c>
      <c r="B213" s="352"/>
      <c r="C213" s="353" t="s">
        <v>431</v>
      </c>
      <c r="D213" s="353"/>
      <c r="E213" s="353"/>
      <c r="F213" s="353"/>
      <c r="G213" s="18" t="s">
        <v>158</v>
      </c>
      <c r="H213" s="136">
        <v>9.52</v>
      </c>
    </row>
    <row r="214" spans="1:8" ht="24.4" customHeight="1">
      <c r="A214" s="352" t="s">
        <v>432</v>
      </c>
      <c r="B214" s="352"/>
      <c r="C214" s="353" t="s">
        <v>433</v>
      </c>
      <c r="D214" s="353"/>
      <c r="E214" s="353"/>
      <c r="F214" s="353"/>
      <c r="G214" s="18" t="s">
        <v>158</v>
      </c>
      <c r="H214" s="136">
        <v>8.35</v>
      </c>
    </row>
    <row r="215" spans="1:8" ht="48.75" customHeight="1">
      <c r="A215" s="352" t="s">
        <v>434</v>
      </c>
      <c r="B215" s="352"/>
      <c r="C215" s="353" t="s">
        <v>435</v>
      </c>
      <c r="D215" s="353"/>
      <c r="E215" s="353"/>
      <c r="F215" s="353"/>
      <c r="G215" s="18" t="s">
        <v>158</v>
      </c>
      <c r="H215" s="136">
        <v>3.39</v>
      </c>
    </row>
    <row r="216" spans="1:8" ht="48.75" customHeight="1">
      <c r="A216" s="352" t="s">
        <v>436</v>
      </c>
      <c r="B216" s="352"/>
      <c r="C216" s="353" t="s">
        <v>437</v>
      </c>
      <c r="D216" s="353"/>
      <c r="E216" s="353"/>
      <c r="F216" s="353"/>
      <c r="G216" s="18" t="s">
        <v>158</v>
      </c>
      <c r="H216" s="136">
        <v>5.09</v>
      </c>
    </row>
    <row r="217" spans="1:8" ht="12.2" customHeight="1">
      <c r="A217" s="368">
        <v>8733</v>
      </c>
      <c r="B217" s="359"/>
      <c r="C217" s="360" t="s">
        <v>438</v>
      </c>
      <c r="D217" s="360"/>
      <c r="E217" s="360"/>
      <c r="F217" s="360"/>
      <c r="G217" s="17"/>
      <c r="H217" s="141"/>
    </row>
    <row r="218" spans="1:8" ht="36.6" customHeight="1">
      <c r="A218" s="352" t="s">
        <v>439</v>
      </c>
      <c r="B218" s="352"/>
      <c r="C218" s="353" t="s">
        <v>440</v>
      </c>
      <c r="D218" s="353"/>
      <c r="E218" s="353"/>
      <c r="F218" s="353"/>
      <c r="G218" s="18" t="s">
        <v>158</v>
      </c>
      <c r="H218" s="138">
        <v>45.28</v>
      </c>
    </row>
    <row r="219" spans="1:8" ht="24.4" customHeight="1">
      <c r="A219" s="352" t="s">
        <v>441</v>
      </c>
      <c r="B219" s="352"/>
      <c r="C219" s="353" t="s">
        <v>442</v>
      </c>
      <c r="D219" s="353"/>
      <c r="E219" s="353"/>
      <c r="F219" s="353"/>
      <c r="G219" s="18" t="s">
        <v>158</v>
      </c>
      <c r="H219" s="140">
        <v>101.95</v>
      </c>
    </row>
    <row r="220" spans="1:8" ht="24.4" customHeight="1">
      <c r="A220" s="352" t="s">
        <v>443</v>
      </c>
      <c r="B220" s="352"/>
      <c r="C220" s="353" t="s">
        <v>444</v>
      </c>
      <c r="D220" s="353"/>
      <c r="E220" s="353"/>
      <c r="F220" s="353"/>
      <c r="G220" s="18" t="s">
        <v>158</v>
      </c>
      <c r="H220" s="140">
        <v>135.1</v>
      </c>
    </row>
    <row r="221" spans="1:8" ht="24.4" customHeight="1">
      <c r="A221" s="352" t="s">
        <v>445</v>
      </c>
      <c r="B221" s="352"/>
      <c r="C221" s="353" t="s">
        <v>446</v>
      </c>
      <c r="D221" s="353"/>
      <c r="E221" s="353"/>
      <c r="F221" s="353"/>
      <c r="G221" s="18" t="s">
        <v>158</v>
      </c>
      <c r="H221" s="138">
        <v>77.290000000000006</v>
      </c>
    </row>
    <row r="222" spans="1:8" ht="12.2" customHeight="1">
      <c r="A222" s="368">
        <v>8734</v>
      </c>
      <c r="B222" s="359"/>
      <c r="C222" s="360" t="s">
        <v>447</v>
      </c>
      <c r="D222" s="360"/>
      <c r="E222" s="360"/>
      <c r="F222" s="360"/>
      <c r="G222" s="17"/>
      <c r="H222" s="141"/>
    </row>
    <row r="223" spans="1:8" ht="24.4" customHeight="1">
      <c r="A223" s="352" t="s">
        <v>448</v>
      </c>
      <c r="B223" s="352"/>
      <c r="C223" s="353" t="s">
        <v>449</v>
      </c>
      <c r="D223" s="353"/>
      <c r="E223" s="353"/>
      <c r="F223" s="353"/>
      <c r="G223" s="18" t="s">
        <v>55</v>
      </c>
      <c r="H223" s="138">
        <v>26.06</v>
      </c>
    </row>
    <row r="224" spans="1:8" ht="24.4" customHeight="1">
      <c r="A224" s="352" t="s">
        <v>450</v>
      </c>
      <c r="B224" s="352"/>
      <c r="C224" s="353" t="s">
        <v>451</v>
      </c>
      <c r="D224" s="353"/>
      <c r="E224" s="353"/>
      <c r="F224" s="353"/>
      <c r="G224" s="18" t="s">
        <v>55</v>
      </c>
      <c r="H224" s="138">
        <v>14.65</v>
      </c>
    </row>
    <row r="225" spans="1:8" ht="12.2" customHeight="1">
      <c r="A225" s="368">
        <v>8735</v>
      </c>
      <c r="B225" s="359"/>
      <c r="C225" s="360" t="s">
        <v>452</v>
      </c>
      <c r="D225" s="360"/>
      <c r="E225" s="360"/>
      <c r="F225" s="360"/>
      <c r="G225" s="17"/>
      <c r="H225" s="141"/>
    </row>
    <row r="226" spans="1:8" ht="24.4" customHeight="1">
      <c r="A226" s="352" t="s">
        <v>453</v>
      </c>
      <c r="B226" s="352"/>
      <c r="C226" s="353" t="s">
        <v>454</v>
      </c>
      <c r="D226" s="353"/>
      <c r="E226" s="353"/>
      <c r="F226" s="353"/>
      <c r="G226" s="18" t="s">
        <v>158</v>
      </c>
      <c r="H226" s="138">
        <v>77.290000000000006</v>
      </c>
    </row>
    <row r="227" spans="1:8" ht="36.6" customHeight="1">
      <c r="A227" s="352" t="s">
        <v>455</v>
      </c>
      <c r="B227" s="352"/>
      <c r="C227" s="353" t="s">
        <v>456</v>
      </c>
      <c r="D227" s="353"/>
      <c r="E227" s="353"/>
      <c r="F227" s="353"/>
      <c r="G227" s="18" t="s">
        <v>158</v>
      </c>
      <c r="H227" s="136">
        <v>6</v>
      </c>
    </row>
    <row r="228" spans="1:8" ht="24.4" customHeight="1">
      <c r="A228" s="352" t="s">
        <v>457</v>
      </c>
      <c r="B228" s="352"/>
      <c r="C228" s="353" t="s">
        <v>458</v>
      </c>
      <c r="D228" s="353"/>
      <c r="E228" s="353"/>
      <c r="F228" s="353"/>
      <c r="G228" s="18" t="s">
        <v>158</v>
      </c>
      <c r="H228" s="136">
        <v>4.9000000000000004</v>
      </c>
    </row>
    <row r="229" spans="1:8" ht="24.4" customHeight="1">
      <c r="A229" s="352" t="s">
        <v>459</v>
      </c>
      <c r="B229" s="352"/>
      <c r="C229" s="353" t="s">
        <v>460</v>
      </c>
      <c r="D229" s="353"/>
      <c r="E229" s="353"/>
      <c r="F229" s="353"/>
      <c r="G229" s="18" t="s">
        <v>158</v>
      </c>
      <c r="H229" s="136">
        <v>4.59</v>
      </c>
    </row>
    <row r="230" spans="1:8" ht="24.4" customHeight="1">
      <c r="A230" s="352" t="s">
        <v>461</v>
      </c>
      <c r="B230" s="352"/>
      <c r="C230" s="353" t="s">
        <v>462</v>
      </c>
      <c r="D230" s="353"/>
      <c r="E230" s="353"/>
      <c r="F230" s="353"/>
      <c r="G230" s="18" t="s">
        <v>158</v>
      </c>
      <c r="H230" s="136">
        <v>2.64</v>
      </c>
    </row>
    <row r="231" spans="1:8" ht="24.4" customHeight="1">
      <c r="A231" s="352" t="s">
        <v>463</v>
      </c>
      <c r="B231" s="352"/>
      <c r="C231" s="353" t="s">
        <v>464</v>
      </c>
      <c r="D231" s="353"/>
      <c r="E231" s="353"/>
      <c r="F231" s="353"/>
      <c r="G231" s="18" t="s">
        <v>158</v>
      </c>
      <c r="H231" s="138">
        <v>53.92</v>
      </c>
    </row>
    <row r="232" spans="1:8" ht="24.4" customHeight="1">
      <c r="A232" s="352" t="s">
        <v>465</v>
      </c>
      <c r="B232" s="352"/>
      <c r="C232" s="353" t="s">
        <v>466</v>
      </c>
      <c r="D232" s="353"/>
      <c r="E232" s="353"/>
      <c r="F232" s="353"/>
      <c r="G232" s="18" t="s">
        <v>158</v>
      </c>
      <c r="H232" s="138">
        <v>77.290000000000006</v>
      </c>
    </row>
    <row r="233" spans="1:8" ht="24.4" customHeight="1">
      <c r="A233" s="352" t="s">
        <v>467</v>
      </c>
      <c r="B233" s="352"/>
      <c r="C233" s="353" t="s">
        <v>468</v>
      </c>
      <c r="D233" s="353"/>
      <c r="E233" s="353"/>
      <c r="F233" s="353"/>
      <c r="G233" s="18" t="s">
        <v>158</v>
      </c>
      <c r="H233" s="138">
        <v>48.41</v>
      </c>
    </row>
    <row r="234" spans="1:8" ht="12.2" customHeight="1">
      <c r="A234" s="368">
        <v>8736</v>
      </c>
      <c r="B234" s="359"/>
      <c r="C234" s="360" t="s">
        <v>469</v>
      </c>
      <c r="D234" s="360"/>
      <c r="E234" s="360"/>
      <c r="F234" s="360"/>
      <c r="G234" s="17"/>
      <c r="H234" s="141"/>
    </row>
    <row r="235" spans="1:8" ht="36.6" customHeight="1">
      <c r="A235" s="352" t="s">
        <v>470</v>
      </c>
      <c r="B235" s="352"/>
      <c r="C235" s="353" t="s">
        <v>471</v>
      </c>
      <c r="D235" s="353"/>
      <c r="E235" s="353"/>
      <c r="F235" s="353"/>
      <c r="G235" s="18" t="s">
        <v>55</v>
      </c>
      <c r="H235" s="140">
        <v>123.27</v>
      </c>
    </row>
    <row r="236" spans="1:8" ht="36.6" customHeight="1">
      <c r="A236" s="352" t="s">
        <v>472</v>
      </c>
      <c r="B236" s="352"/>
      <c r="C236" s="353" t="s">
        <v>473</v>
      </c>
      <c r="D236" s="353"/>
      <c r="E236" s="353"/>
      <c r="F236" s="353"/>
      <c r="G236" s="18" t="s">
        <v>55</v>
      </c>
      <c r="H236" s="138">
        <v>83.58</v>
      </c>
    </row>
    <row r="237" spans="1:8" ht="12.2" customHeight="1">
      <c r="A237" s="368">
        <v>8666</v>
      </c>
      <c r="B237" s="359"/>
      <c r="C237" s="360" t="s">
        <v>474</v>
      </c>
      <c r="D237" s="360"/>
      <c r="E237" s="360"/>
      <c r="F237" s="360"/>
      <c r="G237" s="17"/>
      <c r="H237" s="141"/>
    </row>
    <row r="238" spans="1:8" ht="12.2" customHeight="1">
      <c r="A238" s="368">
        <v>8737</v>
      </c>
      <c r="B238" s="359"/>
      <c r="C238" s="360" t="s">
        <v>475</v>
      </c>
      <c r="D238" s="360"/>
      <c r="E238" s="360"/>
      <c r="F238" s="360"/>
      <c r="G238" s="17"/>
      <c r="H238" s="141"/>
    </row>
    <row r="239" spans="1:8" ht="48.75" customHeight="1">
      <c r="A239" s="352" t="s">
        <v>476</v>
      </c>
      <c r="B239" s="352"/>
      <c r="C239" s="353" t="s">
        <v>477</v>
      </c>
      <c r="D239" s="353"/>
      <c r="E239" s="353"/>
      <c r="F239" s="353"/>
      <c r="G239" s="18" t="s">
        <v>158</v>
      </c>
      <c r="H239" s="140">
        <v>251.88</v>
      </c>
    </row>
    <row r="240" spans="1:8" ht="12.2" customHeight="1">
      <c r="A240" s="368">
        <v>8738</v>
      </c>
      <c r="B240" s="359"/>
      <c r="C240" s="360" t="s">
        <v>478</v>
      </c>
      <c r="D240" s="360"/>
      <c r="E240" s="360"/>
      <c r="F240" s="360"/>
      <c r="G240" s="17"/>
      <c r="H240" s="141"/>
    </row>
    <row r="241" spans="1:8" ht="24.4" customHeight="1">
      <c r="A241" s="352" t="s">
        <v>479</v>
      </c>
      <c r="B241" s="352"/>
      <c r="C241" s="353" t="s">
        <v>480</v>
      </c>
      <c r="D241" s="353"/>
      <c r="E241" s="353"/>
      <c r="F241" s="353"/>
      <c r="G241" s="18" t="s">
        <v>58</v>
      </c>
      <c r="H241" s="138">
        <v>37.44</v>
      </c>
    </row>
    <row r="242" spans="1:8" ht="24.4" customHeight="1">
      <c r="A242" s="352" t="s">
        <v>481</v>
      </c>
      <c r="B242" s="352"/>
      <c r="C242" s="353" t="s">
        <v>482</v>
      </c>
      <c r="D242" s="353"/>
      <c r="E242" s="353"/>
      <c r="F242" s="353"/>
      <c r="G242" s="18" t="s">
        <v>58</v>
      </c>
      <c r="H242" s="138">
        <v>43.38</v>
      </c>
    </row>
    <row r="243" spans="1:8" ht="24.4" customHeight="1">
      <c r="A243" s="352" t="s">
        <v>483</v>
      </c>
      <c r="B243" s="352"/>
      <c r="C243" s="353" t="s">
        <v>484</v>
      </c>
      <c r="D243" s="353"/>
      <c r="E243" s="353"/>
      <c r="F243" s="353"/>
      <c r="G243" s="18" t="s">
        <v>58</v>
      </c>
      <c r="H243" s="138">
        <v>18.72</v>
      </c>
    </row>
    <row r="244" spans="1:8" ht="24.4" customHeight="1">
      <c r="A244" s="352" t="s">
        <v>485</v>
      </c>
      <c r="B244" s="352"/>
      <c r="C244" s="353" t="s">
        <v>486</v>
      </c>
      <c r="D244" s="353"/>
      <c r="E244" s="353"/>
      <c r="F244" s="353"/>
      <c r="G244" s="18" t="s">
        <v>58</v>
      </c>
      <c r="H244" s="138">
        <v>21.69</v>
      </c>
    </row>
    <row r="245" spans="1:8" ht="48.75" customHeight="1">
      <c r="A245" s="352" t="s">
        <v>487</v>
      </c>
      <c r="B245" s="352"/>
      <c r="C245" s="353" t="s">
        <v>488</v>
      </c>
      <c r="D245" s="353"/>
      <c r="E245" s="353"/>
      <c r="F245" s="353"/>
      <c r="G245" s="18" t="s">
        <v>158</v>
      </c>
      <c r="H245" s="140">
        <v>176.82</v>
      </c>
    </row>
    <row r="246" spans="1:8" ht="36.6" customHeight="1">
      <c r="A246" s="352" t="s">
        <v>489</v>
      </c>
      <c r="B246" s="352"/>
      <c r="C246" s="353" t="s">
        <v>490</v>
      </c>
      <c r="D246" s="353"/>
      <c r="E246" s="353"/>
      <c r="F246" s="353"/>
      <c r="G246" s="18" t="s">
        <v>76</v>
      </c>
      <c r="H246" s="140">
        <v>171.99</v>
      </c>
    </row>
    <row r="247" spans="1:8" ht="36.6" customHeight="1">
      <c r="A247" s="352" t="s">
        <v>491</v>
      </c>
      <c r="B247" s="352"/>
      <c r="C247" s="353" t="s">
        <v>492</v>
      </c>
      <c r="D247" s="353"/>
      <c r="E247" s="353"/>
      <c r="F247" s="353"/>
      <c r="G247" s="18" t="s">
        <v>76</v>
      </c>
      <c r="H247" s="140">
        <v>181.43</v>
      </c>
    </row>
    <row r="248" spans="1:8" ht="36.6" customHeight="1">
      <c r="A248" s="352" t="s">
        <v>493</v>
      </c>
      <c r="B248" s="352"/>
      <c r="C248" s="353" t="s">
        <v>494</v>
      </c>
      <c r="D248" s="353"/>
      <c r="E248" s="353"/>
      <c r="F248" s="353"/>
      <c r="G248" s="18" t="s">
        <v>76</v>
      </c>
      <c r="H248" s="140">
        <v>213.09</v>
      </c>
    </row>
    <row r="249" spans="1:8" ht="36.6" customHeight="1">
      <c r="A249" s="352" t="s">
        <v>495</v>
      </c>
      <c r="B249" s="352"/>
      <c r="C249" s="353" t="s">
        <v>496</v>
      </c>
      <c r="D249" s="353"/>
      <c r="E249" s="353"/>
      <c r="F249" s="353"/>
      <c r="G249" s="18" t="s">
        <v>76</v>
      </c>
      <c r="H249" s="140">
        <v>246.6</v>
      </c>
    </row>
    <row r="250" spans="1:8" ht="36.6" customHeight="1">
      <c r="A250" s="352" t="s">
        <v>497</v>
      </c>
      <c r="B250" s="352"/>
      <c r="C250" s="353" t="s">
        <v>498</v>
      </c>
      <c r="D250" s="353"/>
      <c r="E250" s="353"/>
      <c r="F250" s="353"/>
      <c r="G250" s="18" t="s">
        <v>76</v>
      </c>
      <c r="H250" s="140">
        <v>267.25</v>
      </c>
    </row>
    <row r="251" spans="1:8" ht="36.6" customHeight="1">
      <c r="A251" s="352" t="s">
        <v>499</v>
      </c>
      <c r="B251" s="352"/>
      <c r="C251" s="353" t="s">
        <v>500</v>
      </c>
      <c r="D251" s="353"/>
      <c r="E251" s="353"/>
      <c r="F251" s="353"/>
      <c r="G251" s="18" t="s">
        <v>76</v>
      </c>
      <c r="H251" s="140">
        <v>312.38</v>
      </c>
    </row>
    <row r="252" spans="1:8" ht="24.4" customHeight="1">
      <c r="A252" s="352" t="s">
        <v>501</v>
      </c>
      <c r="B252" s="352"/>
      <c r="C252" s="353" t="s">
        <v>502</v>
      </c>
      <c r="D252" s="353"/>
      <c r="E252" s="353"/>
      <c r="F252" s="353"/>
      <c r="G252" s="18" t="s">
        <v>76</v>
      </c>
      <c r="H252" s="140">
        <v>306.60000000000002</v>
      </c>
    </row>
    <row r="253" spans="1:8" ht="24.4" customHeight="1">
      <c r="A253" s="352" t="s">
        <v>503</v>
      </c>
      <c r="B253" s="352"/>
      <c r="C253" s="353" t="s">
        <v>504</v>
      </c>
      <c r="D253" s="353"/>
      <c r="E253" s="353"/>
      <c r="F253" s="353"/>
      <c r="G253" s="18" t="s">
        <v>76</v>
      </c>
      <c r="H253" s="140">
        <v>372.95</v>
      </c>
    </row>
    <row r="254" spans="1:8" ht="24.4" customHeight="1">
      <c r="A254" s="352" t="s">
        <v>505</v>
      </c>
      <c r="B254" s="352"/>
      <c r="C254" s="353" t="s">
        <v>506</v>
      </c>
      <c r="D254" s="353"/>
      <c r="E254" s="353"/>
      <c r="F254" s="353"/>
      <c r="G254" s="18" t="s">
        <v>76</v>
      </c>
      <c r="H254" s="140">
        <v>420.36</v>
      </c>
    </row>
    <row r="255" spans="1:8" ht="24.4" customHeight="1">
      <c r="A255" s="352" t="s">
        <v>507</v>
      </c>
      <c r="B255" s="352"/>
      <c r="C255" s="353" t="s">
        <v>508</v>
      </c>
      <c r="D255" s="353"/>
      <c r="E255" s="353"/>
      <c r="F255" s="353"/>
      <c r="G255" s="18" t="s">
        <v>76</v>
      </c>
      <c r="H255" s="140">
        <v>494.46</v>
      </c>
    </row>
    <row r="256" spans="1:8" ht="24.4" customHeight="1">
      <c r="A256" s="352" t="s">
        <v>509</v>
      </c>
      <c r="B256" s="352"/>
      <c r="C256" s="353" t="s">
        <v>510</v>
      </c>
      <c r="D256" s="353"/>
      <c r="E256" s="353"/>
      <c r="F256" s="353"/>
      <c r="G256" s="18" t="s">
        <v>76</v>
      </c>
      <c r="H256" s="140">
        <v>606.1</v>
      </c>
    </row>
    <row r="257" spans="1:8" ht="24.4" customHeight="1">
      <c r="A257" s="352" t="s">
        <v>511</v>
      </c>
      <c r="B257" s="352"/>
      <c r="C257" s="353" t="s">
        <v>512</v>
      </c>
      <c r="D257" s="353"/>
      <c r="E257" s="353"/>
      <c r="F257" s="353"/>
      <c r="G257" s="18" t="s">
        <v>76</v>
      </c>
      <c r="H257" s="140">
        <v>150.57</v>
      </c>
    </row>
    <row r="258" spans="1:8" ht="24.4" customHeight="1">
      <c r="A258" s="352" t="s">
        <v>513</v>
      </c>
      <c r="B258" s="352"/>
      <c r="C258" s="353" t="s">
        <v>514</v>
      </c>
      <c r="D258" s="353"/>
      <c r="E258" s="353"/>
      <c r="F258" s="353"/>
      <c r="G258" s="18" t="s">
        <v>76</v>
      </c>
      <c r="H258" s="140">
        <v>183.99</v>
      </c>
    </row>
    <row r="259" spans="1:8" ht="24.4" customHeight="1">
      <c r="A259" s="352" t="s">
        <v>515</v>
      </c>
      <c r="B259" s="352"/>
      <c r="C259" s="353" t="s">
        <v>516</v>
      </c>
      <c r="D259" s="353"/>
      <c r="E259" s="353"/>
      <c r="F259" s="353"/>
      <c r="G259" s="18" t="s">
        <v>76</v>
      </c>
      <c r="H259" s="140">
        <v>207.6</v>
      </c>
    </row>
    <row r="260" spans="1:8" ht="24.4" customHeight="1">
      <c r="A260" s="352" t="s">
        <v>517</v>
      </c>
      <c r="B260" s="352"/>
      <c r="C260" s="353" t="s">
        <v>518</v>
      </c>
      <c r="D260" s="353"/>
      <c r="E260" s="353"/>
      <c r="F260" s="353"/>
      <c r="G260" s="18" t="s">
        <v>76</v>
      </c>
      <c r="H260" s="140">
        <v>245.71</v>
      </c>
    </row>
    <row r="261" spans="1:8" ht="24.4" customHeight="1">
      <c r="A261" s="352" t="s">
        <v>519</v>
      </c>
      <c r="B261" s="352"/>
      <c r="C261" s="353" t="s">
        <v>520</v>
      </c>
      <c r="D261" s="353"/>
      <c r="E261" s="353"/>
      <c r="F261" s="353"/>
      <c r="G261" s="18" t="s">
        <v>76</v>
      </c>
      <c r="H261" s="140">
        <v>302.23</v>
      </c>
    </row>
    <row r="262" spans="1:8" ht="24.4" customHeight="1">
      <c r="A262" s="352" t="s">
        <v>521</v>
      </c>
      <c r="B262" s="352"/>
      <c r="C262" s="353" t="s">
        <v>522</v>
      </c>
      <c r="D262" s="353"/>
      <c r="E262" s="353"/>
      <c r="F262" s="353"/>
      <c r="G262" s="18" t="s">
        <v>58</v>
      </c>
      <c r="H262" s="138">
        <v>72.3</v>
      </c>
    </row>
    <row r="263" spans="1:8" ht="24.4" customHeight="1">
      <c r="A263" s="352" t="s">
        <v>523</v>
      </c>
      <c r="B263" s="352"/>
      <c r="C263" s="353" t="s">
        <v>524</v>
      </c>
      <c r="D263" s="353"/>
      <c r="E263" s="353"/>
      <c r="F263" s="353"/>
      <c r="G263" s="18" t="s">
        <v>58</v>
      </c>
      <c r="H263" s="140">
        <v>157.68</v>
      </c>
    </row>
    <row r="264" spans="1:8" ht="24.4" customHeight="1">
      <c r="A264" s="352" t="s">
        <v>525</v>
      </c>
      <c r="B264" s="352"/>
      <c r="C264" s="353" t="s">
        <v>526</v>
      </c>
      <c r="D264" s="353"/>
      <c r="E264" s="353"/>
      <c r="F264" s="353"/>
      <c r="G264" s="18" t="s">
        <v>58</v>
      </c>
      <c r="H264" s="140">
        <v>187.88</v>
      </c>
    </row>
    <row r="265" spans="1:8" ht="24.4" customHeight="1">
      <c r="A265" s="352" t="s">
        <v>527</v>
      </c>
      <c r="B265" s="352"/>
      <c r="C265" s="353" t="s">
        <v>528</v>
      </c>
      <c r="D265" s="353"/>
      <c r="E265" s="353"/>
      <c r="F265" s="353"/>
      <c r="G265" s="18" t="s">
        <v>58</v>
      </c>
      <c r="H265" s="138">
        <v>78.84</v>
      </c>
    </row>
    <row r="266" spans="1:8" ht="36.6" customHeight="1">
      <c r="A266" s="352" t="s">
        <v>529</v>
      </c>
      <c r="B266" s="352"/>
      <c r="C266" s="353" t="s">
        <v>530</v>
      </c>
      <c r="D266" s="353"/>
      <c r="E266" s="353"/>
      <c r="F266" s="353"/>
      <c r="G266" s="18" t="s">
        <v>58</v>
      </c>
      <c r="H266" s="138">
        <v>93.94</v>
      </c>
    </row>
    <row r="267" spans="1:8" ht="36.6" customHeight="1">
      <c r="A267" s="352" t="s">
        <v>531</v>
      </c>
      <c r="B267" s="352"/>
      <c r="C267" s="353" t="s">
        <v>532</v>
      </c>
      <c r="D267" s="353"/>
      <c r="E267" s="353"/>
      <c r="F267" s="353"/>
      <c r="G267" s="18" t="s">
        <v>76</v>
      </c>
      <c r="H267" s="140">
        <v>230.15</v>
      </c>
    </row>
    <row r="268" spans="1:8" ht="24.4" customHeight="1">
      <c r="A268" s="352" t="s">
        <v>533</v>
      </c>
      <c r="B268" s="352"/>
      <c r="C268" s="353" t="s">
        <v>534</v>
      </c>
      <c r="D268" s="353"/>
      <c r="E268" s="353"/>
      <c r="F268" s="353"/>
      <c r="G268" s="18" t="s">
        <v>158</v>
      </c>
      <c r="H268" s="140">
        <v>386.3</v>
      </c>
    </row>
    <row r="269" spans="1:8" ht="48.75" customHeight="1">
      <c r="A269" s="352" t="s">
        <v>535</v>
      </c>
      <c r="B269" s="352"/>
      <c r="C269" s="353" t="s">
        <v>536</v>
      </c>
      <c r="D269" s="353"/>
      <c r="E269" s="353"/>
      <c r="F269" s="353"/>
      <c r="G269" s="18" t="s">
        <v>76</v>
      </c>
      <c r="H269" s="138">
        <v>44.86</v>
      </c>
    </row>
    <row r="270" spans="1:8" ht="48.75" customHeight="1">
      <c r="A270" s="352" t="s">
        <v>537</v>
      </c>
      <c r="B270" s="352"/>
      <c r="C270" s="353" t="s">
        <v>538</v>
      </c>
      <c r="D270" s="353"/>
      <c r="E270" s="353"/>
      <c r="F270" s="353"/>
      <c r="G270" s="18" t="s">
        <v>76</v>
      </c>
      <c r="H270" s="138">
        <v>64.28</v>
      </c>
    </row>
    <row r="271" spans="1:8" ht="48.75" customHeight="1">
      <c r="A271" s="352" t="s">
        <v>539</v>
      </c>
      <c r="B271" s="352"/>
      <c r="C271" s="353" t="s">
        <v>540</v>
      </c>
      <c r="D271" s="353"/>
      <c r="E271" s="353"/>
      <c r="F271" s="353"/>
      <c r="G271" s="18" t="s">
        <v>76</v>
      </c>
      <c r="H271" s="138">
        <v>89.46</v>
      </c>
    </row>
    <row r="272" spans="1:8" ht="48.75" customHeight="1">
      <c r="A272" s="352" t="s">
        <v>541</v>
      </c>
      <c r="B272" s="352"/>
      <c r="C272" s="353" t="s">
        <v>542</v>
      </c>
      <c r="D272" s="353"/>
      <c r="E272" s="353"/>
      <c r="F272" s="353"/>
      <c r="G272" s="18" t="s">
        <v>76</v>
      </c>
      <c r="H272" s="140">
        <v>120.21</v>
      </c>
    </row>
    <row r="273" spans="1:8" ht="48.75" customHeight="1">
      <c r="A273" s="352" t="s">
        <v>543</v>
      </c>
      <c r="B273" s="352"/>
      <c r="C273" s="353" t="s">
        <v>544</v>
      </c>
      <c r="D273" s="353"/>
      <c r="E273" s="353"/>
      <c r="F273" s="353"/>
      <c r="G273" s="18" t="s">
        <v>76</v>
      </c>
      <c r="H273" s="140">
        <v>198.49</v>
      </c>
    </row>
    <row r="274" spans="1:8" ht="24.4" customHeight="1">
      <c r="A274" s="352" t="s">
        <v>545</v>
      </c>
      <c r="B274" s="352"/>
      <c r="C274" s="353" t="s">
        <v>546</v>
      </c>
      <c r="D274" s="353"/>
      <c r="E274" s="353"/>
      <c r="F274" s="353"/>
      <c r="G274" s="18" t="s">
        <v>76</v>
      </c>
      <c r="H274" s="138">
        <v>45.92</v>
      </c>
    </row>
    <row r="275" spans="1:8" ht="48.75" customHeight="1">
      <c r="A275" s="352" t="s">
        <v>547</v>
      </c>
      <c r="B275" s="352"/>
      <c r="C275" s="353" t="s">
        <v>548</v>
      </c>
      <c r="D275" s="353"/>
      <c r="E275" s="353"/>
      <c r="F275" s="353"/>
      <c r="G275" s="18" t="s">
        <v>76</v>
      </c>
      <c r="H275" s="138">
        <v>82.94</v>
      </c>
    </row>
    <row r="276" spans="1:8" ht="24.4" customHeight="1">
      <c r="A276" s="352" t="s">
        <v>549</v>
      </c>
      <c r="B276" s="352"/>
      <c r="C276" s="353" t="s">
        <v>550</v>
      </c>
      <c r="D276" s="353"/>
      <c r="E276" s="353"/>
      <c r="F276" s="353"/>
      <c r="G276" s="18" t="s">
        <v>76</v>
      </c>
      <c r="H276" s="138">
        <v>48.13</v>
      </c>
    </row>
    <row r="277" spans="1:8" ht="48.75" customHeight="1">
      <c r="A277" s="352" t="s">
        <v>551</v>
      </c>
      <c r="B277" s="352"/>
      <c r="C277" s="353" t="s">
        <v>552</v>
      </c>
      <c r="D277" s="353"/>
      <c r="E277" s="353"/>
      <c r="F277" s="353"/>
      <c r="G277" s="18" t="s">
        <v>76</v>
      </c>
      <c r="H277" s="140">
        <v>108.78</v>
      </c>
    </row>
    <row r="278" spans="1:8" ht="24.4" customHeight="1">
      <c r="A278" s="352" t="s">
        <v>553</v>
      </c>
      <c r="B278" s="352"/>
      <c r="C278" s="353" t="s">
        <v>554</v>
      </c>
      <c r="D278" s="353"/>
      <c r="E278" s="353"/>
      <c r="F278" s="353"/>
      <c r="G278" s="18" t="s">
        <v>76</v>
      </c>
      <c r="H278" s="138">
        <v>49.68</v>
      </c>
    </row>
    <row r="279" spans="1:8" ht="48.75" customHeight="1">
      <c r="A279" s="352" t="s">
        <v>555</v>
      </c>
      <c r="B279" s="352"/>
      <c r="C279" s="353" t="s">
        <v>556</v>
      </c>
      <c r="D279" s="353"/>
      <c r="E279" s="353"/>
      <c r="F279" s="353"/>
      <c r="G279" s="18" t="s">
        <v>76</v>
      </c>
      <c r="H279" s="140">
        <v>135.22</v>
      </c>
    </row>
    <row r="280" spans="1:8" ht="24.4" customHeight="1">
      <c r="A280" s="352" t="s">
        <v>557</v>
      </c>
      <c r="B280" s="352"/>
      <c r="C280" s="353" t="s">
        <v>558</v>
      </c>
      <c r="D280" s="353"/>
      <c r="E280" s="353"/>
      <c r="F280" s="353"/>
      <c r="G280" s="18" t="s">
        <v>76</v>
      </c>
      <c r="H280" s="138">
        <v>51.86</v>
      </c>
    </row>
    <row r="281" spans="1:8" ht="48.75" customHeight="1">
      <c r="A281" s="352" t="s">
        <v>559</v>
      </c>
      <c r="B281" s="352"/>
      <c r="C281" s="353" t="s">
        <v>560</v>
      </c>
      <c r="D281" s="353"/>
      <c r="E281" s="353"/>
      <c r="F281" s="353"/>
      <c r="G281" s="18" t="s">
        <v>76</v>
      </c>
      <c r="H281" s="140">
        <v>160.91</v>
      </c>
    </row>
    <row r="282" spans="1:8" ht="48.75" customHeight="1">
      <c r="A282" s="352" t="s">
        <v>561</v>
      </c>
      <c r="B282" s="352"/>
      <c r="C282" s="353" t="s">
        <v>562</v>
      </c>
      <c r="D282" s="353"/>
      <c r="E282" s="353"/>
      <c r="F282" s="353"/>
      <c r="G282" s="18" t="s">
        <v>58</v>
      </c>
      <c r="H282" s="137">
        <v>8748.64</v>
      </c>
    </row>
    <row r="283" spans="1:8" ht="36.6" customHeight="1">
      <c r="A283" s="352" t="s">
        <v>563</v>
      </c>
      <c r="B283" s="352"/>
      <c r="C283" s="353" t="s">
        <v>564</v>
      </c>
      <c r="D283" s="353"/>
      <c r="E283" s="353"/>
      <c r="F283" s="353"/>
      <c r="G283" s="18" t="s">
        <v>565</v>
      </c>
      <c r="H283" s="138">
        <v>22.81</v>
      </c>
    </row>
    <row r="284" spans="1:8" ht="48.75" customHeight="1">
      <c r="A284" s="352" t="s">
        <v>566</v>
      </c>
      <c r="B284" s="352"/>
      <c r="C284" s="353" t="s">
        <v>567</v>
      </c>
      <c r="D284" s="353"/>
      <c r="E284" s="353"/>
      <c r="F284" s="353"/>
      <c r="G284" s="18" t="s">
        <v>58</v>
      </c>
      <c r="H284" s="139">
        <v>17928.64</v>
      </c>
    </row>
    <row r="285" spans="1:8" ht="36.6" customHeight="1">
      <c r="A285" s="352" t="s">
        <v>568</v>
      </c>
      <c r="B285" s="352"/>
      <c r="C285" s="353" t="s">
        <v>569</v>
      </c>
      <c r="D285" s="353"/>
      <c r="E285" s="353"/>
      <c r="F285" s="353"/>
      <c r="G285" s="18" t="s">
        <v>565</v>
      </c>
      <c r="H285" s="138">
        <v>22.81</v>
      </c>
    </row>
    <row r="286" spans="1:8" ht="48.75" customHeight="1">
      <c r="A286" s="352" t="s">
        <v>570</v>
      </c>
      <c r="B286" s="352"/>
      <c r="C286" s="353" t="s">
        <v>571</v>
      </c>
      <c r="D286" s="353"/>
      <c r="E286" s="353"/>
      <c r="F286" s="353"/>
      <c r="G286" s="18" t="s">
        <v>58</v>
      </c>
      <c r="H286" s="137">
        <v>5116.6000000000004</v>
      </c>
    </row>
    <row r="287" spans="1:8" ht="36.6" customHeight="1">
      <c r="A287" s="352" t="s">
        <v>572</v>
      </c>
      <c r="B287" s="352"/>
      <c r="C287" s="353" t="s">
        <v>573</v>
      </c>
      <c r="D287" s="353"/>
      <c r="E287" s="353"/>
      <c r="F287" s="353"/>
      <c r="G287" s="18" t="s">
        <v>565</v>
      </c>
      <c r="H287" s="138">
        <v>10.96</v>
      </c>
    </row>
    <row r="288" spans="1:8" ht="48.75" customHeight="1">
      <c r="A288" s="352" t="s">
        <v>574</v>
      </c>
      <c r="B288" s="352"/>
      <c r="C288" s="353" t="s">
        <v>575</v>
      </c>
      <c r="D288" s="353"/>
      <c r="E288" s="353"/>
      <c r="F288" s="353"/>
      <c r="G288" s="18" t="s">
        <v>58</v>
      </c>
      <c r="H288" s="137">
        <v>3531.16</v>
      </c>
    </row>
    <row r="289" spans="1:8" ht="36.6" customHeight="1">
      <c r="A289" s="352" t="s">
        <v>576</v>
      </c>
      <c r="B289" s="352"/>
      <c r="C289" s="353" t="s">
        <v>577</v>
      </c>
      <c r="D289" s="353"/>
      <c r="E289" s="353"/>
      <c r="F289" s="353"/>
      <c r="G289" s="18" t="s">
        <v>565</v>
      </c>
      <c r="H289" s="138">
        <v>20.02</v>
      </c>
    </row>
    <row r="290" spans="1:8" ht="48.75" customHeight="1">
      <c r="A290" s="352" t="s">
        <v>578</v>
      </c>
      <c r="B290" s="352"/>
      <c r="C290" s="353" t="s">
        <v>579</v>
      </c>
      <c r="D290" s="353"/>
      <c r="E290" s="353"/>
      <c r="F290" s="353"/>
      <c r="G290" s="18" t="s">
        <v>158</v>
      </c>
      <c r="H290" s="138">
        <v>84.02</v>
      </c>
    </row>
    <row r="291" spans="1:8" ht="12.2" customHeight="1">
      <c r="A291" s="368">
        <v>8739</v>
      </c>
      <c r="B291" s="359"/>
      <c r="C291" s="360" t="s">
        <v>580</v>
      </c>
      <c r="D291" s="360"/>
      <c r="E291" s="360"/>
      <c r="F291" s="360"/>
      <c r="G291" s="17"/>
      <c r="H291" s="141"/>
    </row>
    <row r="292" spans="1:8" ht="36.6" customHeight="1">
      <c r="A292" s="352" t="s">
        <v>581</v>
      </c>
      <c r="B292" s="352"/>
      <c r="C292" s="353" t="s">
        <v>582</v>
      </c>
      <c r="D292" s="353"/>
      <c r="E292" s="353"/>
      <c r="F292" s="353"/>
      <c r="G292" s="18" t="s">
        <v>55</v>
      </c>
      <c r="H292" s="138">
        <v>78.78</v>
      </c>
    </row>
    <row r="293" spans="1:8" ht="36.6" customHeight="1">
      <c r="A293" s="352" t="s">
        <v>583</v>
      </c>
      <c r="B293" s="352"/>
      <c r="C293" s="353" t="s">
        <v>584</v>
      </c>
      <c r="D293" s="353"/>
      <c r="E293" s="353"/>
      <c r="F293" s="353"/>
      <c r="G293" s="18" t="s">
        <v>55</v>
      </c>
      <c r="H293" s="138">
        <v>73.45</v>
      </c>
    </row>
    <row r="294" spans="1:8" ht="24.4" customHeight="1">
      <c r="A294" s="352" t="s">
        <v>585</v>
      </c>
      <c r="B294" s="352"/>
      <c r="C294" s="353" t="s">
        <v>586</v>
      </c>
      <c r="D294" s="353"/>
      <c r="E294" s="353"/>
      <c r="F294" s="353"/>
      <c r="G294" s="18" t="s">
        <v>55</v>
      </c>
      <c r="H294" s="138">
        <v>80.5</v>
      </c>
    </row>
    <row r="295" spans="1:8" ht="12.2" customHeight="1">
      <c r="A295" s="368">
        <v>8740</v>
      </c>
      <c r="B295" s="359"/>
      <c r="C295" s="360" t="s">
        <v>587</v>
      </c>
      <c r="D295" s="360"/>
      <c r="E295" s="360"/>
      <c r="F295" s="360"/>
      <c r="G295" s="17"/>
      <c r="H295" s="141"/>
    </row>
    <row r="296" spans="1:8" ht="36.6" customHeight="1">
      <c r="A296" s="352" t="s">
        <v>588</v>
      </c>
      <c r="B296" s="352"/>
      <c r="C296" s="353" t="s">
        <v>589</v>
      </c>
      <c r="D296" s="353"/>
      <c r="E296" s="353"/>
      <c r="F296" s="353"/>
      <c r="G296" s="18" t="s">
        <v>158</v>
      </c>
      <c r="H296" s="140">
        <v>675.04</v>
      </c>
    </row>
    <row r="297" spans="1:8" ht="36.6" customHeight="1">
      <c r="A297" s="352" t="s">
        <v>590</v>
      </c>
      <c r="B297" s="352"/>
      <c r="C297" s="353" t="s">
        <v>591</v>
      </c>
      <c r="D297" s="353"/>
      <c r="E297" s="353"/>
      <c r="F297" s="353"/>
      <c r="G297" s="18" t="s">
        <v>158</v>
      </c>
      <c r="H297" s="140">
        <v>691.6</v>
      </c>
    </row>
    <row r="298" spans="1:8" ht="48.75" customHeight="1">
      <c r="A298" s="352" t="s">
        <v>592</v>
      </c>
      <c r="B298" s="352"/>
      <c r="C298" s="353" t="s">
        <v>593</v>
      </c>
      <c r="D298" s="353"/>
      <c r="E298" s="353"/>
      <c r="F298" s="353"/>
      <c r="G298" s="18" t="s">
        <v>158</v>
      </c>
      <c r="H298" s="140">
        <v>748.58</v>
      </c>
    </row>
    <row r="299" spans="1:8" ht="36.6" customHeight="1">
      <c r="A299" s="352" t="s">
        <v>594</v>
      </c>
      <c r="B299" s="352"/>
      <c r="C299" s="353" t="s">
        <v>595</v>
      </c>
      <c r="D299" s="353"/>
      <c r="E299" s="353"/>
      <c r="F299" s="353"/>
      <c r="G299" s="18" t="s">
        <v>158</v>
      </c>
      <c r="H299" s="140">
        <v>711.77</v>
      </c>
    </row>
    <row r="300" spans="1:8" ht="36.6" customHeight="1">
      <c r="A300" s="352" t="s">
        <v>596</v>
      </c>
      <c r="B300" s="352"/>
      <c r="C300" s="353" t="s">
        <v>597</v>
      </c>
      <c r="D300" s="353"/>
      <c r="E300" s="353"/>
      <c r="F300" s="353"/>
      <c r="G300" s="18" t="s">
        <v>158</v>
      </c>
      <c r="H300" s="140">
        <v>731.92</v>
      </c>
    </row>
    <row r="301" spans="1:8" ht="36.6" customHeight="1">
      <c r="A301" s="352" t="s">
        <v>598</v>
      </c>
      <c r="B301" s="352"/>
      <c r="C301" s="353" t="s">
        <v>599</v>
      </c>
      <c r="D301" s="353"/>
      <c r="E301" s="353"/>
      <c r="F301" s="353"/>
      <c r="G301" s="18" t="s">
        <v>158</v>
      </c>
      <c r="H301" s="140">
        <v>759.76</v>
      </c>
    </row>
    <row r="302" spans="1:8" ht="36.6" customHeight="1">
      <c r="A302" s="352" t="s">
        <v>600</v>
      </c>
      <c r="B302" s="352"/>
      <c r="C302" s="353" t="s">
        <v>601</v>
      </c>
      <c r="D302" s="353"/>
      <c r="E302" s="353"/>
      <c r="F302" s="353"/>
      <c r="G302" s="18" t="s">
        <v>158</v>
      </c>
      <c r="H302" s="140">
        <v>685.65</v>
      </c>
    </row>
    <row r="303" spans="1:8" ht="36.6" customHeight="1">
      <c r="A303" s="352" t="s">
        <v>602</v>
      </c>
      <c r="B303" s="352"/>
      <c r="C303" s="353" t="s">
        <v>603</v>
      </c>
      <c r="D303" s="353"/>
      <c r="E303" s="353"/>
      <c r="F303" s="353"/>
      <c r="G303" s="18" t="s">
        <v>158</v>
      </c>
      <c r="H303" s="140">
        <v>701.14</v>
      </c>
    </row>
    <row r="304" spans="1:8" ht="36.6" customHeight="1">
      <c r="A304" s="352" t="s">
        <v>604</v>
      </c>
      <c r="B304" s="352"/>
      <c r="C304" s="353" t="s">
        <v>605</v>
      </c>
      <c r="D304" s="353"/>
      <c r="E304" s="353"/>
      <c r="F304" s="353"/>
      <c r="G304" s="18" t="s">
        <v>158</v>
      </c>
      <c r="H304" s="140">
        <v>717.05</v>
      </c>
    </row>
    <row r="305" spans="1:8" ht="36.6" customHeight="1">
      <c r="A305" s="352" t="s">
        <v>606</v>
      </c>
      <c r="B305" s="352"/>
      <c r="C305" s="353" t="s">
        <v>607</v>
      </c>
      <c r="D305" s="353"/>
      <c r="E305" s="353"/>
      <c r="F305" s="353"/>
      <c r="G305" s="18" t="s">
        <v>158</v>
      </c>
      <c r="H305" s="140">
        <v>733.39</v>
      </c>
    </row>
    <row r="306" spans="1:8" ht="36.6" customHeight="1">
      <c r="A306" s="352" t="s">
        <v>608</v>
      </c>
      <c r="B306" s="352"/>
      <c r="C306" s="353" t="s">
        <v>609</v>
      </c>
      <c r="D306" s="353"/>
      <c r="E306" s="353"/>
      <c r="F306" s="353"/>
      <c r="G306" s="18" t="s">
        <v>158</v>
      </c>
      <c r="H306" s="140">
        <v>750.17</v>
      </c>
    </row>
    <row r="307" spans="1:8" ht="36.6" customHeight="1">
      <c r="A307" s="352" t="s">
        <v>610</v>
      </c>
      <c r="B307" s="352"/>
      <c r="C307" s="353" t="s">
        <v>611</v>
      </c>
      <c r="D307" s="353"/>
      <c r="E307" s="353"/>
      <c r="F307" s="353"/>
      <c r="G307" s="18" t="s">
        <v>158</v>
      </c>
      <c r="H307" s="140">
        <v>661.59</v>
      </c>
    </row>
    <row r="308" spans="1:8" ht="36.6" customHeight="1">
      <c r="A308" s="352" t="s">
        <v>612</v>
      </c>
      <c r="B308" s="352"/>
      <c r="C308" s="353" t="s">
        <v>613</v>
      </c>
      <c r="D308" s="353"/>
      <c r="E308" s="353"/>
      <c r="F308" s="353"/>
      <c r="G308" s="18" t="s">
        <v>158</v>
      </c>
      <c r="H308" s="140">
        <v>670.57</v>
      </c>
    </row>
    <row r="309" spans="1:8" ht="12.2" customHeight="1">
      <c r="A309" s="368">
        <v>8741</v>
      </c>
      <c r="B309" s="359"/>
      <c r="C309" s="360" t="s">
        <v>614</v>
      </c>
      <c r="D309" s="360"/>
      <c r="E309" s="360"/>
      <c r="F309" s="360"/>
      <c r="G309" s="17"/>
      <c r="H309" s="141"/>
    </row>
    <row r="310" spans="1:8" ht="36.6" customHeight="1">
      <c r="A310" s="352" t="s">
        <v>615</v>
      </c>
      <c r="B310" s="352"/>
      <c r="C310" s="353" t="s">
        <v>616</v>
      </c>
      <c r="D310" s="353"/>
      <c r="E310" s="353"/>
      <c r="F310" s="353"/>
      <c r="G310" s="18" t="s">
        <v>158</v>
      </c>
      <c r="H310" s="140">
        <v>778.99</v>
      </c>
    </row>
    <row r="311" spans="1:8" ht="36.6" customHeight="1">
      <c r="A311" s="352" t="s">
        <v>617</v>
      </c>
      <c r="B311" s="352"/>
      <c r="C311" s="353" t="s">
        <v>618</v>
      </c>
      <c r="D311" s="353"/>
      <c r="E311" s="353"/>
      <c r="F311" s="353"/>
      <c r="G311" s="18" t="s">
        <v>158</v>
      </c>
      <c r="H311" s="140">
        <v>796.31</v>
      </c>
    </row>
    <row r="312" spans="1:8" ht="36.6" customHeight="1">
      <c r="A312" s="352" t="s">
        <v>619</v>
      </c>
      <c r="B312" s="352"/>
      <c r="C312" s="353" t="s">
        <v>620</v>
      </c>
      <c r="D312" s="353"/>
      <c r="E312" s="353"/>
      <c r="F312" s="353"/>
      <c r="G312" s="18" t="s">
        <v>158</v>
      </c>
      <c r="H312" s="140">
        <v>840.6</v>
      </c>
    </row>
    <row r="313" spans="1:8" ht="36.6" customHeight="1">
      <c r="A313" s="352" t="s">
        <v>621</v>
      </c>
      <c r="B313" s="352"/>
      <c r="C313" s="353" t="s">
        <v>622</v>
      </c>
      <c r="D313" s="353"/>
      <c r="E313" s="353"/>
      <c r="F313" s="353"/>
      <c r="G313" s="18" t="s">
        <v>158</v>
      </c>
      <c r="H313" s="140">
        <v>852.04</v>
      </c>
    </row>
    <row r="314" spans="1:8" ht="36.6" customHeight="1">
      <c r="A314" s="352" t="s">
        <v>623</v>
      </c>
      <c r="B314" s="352"/>
      <c r="C314" s="353" t="s">
        <v>624</v>
      </c>
      <c r="D314" s="353"/>
      <c r="E314" s="353"/>
      <c r="F314" s="353"/>
      <c r="G314" s="18" t="s">
        <v>158</v>
      </c>
      <c r="H314" s="140">
        <v>885.92</v>
      </c>
    </row>
    <row r="315" spans="1:8" ht="36.6" customHeight="1">
      <c r="A315" s="352" t="s">
        <v>625</v>
      </c>
      <c r="B315" s="352"/>
      <c r="C315" s="353" t="s">
        <v>626</v>
      </c>
      <c r="D315" s="353"/>
      <c r="E315" s="353"/>
      <c r="F315" s="353"/>
      <c r="G315" s="18" t="s">
        <v>158</v>
      </c>
      <c r="H315" s="140">
        <v>729.15</v>
      </c>
    </row>
    <row r="316" spans="1:8" ht="36.6" customHeight="1">
      <c r="A316" s="352" t="s">
        <v>627</v>
      </c>
      <c r="B316" s="352"/>
      <c r="C316" s="353" t="s">
        <v>628</v>
      </c>
      <c r="D316" s="353"/>
      <c r="E316" s="353"/>
      <c r="F316" s="353"/>
      <c r="G316" s="18" t="s">
        <v>158</v>
      </c>
      <c r="H316" s="140">
        <v>748.71</v>
      </c>
    </row>
    <row r="317" spans="1:8" ht="36.6" customHeight="1">
      <c r="A317" s="352" t="s">
        <v>629</v>
      </c>
      <c r="B317" s="352"/>
      <c r="C317" s="353" t="s">
        <v>630</v>
      </c>
      <c r="D317" s="353"/>
      <c r="E317" s="353"/>
      <c r="F317" s="353"/>
      <c r="G317" s="18" t="s">
        <v>158</v>
      </c>
      <c r="H317" s="140">
        <v>748.06</v>
      </c>
    </row>
    <row r="318" spans="1:8" ht="36.6" customHeight="1">
      <c r="A318" s="352" t="s">
        <v>631</v>
      </c>
      <c r="B318" s="352"/>
      <c r="C318" s="353" t="s">
        <v>632</v>
      </c>
      <c r="D318" s="353"/>
      <c r="E318" s="353"/>
      <c r="F318" s="353"/>
      <c r="G318" s="18" t="s">
        <v>158</v>
      </c>
      <c r="H318" s="140">
        <v>769.25</v>
      </c>
    </row>
    <row r="319" spans="1:8" ht="36.6" customHeight="1">
      <c r="A319" s="352" t="s">
        <v>633</v>
      </c>
      <c r="B319" s="352"/>
      <c r="C319" s="353" t="s">
        <v>634</v>
      </c>
      <c r="D319" s="353"/>
      <c r="E319" s="353"/>
      <c r="F319" s="353"/>
      <c r="G319" s="18" t="s">
        <v>158</v>
      </c>
      <c r="H319" s="140">
        <v>726</v>
      </c>
    </row>
    <row r="320" spans="1:8" ht="12.2" customHeight="1">
      <c r="A320" s="368">
        <v>8667</v>
      </c>
      <c r="B320" s="359"/>
      <c r="C320" s="360" t="s">
        <v>635</v>
      </c>
      <c r="D320" s="360"/>
      <c r="E320" s="360"/>
      <c r="F320" s="360"/>
      <c r="G320" s="17"/>
      <c r="H320" s="141"/>
    </row>
    <row r="321" spans="1:8" ht="12.2" customHeight="1">
      <c r="A321" s="368">
        <v>8742</v>
      </c>
      <c r="B321" s="359"/>
      <c r="C321" s="360" t="s">
        <v>636</v>
      </c>
      <c r="D321" s="360"/>
      <c r="E321" s="360"/>
      <c r="F321" s="360"/>
      <c r="G321" s="17"/>
      <c r="H321" s="141"/>
    </row>
    <row r="322" spans="1:8" ht="36.6" customHeight="1">
      <c r="A322" s="352" t="s">
        <v>637</v>
      </c>
      <c r="B322" s="352"/>
      <c r="C322" s="353" t="s">
        <v>638</v>
      </c>
      <c r="D322" s="353"/>
      <c r="E322" s="353"/>
      <c r="F322" s="353"/>
      <c r="G322" s="18" t="s">
        <v>158</v>
      </c>
      <c r="H322" s="140">
        <v>593.1</v>
      </c>
    </row>
    <row r="323" spans="1:8" ht="36.6" customHeight="1">
      <c r="A323" s="352" t="s">
        <v>639</v>
      </c>
      <c r="B323" s="352"/>
      <c r="C323" s="353" t="s">
        <v>640</v>
      </c>
      <c r="D323" s="353"/>
      <c r="E323" s="353"/>
      <c r="F323" s="353"/>
      <c r="G323" s="18" t="s">
        <v>158</v>
      </c>
      <c r="H323" s="140">
        <v>454.37</v>
      </c>
    </row>
    <row r="324" spans="1:8" ht="36.6" customHeight="1">
      <c r="A324" s="352" t="s">
        <v>641</v>
      </c>
      <c r="B324" s="352"/>
      <c r="C324" s="353" t="s">
        <v>642</v>
      </c>
      <c r="D324" s="353"/>
      <c r="E324" s="353"/>
      <c r="F324" s="353"/>
      <c r="G324" s="18" t="s">
        <v>158</v>
      </c>
      <c r="H324" s="140">
        <v>497.97</v>
      </c>
    </row>
    <row r="325" spans="1:8" ht="12.2" customHeight="1">
      <c r="A325" s="368">
        <v>8744</v>
      </c>
      <c r="B325" s="359"/>
      <c r="C325" s="360" t="s">
        <v>643</v>
      </c>
      <c r="D325" s="360"/>
      <c r="E325" s="360"/>
      <c r="F325" s="360"/>
      <c r="G325" s="17"/>
      <c r="H325" s="141"/>
    </row>
    <row r="326" spans="1:8" ht="24.4" customHeight="1">
      <c r="A326" s="352" t="s">
        <v>644</v>
      </c>
      <c r="B326" s="352"/>
      <c r="C326" s="353" t="s">
        <v>645</v>
      </c>
      <c r="D326" s="353"/>
      <c r="E326" s="353"/>
      <c r="F326" s="353"/>
      <c r="G326" s="18" t="s">
        <v>158</v>
      </c>
      <c r="H326" s="140">
        <v>243.87</v>
      </c>
    </row>
    <row r="327" spans="1:8" ht="24.4" customHeight="1">
      <c r="A327" s="352" t="s">
        <v>646</v>
      </c>
      <c r="B327" s="352"/>
      <c r="C327" s="353" t="s">
        <v>647</v>
      </c>
      <c r="D327" s="353"/>
      <c r="E327" s="353"/>
      <c r="F327" s="353"/>
      <c r="G327" s="18" t="s">
        <v>158</v>
      </c>
      <c r="H327" s="140">
        <v>214.13</v>
      </c>
    </row>
    <row r="328" spans="1:8" ht="24.4" customHeight="1">
      <c r="A328" s="352" t="s">
        <v>648</v>
      </c>
      <c r="B328" s="352"/>
      <c r="C328" s="353" t="s">
        <v>649</v>
      </c>
      <c r="D328" s="353"/>
      <c r="E328" s="353"/>
      <c r="F328" s="353"/>
      <c r="G328" s="18" t="s">
        <v>158</v>
      </c>
      <c r="H328" s="140">
        <v>614.88</v>
      </c>
    </row>
    <row r="329" spans="1:8" ht="24.4" customHeight="1">
      <c r="A329" s="352" t="s">
        <v>650</v>
      </c>
      <c r="B329" s="352"/>
      <c r="C329" s="353" t="s">
        <v>651</v>
      </c>
      <c r="D329" s="353"/>
      <c r="E329" s="353"/>
      <c r="F329" s="353"/>
      <c r="G329" s="18" t="s">
        <v>158</v>
      </c>
      <c r="H329" s="140">
        <v>438.15</v>
      </c>
    </row>
    <row r="330" spans="1:8" ht="12.2" customHeight="1">
      <c r="A330" s="368">
        <v>8745</v>
      </c>
      <c r="B330" s="359"/>
      <c r="C330" s="360" t="s">
        <v>652</v>
      </c>
      <c r="D330" s="360"/>
      <c r="E330" s="360"/>
      <c r="F330" s="360"/>
      <c r="G330" s="17"/>
      <c r="H330" s="141"/>
    </row>
    <row r="331" spans="1:8" ht="36.6" customHeight="1">
      <c r="A331" s="352" t="s">
        <v>653</v>
      </c>
      <c r="B331" s="352"/>
      <c r="C331" s="353" t="s">
        <v>654</v>
      </c>
      <c r="D331" s="353"/>
      <c r="E331" s="353"/>
      <c r="F331" s="353"/>
      <c r="G331" s="18" t="s">
        <v>158</v>
      </c>
      <c r="H331" s="140">
        <v>283.23</v>
      </c>
    </row>
    <row r="332" spans="1:8" ht="24.4" customHeight="1">
      <c r="A332" s="352" t="s">
        <v>655</v>
      </c>
      <c r="B332" s="352"/>
      <c r="C332" s="353" t="s">
        <v>656</v>
      </c>
      <c r="D332" s="353"/>
      <c r="E332" s="353"/>
      <c r="F332" s="353"/>
      <c r="G332" s="18" t="s">
        <v>158</v>
      </c>
      <c r="H332" s="140">
        <v>193.07</v>
      </c>
    </row>
    <row r="333" spans="1:8" ht="12.2" customHeight="1">
      <c r="A333" s="368">
        <v>8668</v>
      </c>
      <c r="B333" s="359"/>
      <c r="C333" s="360" t="s">
        <v>657</v>
      </c>
      <c r="D333" s="360"/>
      <c r="E333" s="360"/>
      <c r="F333" s="360"/>
      <c r="G333" s="17"/>
      <c r="H333" s="141"/>
    </row>
    <row r="334" spans="1:8" ht="12.2" customHeight="1">
      <c r="A334" s="368">
        <v>8746</v>
      </c>
      <c r="B334" s="359"/>
      <c r="C334" s="360" t="s">
        <v>658</v>
      </c>
      <c r="D334" s="360"/>
      <c r="E334" s="360"/>
      <c r="F334" s="360"/>
      <c r="G334" s="17"/>
      <c r="H334" s="141"/>
    </row>
    <row r="335" spans="1:8" ht="36.6" customHeight="1">
      <c r="A335" s="352" t="s">
        <v>659</v>
      </c>
      <c r="B335" s="352"/>
      <c r="C335" s="353" t="s">
        <v>660</v>
      </c>
      <c r="D335" s="353"/>
      <c r="E335" s="353"/>
      <c r="F335" s="353"/>
      <c r="G335" s="18" t="s">
        <v>55</v>
      </c>
      <c r="H335" s="138">
        <v>29.9</v>
      </c>
    </row>
    <row r="336" spans="1:8" ht="36.6" customHeight="1">
      <c r="A336" s="352" t="s">
        <v>661</v>
      </c>
      <c r="B336" s="352"/>
      <c r="C336" s="353" t="s">
        <v>662</v>
      </c>
      <c r="D336" s="353"/>
      <c r="E336" s="353"/>
      <c r="F336" s="353"/>
      <c r="G336" s="18" t="s">
        <v>55</v>
      </c>
      <c r="H336" s="138">
        <v>15.34</v>
      </c>
    </row>
    <row r="337" spans="1:8" ht="36.6" customHeight="1">
      <c r="A337" s="352" t="s">
        <v>663</v>
      </c>
      <c r="B337" s="352"/>
      <c r="C337" s="353" t="s">
        <v>664</v>
      </c>
      <c r="D337" s="353"/>
      <c r="E337" s="353"/>
      <c r="F337" s="353"/>
      <c r="G337" s="18" t="s">
        <v>55</v>
      </c>
      <c r="H337" s="138">
        <v>17.75</v>
      </c>
    </row>
    <row r="338" spans="1:8" ht="36.6" customHeight="1">
      <c r="A338" s="352" t="s">
        <v>665</v>
      </c>
      <c r="B338" s="352"/>
      <c r="C338" s="353" t="s">
        <v>666</v>
      </c>
      <c r="D338" s="353"/>
      <c r="E338" s="353"/>
      <c r="F338" s="353"/>
      <c r="G338" s="18" t="s">
        <v>55</v>
      </c>
      <c r="H338" s="138">
        <v>19.600000000000001</v>
      </c>
    </row>
    <row r="339" spans="1:8" ht="24.4" customHeight="1">
      <c r="A339" s="352" t="s">
        <v>667</v>
      </c>
      <c r="B339" s="352"/>
      <c r="C339" s="353" t="s">
        <v>668</v>
      </c>
      <c r="D339" s="353"/>
      <c r="E339" s="353"/>
      <c r="F339" s="353"/>
      <c r="G339" s="18" t="s">
        <v>669</v>
      </c>
      <c r="H339" s="138">
        <v>13.52</v>
      </c>
    </row>
    <row r="340" spans="1:8" ht="24.4" customHeight="1">
      <c r="A340" s="352" t="s">
        <v>670</v>
      </c>
      <c r="B340" s="352"/>
      <c r="C340" s="353" t="s">
        <v>671</v>
      </c>
      <c r="D340" s="353"/>
      <c r="E340" s="353"/>
      <c r="F340" s="353"/>
      <c r="G340" s="18" t="s">
        <v>669</v>
      </c>
      <c r="H340" s="138">
        <v>12.99</v>
      </c>
    </row>
    <row r="341" spans="1:8" ht="24.4" customHeight="1">
      <c r="A341" s="352" t="s">
        <v>672</v>
      </c>
      <c r="B341" s="352"/>
      <c r="C341" s="353" t="s">
        <v>673</v>
      </c>
      <c r="D341" s="353"/>
      <c r="E341" s="353"/>
      <c r="F341" s="353"/>
      <c r="G341" s="18" t="s">
        <v>669</v>
      </c>
      <c r="H341" s="138">
        <v>13.53</v>
      </c>
    </row>
    <row r="342" spans="1:8" ht="24.4" customHeight="1">
      <c r="A342" s="352" t="s">
        <v>674</v>
      </c>
      <c r="B342" s="352"/>
      <c r="C342" s="353" t="s">
        <v>675</v>
      </c>
      <c r="D342" s="353"/>
      <c r="E342" s="353"/>
      <c r="F342" s="353"/>
      <c r="G342" s="18" t="s">
        <v>669</v>
      </c>
      <c r="H342" s="138">
        <v>13.9</v>
      </c>
    </row>
    <row r="343" spans="1:8" ht="24.4" customHeight="1">
      <c r="A343" s="352" t="s">
        <v>676</v>
      </c>
      <c r="B343" s="352"/>
      <c r="C343" s="353" t="s">
        <v>677</v>
      </c>
      <c r="D343" s="353"/>
      <c r="E343" s="353"/>
      <c r="F343" s="353"/>
      <c r="G343" s="18" t="s">
        <v>669</v>
      </c>
      <c r="H343" s="138">
        <v>15.2</v>
      </c>
    </row>
    <row r="344" spans="1:8" ht="24.4" customHeight="1">
      <c r="A344" s="352" t="s">
        <v>678</v>
      </c>
      <c r="B344" s="352"/>
      <c r="C344" s="353" t="s">
        <v>679</v>
      </c>
      <c r="D344" s="353"/>
      <c r="E344" s="353"/>
      <c r="F344" s="353"/>
      <c r="G344" s="18" t="s">
        <v>669</v>
      </c>
      <c r="H344" s="138">
        <v>16.55</v>
      </c>
    </row>
    <row r="345" spans="1:8" ht="24.4" customHeight="1">
      <c r="A345" s="352" t="s">
        <v>680</v>
      </c>
      <c r="B345" s="352"/>
      <c r="C345" s="353" t="s">
        <v>681</v>
      </c>
      <c r="D345" s="353"/>
      <c r="E345" s="353"/>
      <c r="F345" s="353"/>
      <c r="G345" s="18" t="s">
        <v>669</v>
      </c>
      <c r="H345" s="138">
        <v>13.53</v>
      </c>
    </row>
    <row r="346" spans="1:8" ht="24.4" customHeight="1">
      <c r="A346" s="352" t="s">
        <v>682</v>
      </c>
      <c r="B346" s="352"/>
      <c r="C346" s="353" t="s">
        <v>683</v>
      </c>
      <c r="D346" s="353"/>
      <c r="E346" s="353"/>
      <c r="F346" s="353"/>
      <c r="G346" s="18" t="s">
        <v>669</v>
      </c>
      <c r="H346" s="138">
        <v>13.63</v>
      </c>
    </row>
    <row r="347" spans="1:8" ht="24.4" customHeight="1">
      <c r="A347" s="352" t="s">
        <v>684</v>
      </c>
      <c r="B347" s="352"/>
      <c r="C347" s="353" t="s">
        <v>685</v>
      </c>
      <c r="D347" s="353"/>
      <c r="E347" s="353"/>
      <c r="F347" s="353"/>
      <c r="G347" s="18" t="s">
        <v>669</v>
      </c>
      <c r="H347" s="138">
        <v>13.94</v>
      </c>
    </row>
    <row r="348" spans="1:8" ht="24.4" customHeight="1">
      <c r="A348" s="352" t="s">
        <v>686</v>
      </c>
      <c r="B348" s="352"/>
      <c r="C348" s="353" t="s">
        <v>687</v>
      </c>
      <c r="D348" s="353"/>
      <c r="E348" s="353"/>
      <c r="F348" s="353"/>
      <c r="G348" s="18" t="s">
        <v>669</v>
      </c>
      <c r="H348" s="138">
        <v>13.68</v>
      </c>
    </row>
    <row r="349" spans="1:8" ht="24.4" customHeight="1">
      <c r="A349" s="352" t="s">
        <v>688</v>
      </c>
      <c r="B349" s="352"/>
      <c r="C349" s="353" t="s">
        <v>689</v>
      </c>
      <c r="D349" s="353"/>
      <c r="E349" s="353"/>
      <c r="F349" s="353"/>
      <c r="G349" s="18" t="s">
        <v>669</v>
      </c>
      <c r="H349" s="138">
        <v>14.28</v>
      </c>
    </row>
    <row r="350" spans="1:8" ht="24.4" customHeight="1">
      <c r="A350" s="352" t="s">
        <v>690</v>
      </c>
      <c r="B350" s="352"/>
      <c r="C350" s="353" t="s">
        <v>691</v>
      </c>
      <c r="D350" s="353"/>
      <c r="E350" s="353"/>
      <c r="F350" s="353"/>
      <c r="G350" s="18" t="s">
        <v>669</v>
      </c>
      <c r="H350" s="138">
        <v>14.21</v>
      </c>
    </row>
    <row r="351" spans="1:8" ht="24.4" customHeight="1">
      <c r="A351" s="352" t="s">
        <v>692</v>
      </c>
      <c r="B351" s="352"/>
      <c r="C351" s="353" t="s">
        <v>693</v>
      </c>
      <c r="D351" s="353"/>
      <c r="E351" s="353"/>
      <c r="F351" s="353"/>
      <c r="G351" s="18" t="s">
        <v>669</v>
      </c>
      <c r="H351" s="138">
        <v>14.28</v>
      </c>
    </row>
    <row r="352" spans="1:8" ht="12.2" customHeight="1">
      <c r="A352" s="368">
        <v>8747</v>
      </c>
      <c r="B352" s="359"/>
      <c r="C352" s="360" t="s">
        <v>580</v>
      </c>
      <c r="D352" s="360"/>
      <c r="E352" s="360"/>
      <c r="F352" s="360"/>
      <c r="G352" s="17"/>
      <c r="H352" s="141"/>
    </row>
    <row r="353" spans="1:8" ht="24.4" customHeight="1">
      <c r="A353" s="352" t="s">
        <v>694</v>
      </c>
      <c r="B353" s="352"/>
      <c r="C353" s="353" t="s">
        <v>695</v>
      </c>
      <c r="D353" s="353"/>
      <c r="E353" s="353"/>
      <c r="F353" s="353"/>
      <c r="G353" s="18" t="s">
        <v>55</v>
      </c>
      <c r="H353" s="138">
        <v>79.84</v>
      </c>
    </row>
    <row r="354" spans="1:8" ht="24.4" customHeight="1">
      <c r="A354" s="352" t="s">
        <v>696</v>
      </c>
      <c r="B354" s="352"/>
      <c r="C354" s="353" t="s">
        <v>697</v>
      </c>
      <c r="D354" s="353"/>
      <c r="E354" s="353"/>
      <c r="F354" s="353"/>
      <c r="G354" s="18" t="s">
        <v>55</v>
      </c>
      <c r="H354" s="138">
        <v>58.21</v>
      </c>
    </row>
    <row r="355" spans="1:8" ht="24.4" customHeight="1">
      <c r="A355" s="352" t="s">
        <v>698</v>
      </c>
      <c r="B355" s="352"/>
      <c r="C355" s="353" t="s">
        <v>699</v>
      </c>
      <c r="D355" s="353"/>
      <c r="E355" s="353"/>
      <c r="F355" s="353"/>
      <c r="G355" s="18" t="s">
        <v>55</v>
      </c>
      <c r="H355" s="138">
        <v>61.96</v>
      </c>
    </row>
    <row r="356" spans="1:8" ht="24.4" customHeight="1">
      <c r="A356" s="352" t="s">
        <v>700</v>
      </c>
      <c r="B356" s="352"/>
      <c r="C356" s="353" t="s">
        <v>701</v>
      </c>
      <c r="D356" s="353"/>
      <c r="E356" s="353"/>
      <c r="F356" s="353"/>
      <c r="G356" s="18" t="s">
        <v>55</v>
      </c>
      <c r="H356" s="138">
        <v>70.06</v>
      </c>
    </row>
    <row r="357" spans="1:8" ht="24.4" customHeight="1">
      <c r="A357" s="352" t="s">
        <v>702</v>
      </c>
      <c r="B357" s="352"/>
      <c r="C357" s="353" t="s">
        <v>703</v>
      </c>
      <c r="D357" s="353"/>
      <c r="E357" s="353"/>
      <c r="F357" s="353"/>
      <c r="G357" s="18" t="s">
        <v>55</v>
      </c>
      <c r="H357" s="138">
        <v>73.23</v>
      </c>
    </row>
    <row r="358" spans="1:8" ht="24.4" customHeight="1">
      <c r="A358" s="352" t="s">
        <v>704</v>
      </c>
      <c r="B358" s="352"/>
      <c r="C358" s="353" t="s">
        <v>705</v>
      </c>
      <c r="D358" s="353"/>
      <c r="E358" s="353"/>
      <c r="F358" s="353"/>
      <c r="G358" s="18" t="s">
        <v>55</v>
      </c>
      <c r="H358" s="138">
        <v>75.44</v>
      </c>
    </row>
    <row r="359" spans="1:8" ht="36.6" customHeight="1">
      <c r="A359" s="352" t="s">
        <v>706</v>
      </c>
      <c r="B359" s="352"/>
      <c r="C359" s="353" t="s">
        <v>707</v>
      </c>
      <c r="D359" s="353"/>
      <c r="E359" s="353"/>
      <c r="F359" s="353"/>
      <c r="G359" s="18" t="s">
        <v>55</v>
      </c>
      <c r="H359" s="140">
        <v>159.75</v>
      </c>
    </row>
    <row r="360" spans="1:8" ht="36.6" customHeight="1">
      <c r="A360" s="352" t="s">
        <v>708</v>
      </c>
      <c r="B360" s="352"/>
      <c r="C360" s="353" t="s">
        <v>709</v>
      </c>
      <c r="D360" s="353"/>
      <c r="E360" s="353"/>
      <c r="F360" s="353"/>
      <c r="G360" s="18" t="s">
        <v>55</v>
      </c>
      <c r="H360" s="140">
        <v>130.62</v>
      </c>
    </row>
    <row r="361" spans="1:8" ht="36.6" customHeight="1">
      <c r="A361" s="352" t="s">
        <v>710</v>
      </c>
      <c r="B361" s="352"/>
      <c r="C361" s="353" t="s">
        <v>711</v>
      </c>
      <c r="D361" s="353"/>
      <c r="E361" s="353"/>
      <c r="F361" s="353"/>
      <c r="G361" s="18" t="s">
        <v>55</v>
      </c>
      <c r="H361" s="140">
        <v>107.32</v>
      </c>
    </row>
    <row r="362" spans="1:8" ht="24.4" customHeight="1">
      <c r="A362" s="352" t="s">
        <v>712</v>
      </c>
      <c r="B362" s="352"/>
      <c r="C362" s="353" t="s">
        <v>713</v>
      </c>
      <c r="D362" s="353"/>
      <c r="E362" s="353"/>
      <c r="F362" s="353"/>
      <c r="G362" s="18" t="s">
        <v>55</v>
      </c>
      <c r="H362" s="138">
        <v>79.510000000000005</v>
      </c>
    </row>
    <row r="363" spans="1:8" ht="24.4" customHeight="1">
      <c r="A363" s="352" t="s">
        <v>714</v>
      </c>
      <c r="B363" s="352"/>
      <c r="C363" s="353" t="s">
        <v>715</v>
      </c>
      <c r="D363" s="353"/>
      <c r="E363" s="353"/>
      <c r="F363" s="353"/>
      <c r="G363" s="18" t="s">
        <v>55</v>
      </c>
      <c r="H363" s="138">
        <v>61.53</v>
      </c>
    </row>
    <row r="364" spans="1:8" ht="60.95" customHeight="1">
      <c r="A364" s="352" t="s">
        <v>716</v>
      </c>
      <c r="B364" s="352"/>
      <c r="C364" s="353" t="s">
        <v>717</v>
      </c>
      <c r="D364" s="353"/>
      <c r="E364" s="353"/>
      <c r="F364" s="353"/>
      <c r="G364" s="18" t="s">
        <v>55</v>
      </c>
      <c r="H364" s="140">
        <v>144.13</v>
      </c>
    </row>
    <row r="365" spans="1:8" ht="36.6" customHeight="1">
      <c r="A365" s="352" t="s">
        <v>718</v>
      </c>
      <c r="B365" s="352"/>
      <c r="C365" s="353" t="s">
        <v>719</v>
      </c>
      <c r="D365" s="353"/>
      <c r="E365" s="353"/>
      <c r="F365" s="353"/>
      <c r="G365" s="18" t="s">
        <v>55</v>
      </c>
      <c r="H365" s="138">
        <v>70.61</v>
      </c>
    </row>
    <row r="366" spans="1:8" ht="36.6" customHeight="1">
      <c r="A366" s="352" t="s">
        <v>720</v>
      </c>
      <c r="B366" s="352"/>
      <c r="C366" s="353" t="s">
        <v>721</v>
      </c>
      <c r="D366" s="353"/>
      <c r="E366" s="353"/>
      <c r="F366" s="353"/>
      <c r="G366" s="18" t="s">
        <v>55</v>
      </c>
      <c r="H366" s="138">
        <v>51.09</v>
      </c>
    </row>
    <row r="367" spans="1:8" ht="36.6" customHeight="1">
      <c r="A367" s="352" t="s">
        <v>722</v>
      </c>
      <c r="B367" s="352"/>
      <c r="C367" s="353" t="s">
        <v>723</v>
      </c>
      <c r="D367" s="353"/>
      <c r="E367" s="353"/>
      <c r="F367" s="353"/>
      <c r="G367" s="18" t="s">
        <v>55</v>
      </c>
      <c r="H367" s="138">
        <v>48.76</v>
      </c>
    </row>
    <row r="368" spans="1:8" ht="36.6" customHeight="1">
      <c r="A368" s="352" t="s">
        <v>724</v>
      </c>
      <c r="B368" s="352"/>
      <c r="C368" s="353" t="s">
        <v>725</v>
      </c>
      <c r="D368" s="353"/>
      <c r="E368" s="353"/>
      <c r="F368" s="353"/>
      <c r="G368" s="18" t="s">
        <v>55</v>
      </c>
      <c r="H368" s="138">
        <v>61.18</v>
      </c>
    </row>
    <row r="369" spans="1:8" ht="36.6" customHeight="1">
      <c r="A369" s="352" t="s">
        <v>726</v>
      </c>
      <c r="B369" s="352"/>
      <c r="C369" s="353" t="s">
        <v>727</v>
      </c>
      <c r="D369" s="353"/>
      <c r="E369" s="353"/>
      <c r="F369" s="353"/>
      <c r="G369" s="18" t="s">
        <v>55</v>
      </c>
      <c r="H369" s="138">
        <v>64.23</v>
      </c>
    </row>
    <row r="370" spans="1:8" ht="36.6" customHeight="1">
      <c r="A370" s="352" t="s">
        <v>728</v>
      </c>
      <c r="B370" s="352"/>
      <c r="C370" s="353" t="s">
        <v>729</v>
      </c>
      <c r="D370" s="353"/>
      <c r="E370" s="353"/>
      <c r="F370" s="353"/>
      <c r="G370" s="18" t="s">
        <v>55</v>
      </c>
      <c r="H370" s="138">
        <v>66.37</v>
      </c>
    </row>
    <row r="371" spans="1:8" ht="36.6" customHeight="1">
      <c r="A371" s="352" t="s">
        <v>730</v>
      </c>
      <c r="B371" s="352"/>
      <c r="C371" s="353" t="s">
        <v>731</v>
      </c>
      <c r="D371" s="353"/>
      <c r="E371" s="353"/>
      <c r="F371" s="353"/>
      <c r="G371" s="18" t="s">
        <v>55</v>
      </c>
      <c r="H371" s="138">
        <v>70.7</v>
      </c>
    </row>
    <row r="372" spans="1:8" ht="36.6" customHeight="1">
      <c r="A372" s="352" t="s">
        <v>732</v>
      </c>
      <c r="B372" s="352"/>
      <c r="C372" s="353" t="s">
        <v>733</v>
      </c>
      <c r="D372" s="353"/>
      <c r="E372" s="353"/>
      <c r="F372" s="353"/>
      <c r="G372" s="18" t="s">
        <v>55</v>
      </c>
      <c r="H372" s="138">
        <v>54.29</v>
      </c>
    </row>
    <row r="373" spans="1:8" ht="48.75" customHeight="1">
      <c r="A373" s="352" t="s">
        <v>734</v>
      </c>
      <c r="B373" s="352"/>
      <c r="C373" s="353" t="s">
        <v>735</v>
      </c>
      <c r="D373" s="353"/>
      <c r="E373" s="353"/>
      <c r="F373" s="353"/>
      <c r="G373" s="18" t="s">
        <v>381</v>
      </c>
      <c r="H373" s="138">
        <v>69.349999999999994</v>
      </c>
    </row>
    <row r="374" spans="1:8" ht="48.75" customHeight="1">
      <c r="A374" s="352" t="s">
        <v>736</v>
      </c>
      <c r="B374" s="352"/>
      <c r="C374" s="353" t="s">
        <v>737</v>
      </c>
      <c r="D374" s="353"/>
      <c r="E374" s="353"/>
      <c r="F374" s="353"/>
      <c r="G374" s="18" t="s">
        <v>381</v>
      </c>
      <c r="H374" s="138">
        <v>72.41</v>
      </c>
    </row>
    <row r="375" spans="1:8" ht="36.6" customHeight="1">
      <c r="A375" s="352" t="s">
        <v>738</v>
      </c>
      <c r="B375" s="352"/>
      <c r="C375" s="353" t="s">
        <v>739</v>
      </c>
      <c r="D375" s="353"/>
      <c r="E375" s="353"/>
      <c r="F375" s="353"/>
      <c r="G375" s="18" t="s">
        <v>55</v>
      </c>
      <c r="H375" s="138">
        <v>99.84</v>
      </c>
    </row>
    <row r="376" spans="1:8" ht="36.6" customHeight="1">
      <c r="A376" s="352" t="s">
        <v>740</v>
      </c>
      <c r="B376" s="352"/>
      <c r="C376" s="353" t="s">
        <v>741</v>
      </c>
      <c r="D376" s="353"/>
      <c r="E376" s="353"/>
      <c r="F376" s="353"/>
      <c r="G376" s="18" t="s">
        <v>55</v>
      </c>
      <c r="H376" s="138">
        <v>70.33</v>
      </c>
    </row>
    <row r="377" spans="1:8" ht="36.6" customHeight="1">
      <c r="A377" s="352" t="s">
        <v>742</v>
      </c>
      <c r="B377" s="352"/>
      <c r="C377" s="353" t="s">
        <v>743</v>
      </c>
      <c r="D377" s="353"/>
      <c r="E377" s="353"/>
      <c r="F377" s="353"/>
      <c r="G377" s="18" t="s">
        <v>55</v>
      </c>
      <c r="H377" s="138">
        <v>67.599999999999994</v>
      </c>
    </row>
    <row r="378" spans="1:8" ht="36.6" customHeight="1">
      <c r="A378" s="352" t="s">
        <v>744</v>
      </c>
      <c r="B378" s="352"/>
      <c r="C378" s="353" t="s">
        <v>745</v>
      </c>
      <c r="D378" s="353"/>
      <c r="E378" s="353"/>
      <c r="F378" s="353"/>
      <c r="G378" s="18" t="s">
        <v>55</v>
      </c>
      <c r="H378" s="138">
        <v>88.77</v>
      </c>
    </row>
    <row r="379" spans="1:8" ht="36.6" customHeight="1">
      <c r="A379" s="352" t="s">
        <v>746</v>
      </c>
      <c r="B379" s="352"/>
      <c r="C379" s="353" t="s">
        <v>747</v>
      </c>
      <c r="D379" s="353"/>
      <c r="E379" s="353"/>
      <c r="F379" s="353"/>
      <c r="G379" s="18" t="s">
        <v>55</v>
      </c>
      <c r="H379" s="138">
        <v>92.35</v>
      </c>
    </row>
    <row r="380" spans="1:8" ht="36.6" customHeight="1">
      <c r="A380" s="352" t="s">
        <v>748</v>
      </c>
      <c r="B380" s="352"/>
      <c r="C380" s="353" t="s">
        <v>749</v>
      </c>
      <c r="D380" s="353"/>
      <c r="E380" s="353"/>
      <c r="F380" s="353"/>
      <c r="G380" s="18" t="s">
        <v>55</v>
      </c>
      <c r="H380" s="138">
        <v>94.86</v>
      </c>
    </row>
    <row r="381" spans="1:8" ht="36.6" customHeight="1">
      <c r="A381" s="352" t="s">
        <v>750</v>
      </c>
      <c r="B381" s="352"/>
      <c r="C381" s="353" t="s">
        <v>751</v>
      </c>
      <c r="D381" s="353"/>
      <c r="E381" s="353"/>
      <c r="F381" s="353"/>
      <c r="G381" s="18" t="s">
        <v>55</v>
      </c>
      <c r="H381" s="138">
        <v>96.12</v>
      </c>
    </row>
    <row r="382" spans="1:8" ht="36.6" customHeight="1">
      <c r="A382" s="352" t="s">
        <v>752</v>
      </c>
      <c r="B382" s="352"/>
      <c r="C382" s="353" t="s">
        <v>753</v>
      </c>
      <c r="D382" s="353"/>
      <c r="E382" s="353"/>
      <c r="F382" s="353"/>
      <c r="G382" s="18" t="s">
        <v>55</v>
      </c>
      <c r="H382" s="138">
        <v>75.12</v>
      </c>
    </row>
    <row r="383" spans="1:8" ht="36.6" customHeight="1">
      <c r="A383" s="352" t="s">
        <v>754</v>
      </c>
      <c r="B383" s="352"/>
      <c r="C383" s="353" t="s">
        <v>755</v>
      </c>
      <c r="D383" s="353"/>
      <c r="E383" s="353"/>
      <c r="F383" s="353"/>
      <c r="G383" s="18" t="s">
        <v>55</v>
      </c>
      <c r="H383" s="138">
        <v>80.87</v>
      </c>
    </row>
    <row r="384" spans="1:8" ht="36.6" customHeight="1">
      <c r="A384" s="352" t="s">
        <v>756</v>
      </c>
      <c r="B384" s="352"/>
      <c r="C384" s="353" t="s">
        <v>757</v>
      </c>
      <c r="D384" s="353"/>
      <c r="E384" s="353"/>
      <c r="F384" s="353"/>
      <c r="G384" s="18" t="s">
        <v>55</v>
      </c>
      <c r="H384" s="138">
        <v>86.95</v>
      </c>
    </row>
    <row r="385" spans="1:8" ht="36.6" customHeight="1">
      <c r="A385" s="352" t="s">
        <v>758</v>
      </c>
      <c r="B385" s="352"/>
      <c r="C385" s="353" t="s">
        <v>759</v>
      </c>
      <c r="D385" s="353"/>
      <c r="E385" s="353"/>
      <c r="F385" s="353"/>
      <c r="G385" s="18" t="s">
        <v>55</v>
      </c>
      <c r="H385" s="138">
        <v>64.94</v>
      </c>
    </row>
    <row r="386" spans="1:8" ht="36.6" customHeight="1">
      <c r="A386" s="352" t="s">
        <v>760</v>
      </c>
      <c r="B386" s="352"/>
      <c r="C386" s="353" t="s">
        <v>761</v>
      </c>
      <c r="D386" s="353"/>
      <c r="E386" s="353"/>
      <c r="F386" s="353"/>
      <c r="G386" s="18" t="s">
        <v>55</v>
      </c>
      <c r="H386" s="138">
        <v>77.11</v>
      </c>
    </row>
    <row r="387" spans="1:8" ht="36.6" customHeight="1">
      <c r="A387" s="352" t="s">
        <v>762</v>
      </c>
      <c r="B387" s="352"/>
      <c r="C387" s="353" t="s">
        <v>763</v>
      </c>
      <c r="D387" s="353"/>
      <c r="E387" s="353"/>
      <c r="F387" s="353"/>
      <c r="G387" s="18" t="s">
        <v>55</v>
      </c>
      <c r="H387" s="138">
        <v>80.290000000000006</v>
      </c>
    </row>
    <row r="388" spans="1:8" ht="36.6" customHeight="1">
      <c r="A388" s="352" t="s">
        <v>764</v>
      </c>
      <c r="B388" s="352"/>
      <c r="C388" s="353" t="s">
        <v>765</v>
      </c>
      <c r="D388" s="353"/>
      <c r="E388" s="353"/>
      <c r="F388" s="353"/>
      <c r="G388" s="18" t="s">
        <v>55</v>
      </c>
      <c r="H388" s="138">
        <v>82.52</v>
      </c>
    </row>
    <row r="389" spans="1:8" ht="36.6" customHeight="1">
      <c r="A389" s="352" t="s">
        <v>766</v>
      </c>
      <c r="B389" s="352"/>
      <c r="C389" s="353" t="s">
        <v>767</v>
      </c>
      <c r="D389" s="353"/>
      <c r="E389" s="353"/>
      <c r="F389" s="353"/>
      <c r="G389" s="18" t="s">
        <v>55</v>
      </c>
      <c r="H389" s="138">
        <v>87.24</v>
      </c>
    </row>
    <row r="390" spans="1:8" ht="36.6" customHeight="1">
      <c r="A390" s="352" t="s">
        <v>768</v>
      </c>
      <c r="B390" s="352"/>
      <c r="C390" s="353" t="s">
        <v>769</v>
      </c>
      <c r="D390" s="353"/>
      <c r="E390" s="353"/>
      <c r="F390" s="353"/>
      <c r="G390" s="18" t="s">
        <v>55</v>
      </c>
      <c r="H390" s="138">
        <v>67.91</v>
      </c>
    </row>
    <row r="391" spans="1:8" ht="12.2" customHeight="1">
      <c r="A391" s="368">
        <v>8748</v>
      </c>
      <c r="B391" s="359"/>
      <c r="C391" s="360" t="s">
        <v>587</v>
      </c>
      <c r="D391" s="360"/>
      <c r="E391" s="360"/>
      <c r="F391" s="360"/>
      <c r="G391" s="17"/>
      <c r="H391" s="141"/>
    </row>
    <row r="392" spans="1:8" ht="36.6" customHeight="1">
      <c r="A392" s="352" t="s">
        <v>770</v>
      </c>
      <c r="B392" s="352"/>
      <c r="C392" s="353" t="s">
        <v>771</v>
      </c>
      <c r="D392" s="353"/>
      <c r="E392" s="353"/>
      <c r="F392" s="353"/>
      <c r="G392" s="18" t="s">
        <v>158</v>
      </c>
      <c r="H392" s="140">
        <v>691.03</v>
      </c>
    </row>
    <row r="393" spans="1:8" ht="36.6" customHeight="1">
      <c r="A393" s="352" t="s">
        <v>772</v>
      </c>
      <c r="B393" s="352"/>
      <c r="C393" s="353" t="s">
        <v>773</v>
      </c>
      <c r="D393" s="353"/>
      <c r="E393" s="353"/>
      <c r="F393" s="353"/>
      <c r="G393" s="18" t="s">
        <v>158</v>
      </c>
      <c r="H393" s="140">
        <v>707.59</v>
      </c>
    </row>
    <row r="394" spans="1:8" ht="36.6" customHeight="1">
      <c r="A394" s="352" t="s">
        <v>774</v>
      </c>
      <c r="B394" s="352"/>
      <c r="C394" s="353" t="s">
        <v>775</v>
      </c>
      <c r="D394" s="353"/>
      <c r="E394" s="353"/>
      <c r="F394" s="353"/>
      <c r="G394" s="18" t="s">
        <v>158</v>
      </c>
      <c r="H394" s="140">
        <v>727.76</v>
      </c>
    </row>
    <row r="395" spans="1:8" ht="36.6" customHeight="1">
      <c r="A395" s="352" t="s">
        <v>776</v>
      </c>
      <c r="B395" s="352"/>
      <c r="C395" s="353" t="s">
        <v>777</v>
      </c>
      <c r="D395" s="353"/>
      <c r="E395" s="353"/>
      <c r="F395" s="353"/>
      <c r="G395" s="18" t="s">
        <v>158</v>
      </c>
      <c r="H395" s="140">
        <v>747.91</v>
      </c>
    </row>
    <row r="396" spans="1:8" ht="36.6" customHeight="1">
      <c r="A396" s="352" t="s">
        <v>778</v>
      </c>
      <c r="B396" s="352"/>
      <c r="C396" s="353" t="s">
        <v>779</v>
      </c>
      <c r="D396" s="353"/>
      <c r="E396" s="353"/>
      <c r="F396" s="353"/>
      <c r="G396" s="18" t="s">
        <v>158</v>
      </c>
      <c r="H396" s="140">
        <v>775.75</v>
      </c>
    </row>
    <row r="397" spans="1:8" ht="36.6" customHeight="1">
      <c r="A397" s="352" t="s">
        <v>780</v>
      </c>
      <c r="B397" s="352"/>
      <c r="C397" s="353" t="s">
        <v>781</v>
      </c>
      <c r="D397" s="353"/>
      <c r="E397" s="353"/>
      <c r="F397" s="353"/>
      <c r="G397" s="18" t="s">
        <v>158</v>
      </c>
      <c r="H397" s="140">
        <v>850.56</v>
      </c>
    </row>
    <row r="398" spans="1:8" ht="36.6" customHeight="1">
      <c r="A398" s="352" t="s">
        <v>782</v>
      </c>
      <c r="B398" s="352"/>
      <c r="C398" s="353" t="s">
        <v>783</v>
      </c>
      <c r="D398" s="353"/>
      <c r="E398" s="353"/>
      <c r="F398" s="353"/>
      <c r="G398" s="18" t="s">
        <v>158</v>
      </c>
      <c r="H398" s="140">
        <v>723.51</v>
      </c>
    </row>
    <row r="399" spans="1:8" ht="36.6" customHeight="1">
      <c r="A399" s="352" t="s">
        <v>784</v>
      </c>
      <c r="B399" s="352"/>
      <c r="C399" s="353" t="s">
        <v>785</v>
      </c>
      <c r="D399" s="353"/>
      <c r="E399" s="353"/>
      <c r="F399" s="353"/>
      <c r="G399" s="18" t="s">
        <v>158</v>
      </c>
      <c r="H399" s="140">
        <v>739</v>
      </c>
    </row>
    <row r="400" spans="1:8" ht="36.6" customHeight="1">
      <c r="A400" s="352" t="s">
        <v>786</v>
      </c>
      <c r="B400" s="352"/>
      <c r="C400" s="353" t="s">
        <v>787</v>
      </c>
      <c r="D400" s="353"/>
      <c r="E400" s="353"/>
      <c r="F400" s="353"/>
      <c r="G400" s="18" t="s">
        <v>158</v>
      </c>
      <c r="H400" s="140">
        <v>754.91</v>
      </c>
    </row>
    <row r="401" spans="1:8" ht="36.6" customHeight="1">
      <c r="A401" s="352" t="s">
        <v>788</v>
      </c>
      <c r="B401" s="352"/>
      <c r="C401" s="353" t="s">
        <v>789</v>
      </c>
      <c r="D401" s="353"/>
      <c r="E401" s="353"/>
      <c r="F401" s="353"/>
      <c r="G401" s="18" t="s">
        <v>158</v>
      </c>
      <c r="H401" s="140">
        <v>771.25</v>
      </c>
    </row>
    <row r="402" spans="1:8" ht="36.6" customHeight="1">
      <c r="A402" s="352" t="s">
        <v>790</v>
      </c>
      <c r="B402" s="352"/>
      <c r="C402" s="353" t="s">
        <v>791</v>
      </c>
      <c r="D402" s="353"/>
      <c r="E402" s="353"/>
      <c r="F402" s="353"/>
      <c r="G402" s="18" t="s">
        <v>158</v>
      </c>
      <c r="H402" s="140">
        <v>788.03</v>
      </c>
    </row>
    <row r="403" spans="1:8" ht="36.6" customHeight="1">
      <c r="A403" s="352" t="s">
        <v>792</v>
      </c>
      <c r="B403" s="352"/>
      <c r="C403" s="353" t="s">
        <v>793</v>
      </c>
      <c r="D403" s="353"/>
      <c r="E403" s="353"/>
      <c r="F403" s="353"/>
      <c r="G403" s="18" t="s">
        <v>158</v>
      </c>
      <c r="H403" s="140">
        <v>805.26</v>
      </c>
    </row>
    <row r="404" spans="1:8" ht="36.6" customHeight="1">
      <c r="A404" s="352" t="s">
        <v>794</v>
      </c>
      <c r="B404" s="352"/>
      <c r="C404" s="353" t="s">
        <v>795</v>
      </c>
      <c r="D404" s="353"/>
      <c r="E404" s="353"/>
      <c r="F404" s="353"/>
      <c r="G404" s="18" t="s">
        <v>158</v>
      </c>
      <c r="H404" s="140">
        <v>699.45</v>
      </c>
    </row>
    <row r="405" spans="1:8" ht="36.6" customHeight="1">
      <c r="A405" s="352" t="s">
        <v>796</v>
      </c>
      <c r="B405" s="352"/>
      <c r="C405" s="353" t="s">
        <v>797</v>
      </c>
      <c r="D405" s="353"/>
      <c r="E405" s="353"/>
      <c r="F405" s="353"/>
      <c r="G405" s="18" t="s">
        <v>158</v>
      </c>
      <c r="H405" s="140">
        <v>708.43</v>
      </c>
    </row>
    <row r="406" spans="1:8" ht="12.2" customHeight="1">
      <c r="A406" s="368">
        <v>8749</v>
      </c>
      <c r="B406" s="359"/>
      <c r="C406" s="360" t="s">
        <v>798</v>
      </c>
      <c r="D406" s="360"/>
      <c r="E406" s="360"/>
      <c r="F406" s="360"/>
      <c r="G406" s="17"/>
      <c r="H406" s="141"/>
    </row>
    <row r="407" spans="1:8" ht="36.6" customHeight="1">
      <c r="A407" s="352" t="s">
        <v>799</v>
      </c>
      <c r="B407" s="352"/>
      <c r="C407" s="353" t="s">
        <v>800</v>
      </c>
      <c r="D407" s="353"/>
      <c r="E407" s="353"/>
      <c r="F407" s="353"/>
      <c r="G407" s="18" t="s">
        <v>158</v>
      </c>
      <c r="H407" s="140">
        <v>749.12</v>
      </c>
    </row>
    <row r="408" spans="1:8" ht="36.6" customHeight="1">
      <c r="A408" s="352" t="s">
        <v>801</v>
      </c>
      <c r="B408" s="352"/>
      <c r="C408" s="353" t="s">
        <v>802</v>
      </c>
      <c r="D408" s="353"/>
      <c r="E408" s="353"/>
      <c r="F408" s="353"/>
      <c r="G408" s="18" t="s">
        <v>158</v>
      </c>
      <c r="H408" s="140">
        <v>756.72</v>
      </c>
    </row>
    <row r="409" spans="1:8" ht="36.6" customHeight="1">
      <c r="A409" s="352" t="s">
        <v>803</v>
      </c>
      <c r="B409" s="352"/>
      <c r="C409" s="353" t="s">
        <v>804</v>
      </c>
      <c r="D409" s="353"/>
      <c r="E409" s="353"/>
      <c r="F409" s="353"/>
      <c r="G409" s="18" t="s">
        <v>158</v>
      </c>
      <c r="H409" s="140">
        <v>776.57</v>
      </c>
    </row>
    <row r="410" spans="1:8" ht="36.6" customHeight="1">
      <c r="A410" s="352" t="s">
        <v>805</v>
      </c>
      <c r="B410" s="352"/>
      <c r="C410" s="353" t="s">
        <v>806</v>
      </c>
      <c r="D410" s="353"/>
      <c r="E410" s="353"/>
      <c r="F410" s="353"/>
      <c r="G410" s="18" t="s">
        <v>158</v>
      </c>
      <c r="H410" s="140">
        <v>792.41</v>
      </c>
    </row>
    <row r="411" spans="1:8" ht="36.6" customHeight="1">
      <c r="A411" s="352" t="s">
        <v>807</v>
      </c>
      <c r="B411" s="352"/>
      <c r="C411" s="353" t="s">
        <v>808</v>
      </c>
      <c r="D411" s="353"/>
      <c r="E411" s="353"/>
      <c r="F411" s="353"/>
      <c r="G411" s="18" t="s">
        <v>158</v>
      </c>
      <c r="H411" s="140">
        <v>808.6</v>
      </c>
    </row>
    <row r="412" spans="1:8" ht="36.6" customHeight="1">
      <c r="A412" s="352" t="s">
        <v>809</v>
      </c>
      <c r="B412" s="352"/>
      <c r="C412" s="353" t="s">
        <v>810</v>
      </c>
      <c r="D412" s="353"/>
      <c r="E412" s="353"/>
      <c r="F412" s="353"/>
      <c r="G412" s="18" t="s">
        <v>158</v>
      </c>
      <c r="H412" s="140">
        <v>828.51</v>
      </c>
    </row>
    <row r="413" spans="1:8" ht="12.2" customHeight="1">
      <c r="A413" s="368">
        <v>8750</v>
      </c>
      <c r="B413" s="359"/>
      <c r="C413" s="360" t="s">
        <v>614</v>
      </c>
      <c r="D413" s="360"/>
      <c r="E413" s="360"/>
      <c r="F413" s="360"/>
      <c r="G413" s="17"/>
      <c r="H413" s="141"/>
    </row>
    <row r="414" spans="1:8" ht="36.6" customHeight="1">
      <c r="A414" s="352" t="s">
        <v>811</v>
      </c>
      <c r="B414" s="352"/>
      <c r="C414" s="353" t="s">
        <v>812</v>
      </c>
      <c r="D414" s="353"/>
      <c r="E414" s="353"/>
      <c r="F414" s="353"/>
      <c r="G414" s="18" t="s">
        <v>158</v>
      </c>
      <c r="H414" s="140">
        <v>808.08</v>
      </c>
    </row>
    <row r="415" spans="1:8" ht="36.6" customHeight="1">
      <c r="A415" s="352" t="s">
        <v>813</v>
      </c>
      <c r="B415" s="352"/>
      <c r="C415" s="353" t="s">
        <v>814</v>
      </c>
      <c r="D415" s="353"/>
      <c r="E415" s="353"/>
      <c r="F415" s="353"/>
      <c r="G415" s="18" t="s">
        <v>158</v>
      </c>
      <c r="H415" s="140">
        <v>832.95</v>
      </c>
    </row>
    <row r="416" spans="1:8" ht="36.6" customHeight="1">
      <c r="A416" s="352" t="s">
        <v>815</v>
      </c>
      <c r="B416" s="352"/>
      <c r="C416" s="353" t="s">
        <v>816</v>
      </c>
      <c r="D416" s="353"/>
      <c r="E416" s="353"/>
      <c r="F416" s="353"/>
      <c r="G416" s="18" t="s">
        <v>158</v>
      </c>
      <c r="H416" s="140">
        <v>878.46</v>
      </c>
    </row>
    <row r="417" spans="1:8" ht="36.6" customHeight="1">
      <c r="A417" s="352" t="s">
        <v>817</v>
      </c>
      <c r="B417" s="352"/>
      <c r="C417" s="353" t="s">
        <v>818</v>
      </c>
      <c r="D417" s="353"/>
      <c r="E417" s="353"/>
      <c r="F417" s="353"/>
      <c r="G417" s="18" t="s">
        <v>158</v>
      </c>
      <c r="H417" s="140">
        <v>889.9</v>
      </c>
    </row>
    <row r="418" spans="1:8" ht="36.6" customHeight="1">
      <c r="A418" s="352" t="s">
        <v>819</v>
      </c>
      <c r="B418" s="352"/>
      <c r="C418" s="353" t="s">
        <v>820</v>
      </c>
      <c r="D418" s="353"/>
      <c r="E418" s="353"/>
      <c r="F418" s="353"/>
      <c r="G418" s="18" t="s">
        <v>158</v>
      </c>
      <c r="H418" s="140">
        <v>923.78</v>
      </c>
    </row>
    <row r="419" spans="1:8" ht="36.6" customHeight="1">
      <c r="A419" s="352" t="s">
        <v>821</v>
      </c>
      <c r="B419" s="352"/>
      <c r="C419" s="353" t="s">
        <v>822</v>
      </c>
      <c r="D419" s="353"/>
      <c r="E419" s="353"/>
      <c r="F419" s="353"/>
      <c r="G419" s="18" t="s">
        <v>158</v>
      </c>
      <c r="H419" s="140">
        <v>767.01</v>
      </c>
    </row>
    <row r="420" spans="1:8" ht="36.6" customHeight="1">
      <c r="A420" s="352" t="s">
        <v>823</v>
      </c>
      <c r="B420" s="352"/>
      <c r="C420" s="353" t="s">
        <v>824</v>
      </c>
      <c r="D420" s="353"/>
      <c r="E420" s="353"/>
      <c r="F420" s="353"/>
      <c r="G420" s="18" t="s">
        <v>158</v>
      </c>
      <c r="H420" s="140">
        <v>786.57</v>
      </c>
    </row>
    <row r="421" spans="1:8" ht="36.6" customHeight="1">
      <c r="A421" s="352" t="s">
        <v>825</v>
      </c>
      <c r="B421" s="352"/>
      <c r="C421" s="353" t="s">
        <v>826</v>
      </c>
      <c r="D421" s="353"/>
      <c r="E421" s="353"/>
      <c r="F421" s="353"/>
      <c r="G421" s="18" t="s">
        <v>158</v>
      </c>
      <c r="H421" s="140">
        <v>793.3</v>
      </c>
    </row>
    <row r="422" spans="1:8" ht="36.6" customHeight="1">
      <c r="A422" s="352" t="s">
        <v>827</v>
      </c>
      <c r="B422" s="352"/>
      <c r="C422" s="353" t="s">
        <v>828</v>
      </c>
      <c r="D422" s="353"/>
      <c r="E422" s="353"/>
      <c r="F422" s="353"/>
      <c r="G422" s="18" t="s">
        <v>158</v>
      </c>
      <c r="H422" s="140">
        <v>807.11</v>
      </c>
    </row>
    <row r="423" spans="1:8" ht="36.6" customHeight="1">
      <c r="A423" s="352" t="s">
        <v>829</v>
      </c>
      <c r="B423" s="352"/>
      <c r="C423" s="353" t="s">
        <v>830</v>
      </c>
      <c r="D423" s="353"/>
      <c r="E423" s="353"/>
      <c r="F423" s="353"/>
      <c r="G423" s="18" t="s">
        <v>158</v>
      </c>
      <c r="H423" s="140">
        <v>763.86</v>
      </c>
    </row>
    <row r="424" spans="1:8" ht="12.2" customHeight="1">
      <c r="A424" s="368">
        <v>8751</v>
      </c>
      <c r="B424" s="359"/>
      <c r="C424" s="360" t="s">
        <v>831</v>
      </c>
      <c r="D424" s="360"/>
      <c r="E424" s="360"/>
      <c r="F424" s="360"/>
      <c r="G424" s="17"/>
      <c r="H424" s="141"/>
    </row>
    <row r="425" spans="1:8" ht="48.75" customHeight="1">
      <c r="A425" s="352" t="s">
        <v>832</v>
      </c>
      <c r="B425" s="352"/>
      <c r="C425" s="353" t="s">
        <v>833</v>
      </c>
      <c r="D425" s="353"/>
      <c r="E425" s="353"/>
      <c r="F425" s="353"/>
      <c r="G425" s="18" t="s">
        <v>669</v>
      </c>
      <c r="H425" s="138">
        <v>26.57</v>
      </c>
    </row>
    <row r="426" spans="1:8" ht="48.75" customHeight="1">
      <c r="A426" s="352" t="s">
        <v>834</v>
      </c>
      <c r="B426" s="352"/>
      <c r="C426" s="353" t="s">
        <v>835</v>
      </c>
      <c r="D426" s="353"/>
      <c r="E426" s="353"/>
      <c r="F426" s="353"/>
      <c r="G426" s="18" t="s">
        <v>669</v>
      </c>
      <c r="H426" s="138">
        <v>26.57</v>
      </c>
    </row>
    <row r="427" spans="1:8" ht="12.2" customHeight="1">
      <c r="A427" s="368">
        <v>8752</v>
      </c>
      <c r="B427" s="359"/>
      <c r="C427" s="360" t="s">
        <v>836</v>
      </c>
      <c r="D427" s="360"/>
      <c r="E427" s="360"/>
      <c r="F427" s="360"/>
      <c r="G427" s="17"/>
      <c r="H427" s="141"/>
    </row>
    <row r="428" spans="1:8" ht="73.150000000000006" customHeight="1">
      <c r="A428" s="352" t="s">
        <v>837</v>
      </c>
      <c r="B428" s="352"/>
      <c r="C428" s="353" t="s">
        <v>838</v>
      </c>
      <c r="D428" s="353"/>
      <c r="E428" s="353"/>
      <c r="F428" s="353"/>
      <c r="G428" s="18" t="s">
        <v>55</v>
      </c>
      <c r="H428" s="140">
        <v>127.4</v>
      </c>
    </row>
    <row r="429" spans="1:8" ht="73.150000000000006" customHeight="1">
      <c r="A429" s="352" t="s">
        <v>839</v>
      </c>
      <c r="B429" s="352"/>
      <c r="C429" s="353" t="s">
        <v>840</v>
      </c>
      <c r="D429" s="353"/>
      <c r="E429" s="353"/>
      <c r="F429" s="353"/>
      <c r="G429" s="18" t="s">
        <v>55</v>
      </c>
      <c r="H429" s="140">
        <v>135.69</v>
      </c>
    </row>
    <row r="430" spans="1:8" ht="73.150000000000006" customHeight="1">
      <c r="A430" s="352" t="s">
        <v>841</v>
      </c>
      <c r="B430" s="352"/>
      <c r="C430" s="353" t="s">
        <v>842</v>
      </c>
      <c r="D430" s="353"/>
      <c r="E430" s="353"/>
      <c r="F430" s="353"/>
      <c r="G430" s="18" t="s">
        <v>55</v>
      </c>
      <c r="H430" s="140">
        <v>143.99</v>
      </c>
    </row>
    <row r="431" spans="1:8" ht="73.150000000000006" customHeight="1">
      <c r="A431" s="352" t="s">
        <v>843</v>
      </c>
      <c r="B431" s="352"/>
      <c r="C431" s="353" t="s">
        <v>844</v>
      </c>
      <c r="D431" s="353"/>
      <c r="E431" s="353"/>
      <c r="F431" s="353"/>
      <c r="G431" s="18" t="s">
        <v>55</v>
      </c>
      <c r="H431" s="140">
        <v>131.54</v>
      </c>
    </row>
    <row r="432" spans="1:8" ht="73.150000000000006" customHeight="1">
      <c r="A432" s="352" t="s">
        <v>845</v>
      </c>
      <c r="B432" s="352"/>
      <c r="C432" s="353" t="s">
        <v>846</v>
      </c>
      <c r="D432" s="353"/>
      <c r="E432" s="353"/>
      <c r="F432" s="353"/>
      <c r="G432" s="18" t="s">
        <v>55</v>
      </c>
      <c r="H432" s="140">
        <v>143.99</v>
      </c>
    </row>
    <row r="433" spans="1:8" ht="73.150000000000006" customHeight="1">
      <c r="A433" s="352" t="s">
        <v>847</v>
      </c>
      <c r="B433" s="352"/>
      <c r="C433" s="353" t="s">
        <v>848</v>
      </c>
      <c r="D433" s="353"/>
      <c r="E433" s="353"/>
      <c r="F433" s="353"/>
      <c r="G433" s="18" t="s">
        <v>55</v>
      </c>
      <c r="H433" s="140">
        <v>160.87</v>
      </c>
    </row>
    <row r="434" spans="1:8" ht="73.150000000000006" customHeight="1">
      <c r="A434" s="352" t="s">
        <v>849</v>
      </c>
      <c r="B434" s="352"/>
      <c r="C434" s="353" t="s">
        <v>850</v>
      </c>
      <c r="D434" s="353"/>
      <c r="E434" s="353"/>
      <c r="F434" s="353"/>
      <c r="G434" s="18" t="s">
        <v>55</v>
      </c>
      <c r="H434" s="140">
        <v>171.6</v>
      </c>
    </row>
    <row r="435" spans="1:8" ht="73.150000000000006" customHeight="1">
      <c r="A435" s="352" t="s">
        <v>851</v>
      </c>
      <c r="B435" s="352"/>
      <c r="C435" s="353" t="s">
        <v>852</v>
      </c>
      <c r="D435" s="353"/>
      <c r="E435" s="353"/>
      <c r="F435" s="353"/>
      <c r="G435" s="18" t="s">
        <v>55</v>
      </c>
      <c r="H435" s="140">
        <v>135.69</v>
      </c>
    </row>
    <row r="436" spans="1:8" ht="73.150000000000006" customHeight="1">
      <c r="A436" s="352" t="s">
        <v>853</v>
      </c>
      <c r="B436" s="352"/>
      <c r="C436" s="353" t="s">
        <v>854</v>
      </c>
      <c r="D436" s="353"/>
      <c r="E436" s="353"/>
      <c r="F436" s="353"/>
      <c r="G436" s="18" t="s">
        <v>55</v>
      </c>
      <c r="H436" s="140">
        <v>150.94</v>
      </c>
    </row>
    <row r="437" spans="1:8" ht="73.150000000000006" customHeight="1">
      <c r="A437" s="352" t="s">
        <v>855</v>
      </c>
      <c r="B437" s="352"/>
      <c r="C437" s="353" t="s">
        <v>856</v>
      </c>
      <c r="D437" s="353"/>
      <c r="E437" s="353"/>
      <c r="F437" s="353"/>
      <c r="G437" s="18" t="s">
        <v>55</v>
      </c>
      <c r="H437" s="140">
        <v>186.35</v>
      </c>
    </row>
    <row r="438" spans="1:8" ht="60.95" customHeight="1">
      <c r="A438" s="352" t="s">
        <v>857</v>
      </c>
      <c r="B438" s="352"/>
      <c r="C438" s="353" t="s">
        <v>858</v>
      </c>
      <c r="D438" s="353"/>
      <c r="E438" s="353"/>
      <c r="F438" s="353"/>
      <c r="G438" s="18" t="s">
        <v>55</v>
      </c>
      <c r="H438" s="140">
        <v>135.13</v>
      </c>
    </row>
    <row r="439" spans="1:8" ht="60.95" customHeight="1">
      <c r="A439" s="352" t="s">
        <v>859</v>
      </c>
      <c r="B439" s="352"/>
      <c r="C439" s="353" t="s">
        <v>860</v>
      </c>
      <c r="D439" s="353"/>
      <c r="E439" s="353"/>
      <c r="F439" s="353"/>
      <c r="G439" s="18" t="s">
        <v>55</v>
      </c>
      <c r="H439" s="140">
        <v>143.43</v>
      </c>
    </row>
    <row r="440" spans="1:8" ht="60.95" customHeight="1">
      <c r="A440" s="352" t="s">
        <v>861</v>
      </c>
      <c r="B440" s="352"/>
      <c r="C440" s="353" t="s">
        <v>862</v>
      </c>
      <c r="D440" s="353"/>
      <c r="E440" s="353"/>
      <c r="F440" s="353"/>
      <c r="G440" s="18" t="s">
        <v>55</v>
      </c>
      <c r="H440" s="140">
        <v>151.72</v>
      </c>
    </row>
    <row r="441" spans="1:8" ht="60.95" customHeight="1">
      <c r="A441" s="352" t="s">
        <v>863</v>
      </c>
      <c r="B441" s="352"/>
      <c r="C441" s="353" t="s">
        <v>864</v>
      </c>
      <c r="D441" s="353"/>
      <c r="E441" s="353"/>
      <c r="F441" s="353"/>
      <c r="G441" s="18" t="s">
        <v>55</v>
      </c>
      <c r="H441" s="140">
        <v>139.28</v>
      </c>
    </row>
    <row r="442" spans="1:8" ht="60.95" customHeight="1">
      <c r="A442" s="352" t="s">
        <v>865</v>
      </c>
      <c r="B442" s="352"/>
      <c r="C442" s="353" t="s">
        <v>866</v>
      </c>
      <c r="D442" s="353"/>
      <c r="E442" s="353"/>
      <c r="F442" s="353"/>
      <c r="G442" s="18" t="s">
        <v>55</v>
      </c>
      <c r="H442" s="140">
        <v>151.72</v>
      </c>
    </row>
    <row r="443" spans="1:8" ht="60.95" customHeight="1">
      <c r="A443" s="352" t="s">
        <v>867</v>
      </c>
      <c r="B443" s="352"/>
      <c r="C443" s="353" t="s">
        <v>868</v>
      </c>
      <c r="D443" s="353"/>
      <c r="E443" s="353"/>
      <c r="F443" s="353"/>
      <c r="G443" s="18" t="s">
        <v>55</v>
      </c>
      <c r="H443" s="140">
        <v>168.61</v>
      </c>
    </row>
    <row r="444" spans="1:8" ht="60.95" customHeight="1">
      <c r="A444" s="352" t="s">
        <v>869</v>
      </c>
      <c r="B444" s="352"/>
      <c r="C444" s="353" t="s">
        <v>870</v>
      </c>
      <c r="D444" s="353"/>
      <c r="E444" s="353"/>
      <c r="F444" s="353"/>
      <c r="G444" s="18" t="s">
        <v>55</v>
      </c>
      <c r="H444" s="140">
        <v>143.43</v>
      </c>
    </row>
    <row r="445" spans="1:8" ht="60.95" customHeight="1">
      <c r="A445" s="352" t="s">
        <v>871</v>
      </c>
      <c r="B445" s="352"/>
      <c r="C445" s="353" t="s">
        <v>872</v>
      </c>
      <c r="D445" s="353"/>
      <c r="E445" s="353"/>
      <c r="F445" s="353"/>
      <c r="G445" s="18" t="s">
        <v>55</v>
      </c>
      <c r="H445" s="140">
        <v>158.68</v>
      </c>
    </row>
    <row r="446" spans="1:8" ht="60.95" customHeight="1">
      <c r="A446" s="352" t="s">
        <v>873</v>
      </c>
      <c r="B446" s="352"/>
      <c r="C446" s="353" t="s">
        <v>874</v>
      </c>
      <c r="D446" s="353"/>
      <c r="E446" s="353"/>
      <c r="F446" s="353"/>
      <c r="G446" s="18" t="s">
        <v>55</v>
      </c>
      <c r="H446" s="140">
        <v>194.08</v>
      </c>
    </row>
    <row r="447" spans="1:8" ht="12.2" customHeight="1">
      <c r="A447" s="368">
        <v>8753</v>
      </c>
      <c r="B447" s="359"/>
      <c r="C447" s="360" t="s">
        <v>875</v>
      </c>
      <c r="D447" s="360"/>
      <c r="E447" s="360"/>
      <c r="F447" s="360"/>
      <c r="G447" s="17"/>
      <c r="H447" s="141"/>
    </row>
    <row r="448" spans="1:8" ht="36.6" customHeight="1">
      <c r="A448" s="352" t="s">
        <v>876</v>
      </c>
      <c r="B448" s="352"/>
      <c r="C448" s="353" t="s">
        <v>877</v>
      </c>
      <c r="D448" s="353"/>
      <c r="E448" s="353"/>
      <c r="F448" s="353"/>
      <c r="G448" s="18" t="s">
        <v>381</v>
      </c>
      <c r="H448" s="138">
        <v>23.47</v>
      </c>
    </row>
    <row r="449" spans="1:8" ht="36.6" customHeight="1">
      <c r="A449" s="352" t="s">
        <v>878</v>
      </c>
      <c r="B449" s="352"/>
      <c r="C449" s="353" t="s">
        <v>879</v>
      </c>
      <c r="D449" s="353"/>
      <c r="E449" s="353"/>
      <c r="F449" s="353"/>
      <c r="G449" s="18" t="s">
        <v>381</v>
      </c>
      <c r="H449" s="138">
        <v>26.53</v>
      </c>
    </row>
    <row r="450" spans="1:8" ht="36.6" customHeight="1">
      <c r="A450" s="352" t="s">
        <v>880</v>
      </c>
      <c r="B450" s="352"/>
      <c r="C450" s="353" t="s">
        <v>881</v>
      </c>
      <c r="D450" s="353"/>
      <c r="E450" s="353"/>
      <c r="F450" s="353"/>
      <c r="G450" s="18" t="s">
        <v>381</v>
      </c>
      <c r="H450" s="138">
        <v>20.329999999999998</v>
      </c>
    </row>
    <row r="451" spans="1:8" ht="36.6" customHeight="1">
      <c r="A451" s="352" t="s">
        <v>882</v>
      </c>
      <c r="B451" s="352"/>
      <c r="C451" s="353" t="s">
        <v>883</v>
      </c>
      <c r="D451" s="353"/>
      <c r="E451" s="353"/>
      <c r="F451" s="353"/>
      <c r="G451" s="18" t="s">
        <v>381</v>
      </c>
      <c r="H451" s="138">
        <v>24.09</v>
      </c>
    </row>
    <row r="452" spans="1:8" ht="36.6" customHeight="1">
      <c r="A452" s="352" t="s">
        <v>884</v>
      </c>
      <c r="B452" s="352"/>
      <c r="C452" s="353" t="s">
        <v>885</v>
      </c>
      <c r="D452" s="353"/>
      <c r="E452" s="353"/>
      <c r="F452" s="353"/>
      <c r="G452" s="18" t="s">
        <v>381</v>
      </c>
      <c r="H452" s="138">
        <v>19.38</v>
      </c>
    </row>
    <row r="453" spans="1:8" ht="12.2" customHeight="1">
      <c r="A453" s="368">
        <v>8754</v>
      </c>
      <c r="B453" s="359"/>
      <c r="C453" s="360" t="s">
        <v>886</v>
      </c>
      <c r="D453" s="360"/>
      <c r="E453" s="360"/>
      <c r="F453" s="360"/>
      <c r="G453" s="17"/>
      <c r="H453" s="141"/>
    </row>
    <row r="454" spans="1:8" ht="36.6" customHeight="1">
      <c r="A454" s="352" t="s">
        <v>887</v>
      </c>
      <c r="B454" s="352"/>
      <c r="C454" s="353" t="s">
        <v>888</v>
      </c>
      <c r="D454" s="353"/>
      <c r="E454" s="353"/>
      <c r="F454" s="353"/>
      <c r="G454" s="18" t="s">
        <v>55</v>
      </c>
      <c r="H454" s="138">
        <v>15.13</v>
      </c>
    </row>
    <row r="455" spans="1:8" ht="12.2" customHeight="1">
      <c r="A455" s="368">
        <v>8755</v>
      </c>
      <c r="B455" s="359"/>
      <c r="C455" s="360" t="s">
        <v>889</v>
      </c>
      <c r="D455" s="360"/>
      <c r="E455" s="360"/>
      <c r="F455" s="360"/>
      <c r="G455" s="17"/>
      <c r="H455" s="141"/>
    </row>
    <row r="456" spans="1:8" ht="36.6" customHeight="1">
      <c r="A456" s="352" t="s">
        <v>890</v>
      </c>
      <c r="B456" s="352"/>
      <c r="C456" s="353" t="s">
        <v>891</v>
      </c>
      <c r="D456" s="353"/>
      <c r="E456" s="353"/>
      <c r="F456" s="353"/>
      <c r="G456" s="18" t="s">
        <v>158</v>
      </c>
      <c r="H456" s="140">
        <v>752.57</v>
      </c>
    </row>
    <row r="457" spans="1:8" ht="48.75" customHeight="1">
      <c r="A457" s="352" t="s">
        <v>892</v>
      </c>
      <c r="B457" s="352"/>
      <c r="C457" s="353" t="s">
        <v>893</v>
      </c>
      <c r="D457" s="353"/>
      <c r="E457" s="353"/>
      <c r="F457" s="353"/>
      <c r="G457" s="18" t="s">
        <v>158</v>
      </c>
      <c r="H457" s="137">
        <v>4059.52</v>
      </c>
    </row>
    <row r="458" spans="1:8" ht="12.2" customHeight="1">
      <c r="A458" s="368">
        <v>8756</v>
      </c>
      <c r="B458" s="359"/>
      <c r="C458" s="360" t="s">
        <v>894</v>
      </c>
      <c r="D458" s="360"/>
      <c r="E458" s="360"/>
      <c r="F458" s="360"/>
      <c r="G458" s="17"/>
      <c r="H458" s="141"/>
    </row>
    <row r="459" spans="1:8" ht="36.6" customHeight="1">
      <c r="A459" s="352" t="s">
        <v>895</v>
      </c>
      <c r="B459" s="352"/>
      <c r="C459" s="353" t="s">
        <v>896</v>
      </c>
      <c r="D459" s="353"/>
      <c r="E459" s="353"/>
      <c r="F459" s="353"/>
      <c r="G459" s="18" t="s">
        <v>897</v>
      </c>
      <c r="H459" s="140">
        <v>350.15</v>
      </c>
    </row>
    <row r="460" spans="1:8" ht="60.95" customHeight="1">
      <c r="A460" s="352" t="s">
        <v>898</v>
      </c>
      <c r="B460" s="352"/>
      <c r="C460" s="353" t="s">
        <v>899</v>
      </c>
      <c r="D460" s="353"/>
      <c r="E460" s="353"/>
      <c r="F460" s="353"/>
      <c r="G460" s="18" t="s">
        <v>55</v>
      </c>
      <c r="H460" s="140">
        <v>191.96</v>
      </c>
    </row>
    <row r="461" spans="1:8" ht="36.6" customHeight="1">
      <c r="A461" s="352" t="s">
        <v>900</v>
      </c>
      <c r="B461" s="352"/>
      <c r="C461" s="353" t="s">
        <v>901</v>
      </c>
      <c r="D461" s="353"/>
      <c r="E461" s="353"/>
      <c r="F461" s="353"/>
      <c r="G461" s="18" t="s">
        <v>76</v>
      </c>
      <c r="H461" s="136">
        <v>8.73</v>
      </c>
    </row>
    <row r="462" spans="1:8" ht="36.6" customHeight="1">
      <c r="A462" s="352" t="s">
        <v>902</v>
      </c>
      <c r="B462" s="352"/>
      <c r="C462" s="353" t="s">
        <v>903</v>
      </c>
      <c r="D462" s="353"/>
      <c r="E462" s="353"/>
      <c r="F462" s="353"/>
      <c r="G462" s="18" t="s">
        <v>76</v>
      </c>
      <c r="H462" s="136">
        <v>6.23</v>
      </c>
    </row>
    <row r="463" spans="1:8" ht="36.6" customHeight="1">
      <c r="A463" s="352" t="s">
        <v>904</v>
      </c>
      <c r="B463" s="352"/>
      <c r="C463" s="353" t="s">
        <v>905</v>
      </c>
      <c r="D463" s="353"/>
      <c r="E463" s="353"/>
      <c r="F463" s="353"/>
      <c r="G463" s="18" t="s">
        <v>669</v>
      </c>
      <c r="H463" s="138">
        <v>55.24</v>
      </c>
    </row>
    <row r="464" spans="1:8" ht="36.6" customHeight="1">
      <c r="A464" s="352" t="s">
        <v>906</v>
      </c>
      <c r="B464" s="352"/>
      <c r="C464" s="353" t="s">
        <v>907</v>
      </c>
      <c r="D464" s="353"/>
      <c r="E464" s="353"/>
      <c r="F464" s="353"/>
      <c r="G464" s="18" t="s">
        <v>669</v>
      </c>
      <c r="H464" s="138">
        <v>17.63</v>
      </c>
    </row>
    <row r="465" spans="1:8" ht="36.6" customHeight="1">
      <c r="A465" s="352" t="s">
        <v>908</v>
      </c>
      <c r="B465" s="352"/>
      <c r="C465" s="353" t="s">
        <v>909</v>
      </c>
      <c r="D465" s="353"/>
      <c r="E465" s="353"/>
      <c r="F465" s="353"/>
      <c r="G465" s="18" t="s">
        <v>55</v>
      </c>
      <c r="H465" s="138">
        <v>50.44</v>
      </c>
    </row>
    <row r="466" spans="1:8" ht="36.6" customHeight="1">
      <c r="A466" s="352" t="s">
        <v>910</v>
      </c>
      <c r="B466" s="352"/>
      <c r="C466" s="353" t="s">
        <v>911</v>
      </c>
      <c r="D466" s="353"/>
      <c r="E466" s="353"/>
      <c r="F466" s="353"/>
      <c r="G466" s="18" t="s">
        <v>55</v>
      </c>
      <c r="H466" s="138">
        <v>53.86</v>
      </c>
    </row>
    <row r="467" spans="1:8" ht="12.2" customHeight="1">
      <c r="A467" s="368">
        <v>8669</v>
      </c>
      <c r="B467" s="359"/>
      <c r="C467" s="360" t="s">
        <v>912</v>
      </c>
      <c r="D467" s="360"/>
      <c r="E467" s="360"/>
      <c r="F467" s="360"/>
      <c r="G467" s="17"/>
      <c r="H467" s="141"/>
    </row>
    <row r="468" spans="1:8" ht="12.2" customHeight="1">
      <c r="A468" s="368">
        <v>8757</v>
      </c>
      <c r="B468" s="359"/>
      <c r="C468" s="360" t="s">
        <v>913</v>
      </c>
      <c r="D468" s="360"/>
      <c r="E468" s="360"/>
      <c r="F468" s="360"/>
      <c r="G468" s="17"/>
      <c r="H468" s="141"/>
    </row>
    <row r="469" spans="1:8" ht="36.6" customHeight="1">
      <c r="A469" s="352" t="s">
        <v>914</v>
      </c>
      <c r="B469" s="352"/>
      <c r="C469" s="353" t="s">
        <v>915</v>
      </c>
      <c r="D469" s="353"/>
      <c r="E469" s="353"/>
      <c r="F469" s="353"/>
      <c r="G469" s="18" t="s">
        <v>55</v>
      </c>
      <c r="H469" s="140">
        <v>195.6</v>
      </c>
    </row>
    <row r="470" spans="1:8" ht="36.6" customHeight="1">
      <c r="A470" s="352" t="s">
        <v>916</v>
      </c>
      <c r="B470" s="352"/>
      <c r="C470" s="353" t="s">
        <v>917</v>
      </c>
      <c r="D470" s="353"/>
      <c r="E470" s="353"/>
      <c r="F470" s="353"/>
      <c r="G470" s="18" t="s">
        <v>55</v>
      </c>
      <c r="H470" s="140">
        <v>373.14</v>
      </c>
    </row>
    <row r="471" spans="1:8" ht="36.6" customHeight="1">
      <c r="A471" s="352" t="s">
        <v>918</v>
      </c>
      <c r="B471" s="352"/>
      <c r="C471" s="353" t="s">
        <v>919</v>
      </c>
      <c r="D471" s="353"/>
      <c r="E471" s="353"/>
      <c r="F471" s="353"/>
      <c r="G471" s="18" t="s">
        <v>55</v>
      </c>
      <c r="H471" s="140">
        <v>113.93</v>
      </c>
    </row>
    <row r="472" spans="1:8" ht="12.2" customHeight="1">
      <c r="A472" s="368">
        <v>8758</v>
      </c>
      <c r="B472" s="359"/>
      <c r="C472" s="360" t="s">
        <v>920</v>
      </c>
      <c r="D472" s="360"/>
      <c r="E472" s="360"/>
      <c r="F472" s="360"/>
      <c r="G472" s="17"/>
      <c r="H472" s="141"/>
    </row>
    <row r="473" spans="1:8" ht="36.6" customHeight="1">
      <c r="A473" s="352" t="s">
        <v>921</v>
      </c>
      <c r="B473" s="352"/>
      <c r="C473" s="353" t="s">
        <v>922</v>
      </c>
      <c r="D473" s="353"/>
      <c r="E473" s="353"/>
      <c r="F473" s="353"/>
      <c r="G473" s="18" t="s">
        <v>55</v>
      </c>
      <c r="H473" s="140">
        <v>151.13</v>
      </c>
    </row>
    <row r="474" spans="1:8" ht="36.6" customHeight="1">
      <c r="A474" s="352" t="s">
        <v>923</v>
      </c>
      <c r="B474" s="352"/>
      <c r="C474" s="353" t="s">
        <v>924</v>
      </c>
      <c r="D474" s="353"/>
      <c r="E474" s="353"/>
      <c r="F474" s="353"/>
      <c r="G474" s="18" t="s">
        <v>55</v>
      </c>
      <c r="H474" s="140">
        <v>147.69999999999999</v>
      </c>
    </row>
    <row r="475" spans="1:8" ht="36.6" customHeight="1">
      <c r="A475" s="352" t="s">
        <v>925</v>
      </c>
      <c r="B475" s="352"/>
      <c r="C475" s="353" t="s">
        <v>926</v>
      </c>
      <c r="D475" s="353"/>
      <c r="E475" s="353"/>
      <c r="F475" s="353"/>
      <c r="G475" s="18" t="s">
        <v>55</v>
      </c>
      <c r="H475" s="140">
        <v>268.79000000000002</v>
      </c>
    </row>
    <row r="476" spans="1:8" ht="36.6" customHeight="1">
      <c r="A476" s="352" t="s">
        <v>927</v>
      </c>
      <c r="B476" s="352"/>
      <c r="C476" s="353" t="s">
        <v>928</v>
      </c>
      <c r="D476" s="353"/>
      <c r="E476" s="353"/>
      <c r="F476" s="353"/>
      <c r="G476" s="18" t="s">
        <v>55</v>
      </c>
      <c r="H476" s="140">
        <v>262.41000000000003</v>
      </c>
    </row>
    <row r="477" spans="1:8" ht="36.6" customHeight="1">
      <c r="A477" s="352" t="s">
        <v>929</v>
      </c>
      <c r="B477" s="352"/>
      <c r="C477" s="353" t="s">
        <v>930</v>
      </c>
      <c r="D477" s="353"/>
      <c r="E477" s="353"/>
      <c r="F477" s="353"/>
      <c r="G477" s="18" t="s">
        <v>55</v>
      </c>
      <c r="H477" s="138">
        <v>92.93</v>
      </c>
    </row>
    <row r="478" spans="1:8" ht="12.2" customHeight="1">
      <c r="A478" s="368">
        <v>8759</v>
      </c>
      <c r="B478" s="359"/>
      <c r="C478" s="360" t="s">
        <v>931</v>
      </c>
      <c r="D478" s="360"/>
      <c r="E478" s="360"/>
      <c r="F478" s="360"/>
      <c r="G478" s="17"/>
      <c r="H478" s="141"/>
    </row>
    <row r="479" spans="1:8" ht="36.6" customHeight="1">
      <c r="A479" s="352" t="s">
        <v>932</v>
      </c>
      <c r="B479" s="352"/>
      <c r="C479" s="353" t="s">
        <v>933</v>
      </c>
      <c r="D479" s="353"/>
      <c r="E479" s="353"/>
      <c r="F479" s="353"/>
      <c r="G479" s="18" t="s">
        <v>55</v>
      </c>
      <c r="H479" s="138">
        <v>73.44</v>
      </c>
    </row>
    <row r="480" spans="1:8" ht="36.6" customHeight="1">
      <c r="A480" s="352" t="s">
        <v>934</v>
      </c>
      <c r="B480" s="352"/>
      <c r="C480" s="353" t="s">
        <v>935</v>
      </c>
      <c r="D480" s="353"/>
      <c r="E480" s="353"/>
      <c r="F480" s="353"/>
      <c r="G480" s="18" t="s">
        <v>55</v>
      </c>
      <c r="H480" s="138">
        <v>96.69</v>
      </c>
    </row>
    <row r="481" spans="1:8" ht="36.6" customHeight="1">
      <c r="A481" s="352" t="s">
        <v>936</v>
      </c>
      <c r="B481" s="352"/>
      <c r="C481" s="353" t="s">
        <v>937</v>
      </c>
      <c r="D481" s="353"/>
      <c r="E481" s="353"/>
      <c r="F481" s="353"/>
      <c r="G481" s="18" t="s">
        <v>55</v>
      </c>
      <c r="H481" s="138">
        <v>59.63</v>
      </c>
    </row>
    <row r="482" spans="1:8" ht="12.2" customHeight="1">
      <c r="A482" s="368">
        <v>8760</v>
      </c>
      <c r="B482" s="359"/>
      <c r="C482" s="360" t="s">
        <v>938</v>
      </c>
      <c r="D482" s="360"/>
      <c r="E482" s="360"/>
      <c r="F482" s="360"/>
      <c r="G482" s="17"/>
      <c r="H482" s="141"/>
    </row>
    <row r="483" spans="1:8" ht="24.4" customHeight="1">
      <c r="A483" s="352" t="s">
        <v>939</v>
      </c>
      <c r="B483" s="352"/>
      <c r="C483" s="353" t="s">
        <v>940</v>
      </c>
      <c r="D483" s="353"/>
      <c r="E483" s="353"/>
      <c r="F483" s="353"/>
      <c r="G483" s="18" t="s">
        <v>55</v>
      </c>
      <c r="H483" s="138">
        <v>79.08</v>
      </c>
    </row>
    <row r="484" spans="1:8" ht="24.4" customHeight="1">
      <c r="A484" s="352" t="s">
        <v>941</v>
      </c>
      <c r="B484" s="352"/>
      <c r="C484" s="353" t="s">
        <v>942</v>
      </c>
      <c r="D484" s="353"/>
      <c r="E484" s="353"/>
      <c r="F484" s="353"/>
      <c r="G484" s="18" t="s">
        <v>55</v>
      </c>
      <c r="H484" s="138">
        <v>91.6</v>
      </c>
    </row>
    <row r="485" spans="1:8" ht="36.6" customHeight="1">
      <c r="A485" s="352" t="s">
        <v>943</v>
      </c>
      <c r="B485" s="352"/>
      <c r="C485" s="353" t="s">
        <v>944</v>
      </c>
      <c r="D485" s="353"/>
      <c r="E485" s="353"/>
      <c r="F485" s="353"/>
      <c r="G485" s="18" t="s">
        <v>55</v>
      </c>
      <c r="H485" s="138">
        <v>73.099999999999994</v>
      </c>
    </row>
    <row r="486" spans="1:8" ht="12.2" customHeight="1">
      <c r="A486" s="368">
        <v>8761</v>
      </c>
      <c r="B486" s="359"/>
      <c r="C486" s="360" t="s">
        <v>945</v>
      </c>
      <c r="D486" s="360"/>
      <c r="E486" s="360"/>
      <c r="F486" s="360"/>
      <c r="G486" s="17"/>
      <c r="H486" s="141"/>
    </row>
    <row r="487" spans="1:8" ht="24.4" customHeight="1">
      <c r="A487" s="352" t="s">
        <v>946</v>
      </c>
      <c r="B487" s="352"/>
      <c r="C487" s="353" t="s">
        <v>947</v>
      </c>
      <c r="D487" s="353"/>
      <c r="E487" s="353"/>
      <c r="F487" s="353"/>
      <c r="G487" s="18" t="s">
        <v>55</v>
      </c>
      <c r="H487" s="138">
        <v>86.69</v>
      </c>
    </row>
    <row r="488" spans="1:8" ht="24.4" customHeight="1">
      <c r="A488" s="352" t="s">
        <v>948</v>
      </c>
      <c r="B488" s="352"/>
      <c r="C488" s="353" t="s">
        <v>949</v>
      </c>
      <c r="D488" s="353"/>
      <c r="E488" s="353"/>
      <c r="F488" s="353"/>
      <c r="G488" s="18" t="s">
        <v>55</v>
      </c>
      <c r="H488" s="140">
        <v>106.38</v>
      </c>
    </row>
    <row r="489" spans="1:8" ht="24.4" customHeight="1">
      <c r="A489" s="352" t="s">
        <v>950</v>
      </c>
      <c r="B489" s="352"/>
      <c r="C489" s="353" t="s">
        <v>951</v>
      </c>
      <c r="D489" s="353"/>
      <c r="E489" s="353"/>
      <c r="F489" s="353"/>
      <c r="G489" s="18" t="s">
        <v>55</v>
      </c>
      <c r="H489" s="138">
        <v>70.819999999999993</v>
      </c>
    </row>
    <row r="490" spans="1:8" ht="48.75" customHeight="1">
      <c r="A490" s="352" t="s">
        <v>952</v>
      </c>
      <c r="B490" s="352"/>
      <c r="C490" s="353" t="s">
        <v>953</v>
      </c>
      <c r="D490" s="353"/>
      <c r="E490" s="353"/>
      <c r="F490" s="353"/>
      <c r="G490" s="18" t="s">
        <v>76</v>
      </c>
      <c r="H490" s="138">
        <v>28.86</v>
      </c>
    </row>
    <row r="491" spans="1:8" ht="48.75" customHeight="1">
      <c r="A491" s="352" t="s">
        <v>954</v>
      </c>
      <c r="B491" s="352"/>
      <c r="C491" s="353" t="s">
        <v>955</v>
      </c>
      <c r="D491" s="353"/>
      <c r="E491" s="353"/>
      <c r="F491" s="353"/>
      <c r="G491" s="18" t="s">
        <v>76</v>
      </c>
      <c r="H491" s="138">
        <v>20.71</v>
      </c>
    </row>
    <row r="492" spans="1:8" ht="48.75" customHeight="1">
      <c r="A492" s="352" t="s">
        <v>956</v>
      </c>
      <c r="B492" s="352"/>
      <c r="C492" s="353" t="s">
        <v>957</v>
      </c>
      <c r="D492" s="353"/>
      <c r="E492" s="353"/>
      <c r="F492" s="353"/>
      <c r="G492" s="18" t="s">
        <v>76</v>
      </c>
      <c r="H492" s="138">
        <v>26.2</v>
      </c>
    </row>
    <row r="493" spans="1:8" ht="48.75" customHeight="1">
      <c r="A493" s="352" t="s">
        <v>958</v>
      </c>
      <c r="B493" s="352"/>
      <c r="C493" s="353" t="s">
        <v>959</v>
      </c>
      <c r="D493" s="353"/>
      <c r="E493" s="353"/>
      <c r="F493" s="353"/>
      <c r="G493" s="18" t="s">
        <v>76</v>
      </c>
      <c r="H493" s="138">
        <v>18.95</v>
      </c>
    </row>
    <row r="494" spans="1:8" ht="12.2" customHeight="1">
      <c r="A494" s="368">
        <v>8762</v>
      </c>
      <c r="B494" s="359"/>
      <c r="C494" s="360" t="s">
        <v>960</v>
      </c>
      <c r="D494" s="360"/>
      <c r="E494" s="360"/>
      <c r="F494" s="360"/>
      <c r="G494" s="17"/>
      <c r="H494" s="141"/>
    </row>
    <row r="495" spans="1:8" ht="36.6" customHeight="1">
      <c r="A495" s="352" t="s">
        <v>961</v>
      </c>
      <c r="B495" s="352"/>
      <c r="C495" s="353" t="s">
        <v>962</v>
      </c>
      <c r="D495" s="353"/>
      <c r="E495" s="353"/>
      <c r="F495" s="353"/>
      <c r="G495" s="18" t="s">
        <v>55</v>
      </c>
      <c r="H495" s="140">
        <v>100.68</v>
      </c>
    </row>
    <row r="496" spans="1:8" ht="36.6" customHeight="1">
      <c r="A496" s="352" t="s">
        <v>963</v>
      </c>
      <c r="B496" s="352"/>
      <c r="C496" s="353" t="s">
        <v>964</v>
      </c>
      <c r="D496" s="353"/>
      <c r="E496" s="353"/>
      <c r="F496" s="353"/>
      <c r="G496" s="18" t="s">
        <v>55</v>
      </c>
      <c r="H496" s="140">
        <v>144.15</v>
      </c>
    </row>
    <row r="497" spans="1:8" ht="36.6" customHeight="1">
      <c r="A497" s="352" t="s">
        <v>965</v>
      </c>
      <c r="B497" s="352"/>
      <c r="C497" s="353" t="s">
        <v>966</v>
      </c>
      <c r="D497" s="353"/>
      <c r="E497" s="353"/>
      <c r="F497" s="353"/>
      <c r="G497" s="18" t="s">
        <v>55</v>
      </c>
      <c r="H497" s="140">
        <v>211.77</v>
      </c>
    </row>
    <row r="498" spans="1:8" ht="12.2" customHeight="1">
      <c r="A498" s="368">
        <v>8764</v>
      </c>
      <c r="B498" s="359"/>
      <c r="C498" s="360" t="s">
        <v>967</v>
      </c>
      <c r="D498" s="360"/>
      <c r="E498" s="360"/>
      <c r="F498" s="360"/>
      <c r="G498" s="17"/>
      <c r="H498" s="141"/>
    </row>
    <row r="499" spans="1:8" ht="36.6" customHeight="1">
      <c r="A499" s="352" t="s">
        <v>968</v>
      </c>
      <c r="B499" s="352"/>
      <c r="C499" s="353" t="s">
        <v>969</v>
      </c>
      <c r="D499" s="353"/>
      <c r="E499" s="353"/>
      <c r="F499" s="353"/>
      <c r="G499" s="18" t="s">
        <v>55</v>
      </c>
      <c r="H499" s="140">
        <v>251.68</v>
      </c>
    </row>
    <row r="500" spans="1:8" ht="36.6" customHeight="1">
      <c r="A500" s="352" t="s">
        <v>970</v>
      </c>
      <c r="B500" s="352"/>
      <c r="C500" s="353" t="s">
        <v>971</v>
      </c>
      <c r="D500" s="353"/>
      <c r="E500" s="353"/>
      <c r="F500" s="353"/>
      <c r="G500" s="18" t="s">
        <v>55</v>
      </c>
      <c r="H500" s="140">
        <v>189.27</v>
      </c>
    </row>
    <row r="501" spans="1:8" ht="12.2" customHeight="1">
      <c r="A501" s="368">
        <v>8765</v>
      </c>
      <c r="B501" s="359"/>
      <c r="C501" s="360" t="s">
        <v>972</v>
      </c>
      <c r="D501" s="360"/>
      <c r="E501" s="360"/>
      <c r="F501" s="360"/>
      <c r="G501" s="17"/>
      <c r="H501" s="141"/>
    </row>
    <row r="502" spans="1:8" ht="36.6" customHeight="1">
      <c r="A502" s="352" t="s">
        <v>973</v>
      </c>
      <c r="B502" s="352"/>
      <c r="C502" s="353" t="s">
        <v>974</v>
      </c>
      <c r="D502" s="353"/>
      <c r="E502" s="353"/>
      <c r="F502" s="353"/>
      <c r="G502" s="18" t="s">
        <v>55</v>
      </c>
      <c r="H502" s="137">
        <v>1962.66</v>
      </c>
    </row>
    <row r="503" spans="1:8" ht="36.6" customHeight="1">
      <c r="A503" s="352" t="s">
        <v>975</v>
      </c>
      <c r="B503" s="352"/>
      <c r="C503" s="353" t="s">
        <v>976</v>
      </c>
      <c r="D503" s="353"/>
      <c r="E503" s="353"/>
      <c r="F503" s="353"/>
      <c r="G503" s="18" t="s">
        <v>55</v>
      </c>
      <c r="H503" s="137">
        <v>2291.96</v>
      </c>
    </row>
    <row r="504" spans="1:8" ht="36.6" customHeight="1">
      <c r="A504" s="352" t="s">
        <v>977</v>
      </c>
      <c r="B504" s="352"/>
      <c r="C504" s="353" t="s">
        <v>978</v>
      </c>
      <c r="D504" s="353"/>
      <c r="E504" s="353"/>
      <c r="F504" s="353"/>
      <c r="G504" s="18" t="s">
        <v>55</v>
      </c>
      <c r="H504" s="140">
        <v>870.43</v>
      </c>
    </row>
    <row r="505" spans="1:8" ht="12.2" customHeight="1">
      <c r="A505" s="368">
        <v>8767</v>
      </c>
      <c r="B505" s="359"/>
      <c r="C505" s="360" t="s">
        <v>979</v>
      </c>
      <c r="D505" s="360"/>
      <c r="E505" s="360"/>
      <c r="F505" s="360"/>
      <c r="G505" s="17"/>
      <c r="H505" s="141"/>
    </row>
    <row r="506" spans="1:8" ht="24.4" customHeight="1">
      <c r="A506" s="352" t="s">
        <v>980</v>
      </c>
      <c r="B506" s="352"/>
      <c r="C506" s="353" t="s">
        <v>981</v>
      </c>
      <c r="D506" s="353"/>
      <c r="E506" s="353"/>
      <c r="F506" s="353"/>
      <c r="G506" s="18" t="s">
        <v>76</v>
      </c>
      <c r="H506" s="136">
        <v>7.48</v>
      </c>
    </row>
    <row r="507" spans="1:8" ht="24.4" customHeight="1">
      <c r="A507" s="352" t="s">
        <v>982</v>
      </c>
      <c r="B507" s="352"/>
      <c r="C507" s="353" t="s">
        <v>983</v>
      </c>
      <c r="D507" s="353"/>
      <c r="E507" s="353"/>
      <c r="F507" s="353"/>
      <c r="G507" s="18" t="s">
        <v>76</v>
      </c>
      <c r="H507" s="136">
        <v>7.85</v>
      </c>
    </row>
    <row r="508" spans="1:8" ht="12.2" customHeight="1">
      <c r="A508" s="368">
        <v>8768</v>
      </c>
      <c r="B508" s="359"/>
      <c r="C508" s="360" t="s">
        <v>984</v>
      </c>
      <c r="D508" s="360"/>
      <c r="E508" s="360"/>
      <c r="F508" s="360"/>
      <c r="G508" s="17"/>
      <c r="H508" s="141"/>
    </row>
    <row r="509" spans="1:8" ht="48.75" customHeight="1">
      <c r="A509" s="352" t="s">
        <v>985</v>
      </c>
      <c r="B509" s="352"/>
      <c r="C509" s="353" t="s">
        <v>986</v>
      </c>
      <c r="D509" s="353"/>
      <c r="E509" s="353"/>
      <c r="F509" s="353"/>
      <c r="G509" s="18" t="s">
        <v>158</v>
      </c>
      <c r="H509" s="137">
        <v>3711.65</v>
      </c>
    </row>
    <row r="510" spans="1:8" ht="48.75" customHeight="1">
      <c r="A510" s="352" t="s">
        <v>987</v>
      </c>
      <c r="B510" s="352"/>
      <c r="C510" s="353" t="s">
        <v>988</v>
      </c>
      <c r="D510" s="353"/>
      <c r="E510" s="353"/>
      <c r="F510" s="353"/>
      <c r="G510" s="18" t="s">
        <v>158</v>
      </c>
      <c r="H510" s="137">
        <v>3475.12</v>
      </c>
    </row>
    <row r="511" spans="1:8" ht="12.2" customHeight="1">
      <c r="A511" s="368">
        <v>8769</v>
      </c>
      <c r="B511" s="359"/>
      <c r="C511" s="360" t="s">
        <v>989</v>
      </c>
      <c r="D511" s="360"/>
      <c r="E511" s="360"/>
      <c r="F511" s="360"/>
      <c r="G511" s="17"/>
      <c r="H511" s="141"/>
    </row>
    <row r="512" spans="1:8" ht="48.75" customHeight="1">
      <c r="A512" s="352" t="s">
        <v>990</v>
      </c>
      <c r="B512" s="352"/>
      <c r="C512" s="353" t="s">
        <v>991</v>
      </c>
      <c r="D512" s="353"/>
      <c r="E512" s="353"/>
      <c r="F512" s="353"/>
      <c r="G512" s="18" t="s">
        <v>55</v>
      </c>
      <c r="H512" s="138">
        <v>93.18</v>
      </c>
    </row>
    <row r="513" spans="1:8" ht="48.75" customHeight="1">
      <c r="A513" s="352" t="s">
        <v>992</v>
      </c>
      <c r="B513" s="352"/>
      <c r="C513" s="353" t="s">
        <v>993</v>
      </c>
      <c r="D513" s="353"/>
      <c r="E513" s="353"/>
      <c r="F513" s="353"/>
      <c r="G513" s="18" t="s">
        <v>55</v>
      </c>
      <c r="H513" s="138">
        <v>85.97</v>
      </c>
    </row>
    <row r="514" spans="1:8" ht="48.75" customHeight="1">
      <c r="A514" s="352" t="s">
        <v>994</v>
      </c>
      <c r="B514" s="352"/>
      <c r="C514" s="353" t="s">
        <v>995</v>
      </c>
      <c r="D514" s="353"/>
      <c r="E514" s="353"/>
      <c r="F514" s="353"/>
      <c r="G514" s="18" t="s">
        <v>55</v>
      </c>
      <c r="H514" s="140">
        <v>100.4</v>
      </c>
    </row>
    <row r="515" spans="1:8" ht="12.2" customHeight="1">
      <c r="A515" s="368">
        <v>8770</v>
      </c>
      <c r="B515" s="359"/>
      <c r="C515" s="360" t="s">
        <v>996</v>
      </c>
      <c r="D515" s="360"/>
      <c r="E515" s="360"/>
      <c r="F515" s="360"/>
      <c r="G515" s="17"/>
      <c r="H515" s="141"/>
    </row>
    <row r="516" spans="1:8" ht="48.75" customHeight="1">
      <c r="A516" s="352" t="s">
        <v>997</v>
      </c>
      <c r="B516" s="352"/>
      <c r="C516" s="353" t="s">
        <v>998</v>
      </c>
      <c r="D516" s="353"/>
      <c r="E516" s="353"/>
      <c r="F516" s="353"/>
      <c r="G516" s="18" t="s">
        <v>55</v>
      </c>
      <c r="H516" s="140">
        <v>101.73</v>
      </c>
    </row>
    <row r="517" spans="1:8" ht="48.75" customHeight="1">
      <c r="A517" s="352" t="s">
        <v>999</v>
      </c>
      <c r="B517" s="352"/>
      <c r="C517" s="353" t="s">
        <v>1000</v>
      </c>
      <c r="D517" s="353"/>
      <c r="E517" s="353"/>
      <c r="F517" s="353"/>
      <c r="G517" s="18" t="s">
        <v>55</v>
      </c>
      <c r="H517" s="140">
        <v>101.23</v>
      </c>
    </row>
    <row r="518" spans="1:8" ht="12.2" customHeight="1">
      <c r="A518" s="368">
        <v>8771</v>
      </c>
      <c r="B518" s="359"/>
      <c r="C518" s="360" t="s">
        <v>1001</v>
      </c>
      <c r="D518" s="360"/>
      <c r="E518" s="360"/>
      <c r="F518" s="360"/>
      <c r="G518" s="17"/>
      <c r="H518" s="141"/>
    </row>
    <row r="519" spans="1:8" ht="24.4" customHeight="1">
      <c r="A519" s="352" t="s">
        <v>1002</v>
      </c>
      <c r="B519" s="352"/>
      <c r="C519" s="353" t="s">
        <v>1003</v>
      </c>
      <c r="D519" s="353"/>
      <c r="E519" s="353"/>
      <c r="F519" s="353"/>
      <c r="G519" s="18" t="s">
        <v>55</v>
      </c>
      <c r="H519" s="140">
        <v>464.27</v>
      </c>
    </row>
    <row r="520" spans="1:8" ht="24.4" customHeight="1">
      <c r="A520" s="352" t="s">
        <v>1004</v>
      </c>
      <c r="B520" s="352"/>
      <c r="C520" s="353" t="s">
        <v>1005</v>
      </c>
      <c r="D520" s="353"/>
      <c r="E520" s="353"/>
      <c r="F520" s="353"/>
      <c r="G520" s="18" t="s">
        <v>55</v>
      </c>
      <c r="H520" s="140">
        <v>357.55</v>
      </c>
    </row>
    <row r="521" spans="1:8" ht="24.4" customHeight="1">
      <c r="A521" s="352" t="s">
        <v>1006</v>
      </c>
      <c r="B521" s="352"/>
      <c r="C521" s="353" t="s">
        <v>1007</v>
      </c>
      <c r="D521" s="353"/>
      <c r="E521" s="353"/>
      <c r="F521" s="353"/>
      <c r="G521" s="18" t="s">
        <v>55</v>
      </c>
      <c r="H521" s="140">
        <v>692.17</v>
      </c>
    </row>
    <row r="522" spans="1:8" ht="24.4" customHeight="1">
      <c r="A522" s="352" t="s">
        <v>1008</v>
      </c>
      <c r="B522" s="352"/>
      <c r="C522" s="353" t="s">
        <v>1009</v>
      </c>
      <c r="D522" s="353"/>
      <c r="E522" s="353"/>
      <c r="F522" s="353"/>
      <c r="G522" s="18" t="s">
        <v>55</v>
      </c>
      <c r="H522" s="140">
        <v>774</v>
      </c>
    </row>
    <row r="523" spans="1:8" ht="24.4" customHeight="1">
      <c r="A523" s="352" t="s">
        <v>1010</v>
      </c>
      <c r="B523" s="352"/>
      <c r="C523" s="353" t="s">
        <v>1011</v>
      </c>
      <c r="D523" s="353"/>
      <c r="E523" s="353"/>
      <c r="F523" s="353"/>
      <c r="G523" s="18" t="s">
        <v>55</v>
      </c>
      <c r="H523" s="140">
        <v>943.04</v>
      </c>
    </row>
    <row r="524" spans="1:8" ht="12.2" customHeight="1">
      <c r="A524" s="368">
        <v>8670</v>
      </c>
      <c r="B524" s="359"/>
      <c r="C524" s="360" t="s">
        <v>1012</v>
      </c>
      <c r="D524" s="360"/>
      <c r="E524" s="360"/>
      <c r="F524" s="360"/>
      <c r="G524" s="17"/>
      <c r="H524" s="141"/>
    </row>
    <row r="525" spans="1:8" ht="12.2" customHeight="1">
      <c r="A525" s="368">
        <v>8775</v>
      </c>
      <c r="B525" s="359"/>
      <c r="C525" s="360" t="s">
        <v>1013</v>
      </c>
      <c r="D525" s="360"/>
      <c r="E525" s="360"/>
      <c r="F525" s="360"/>
      <c r="G525" s="17"/>
      <c r="H525" s="141"/>
    </row>
    <row r="526" spans="1:8" ht="24.4" customHeight="1">
      <c r="A526" s="352" t="s">
        <v>1014</v>
      </c>
      <c r="B526" s="352"/>
      <c r="C526" s="353" t="s">
        <v>1015</v>
      </c>
      <c r="D526" s="353"/>
      <c r="E526" s="353"/>
      <c r="F526" s="353"/>
      <c r="G526" s="18" t="s">
        <v>55</v>
      </c>
      <c r="H526" s="138">
        <v>94.23</v>
      </c>
    </row>
    <row r="527" spans="1:8" ht="24.4" customHeight="1">
      <c r="A527" s="352" t="s">
        <v>1016</v>
      </c>
      <c r="B527" s="352"/>
      <c r="C527" s="353" t="s">
        <v>1017</v>
      </c>
      <c r="D527" s="353"/>
      <c r="E527" s="353"/>
      <c r="F527" s="353"/>
      <c r="G527" s="18" t="s">
        <v>55</v>
      </c>
      <c r="H527" s="140">
        <v>138.13</v>
      </c>
    </row>
    <row r="528" spans="1:8" ht="24.4" customHeight="1">
      <c r="A528" s="352" t="s">
        <v>1018</v>
      </c>
      <c r="B528" s="352"/>
      <c r="C528" s="353" t="s">
        <v>1019</v>
      </c>
      <c r="D528" s="353"/>
      <c r="E528" s="353"/>
      <c r="F528" s="353"/>
      <c r="G528" s="18" t="s">
        <v>55</v>
      </c>
      <c r="H528" s="138">
        <v>86.38</v>
      </c>
    </row>
    <row r="529" spans="1:8" ht="24.4" customHeight="1">
      <c r="A529" s="352" t="s">
        <v>1020</v>
      </c>
      <c r="B529" s="352"/>
      <c r="C529" s="353" t="s">
        <v>1021</v>
      </c>
      <c r="D529" s="353"/>
      <c r="E529" s="353"/>
      <c r="F529" s="353"/>
      <c r="G529" s="18" t="s">
        <v>55</v>
      </c>
      <c r="H529" s="140">
        <v>419</v>
      </c>
    </row>
    <row r="530" spans="1:8" ht="12.2" customHeight="1">
      <c r="A530" s="368">
        <v>8774</v>
      </c>
      <c r="B530" s="359"/>
      <c r="C530" s="360" t="s">
        <v>1022</v>
      </c>
      <c r="D530" s="360"/>
      <c r="E530" s="360"/>
      <c r="F530" s="360"/>
      <c r="G530" s="17"/>
      <c r="H530" s="141"/>
    </row>
    <row r="531" spans="1:8" ht="48.75" customHeight="1">
      <c r="A531" s="352" t="s">
        <v>1023</v>
      </c>
      <c r="B531" s="352"/>
      <c r="C531" s="353" t="s">
        <v>1024</v>
      </c>
      <c r="D531" s="353"/>
      <c r="E531" s="353"/>
      <c r="F531" s="353"/>
      <c r="G531" s="18" t="s">
        <v>58</v>
      </c>
      <c r="H531" s="138">
        <v>98.48</v>
      </c>
    </row>
    <row r="532" spans="1:8" ht="36.6" customHeight="1">
      <c r="A532" s="352" t="s">
        <v>1025</v>
      </c>
      <c r="B532" s="352"/>
      <c r="C532" s="353" t="s">
        <v>1026</v>
      </c>
      <c r="D532" s="353"/>
      <c r="E532" s="353"/>
      <c r="F532" s="353"/>
      <c r="G532" s="18" t="s">
        <v>58</v>
      </c>
      <c r="H532" s="140">
        <v>125.67</v>
      </c>
    </row>
    <row r="533" spans="1:8" ht="48.75" customHeight="1">
      <c r="A533" s="352" t="s">
        <v>1027</v>
      </c>
      <c r="B533" s="352"/>
      <c r="C533" s="353" t="s">
        <v>1028</v>
      </c>
      <c r="D533" s="353"/>
      <c r="E533" s="353"/>
      <c r="F533" s="353"/>
      <c r="G533" s="18" t="s">
        <v>55</v>
      </c>
      <c r="H533" s="140">
        <v>897.95</v>
      </c>
    </row>
    <row r="534" spans="1:8" ht="36.6" customHeight="1">
      <c r="A534" s="352" t="s">
        <v>1029</v>
      </c>
      <c r="B534" s="352"/>
      <c r="C534" s="353" t="s">
        <v>1030</v>
      </c>
      <c r="D534" s="353"/>
      <c r="E534" s="353"/>
      <c r="F534" s="353"/>
      <c r="G534" s="18" t="s">
        <v>55</v>
      </c>
      <c r="H534" s="140">
        <v>629.04999999999995</v>
      </c>
    </row>
    <row r="535" spans="1:8" ht="48.75" customHeight="1">
      <c r="A535" s="352" t="s">
        <v>1031</v>
      </c>
      <c r="B535" s="352"/>
      <c r="C535" s="353" t="s">
        <v>1032</v>
      </c>
      <c r="D535" s="353"/>
      <c r="E535" s="353"/>
      <c r="F535" s="353"/>
      <c r="G535" s="18" t="s">
        <v>55</v>
      </c>
      <c r="H535" s="137">
        <v>1046.6600000000001</v>
      </c>
    </row>
    <row r="536" spans="1:8" ht="48.75" customHeight="1">
      <c r="A536" s="352" t="s">
        <v>1033</v>
      </c>
      <c r="B536" s="352"/>
      <c r="C536" s="353" t="s">
        <v>1034</v>
      </c>
      <c r="D536" s="353"/>
      <c r="E536" s="353"/>
      <c r="F536" s="353"/>
      <c r="G536" s="18" t="s">
        <v>55</v>
      </c>
      <c r="H536" s="140">
        <v>947.93</v>
      </c>
    </row>
    <row r="537" spans="1:8" ht="12.2" customHeight="1">
      <c r="A537" s="368">
        <v>8777</v>
      </c>
      <c r="B537" s="359"/>
      <c r="C537" s="360" t="s">
        <v>1035</v>
      </c>
      <c r="D537" s="360"/>
      <c r="E537" s="360"/>
      <c r="F537" s="360"/>
      <c r="G537" s="17"/>
      <c r="H537" s="141"/>
    </row>
    <row r="538" spans="1:8" ht="60.95" customHeight="1">
      <c r="A538" s="352" t="s">
        <v>1036</v>
      </c>
      <c r="B538" s="352"/>
      <c r="C538" s="353" t="s">
        <v>1037</v>
      </c>
      <c r="D538" s="353"/>
      <c r="E538" s="353"/>
      <c r="F538" s="353"/>
      <c r="G538" s="18" t="s">
        <v>55</v>
      </c>
      <c r="H538" s="140">
        <v>419.12</v>
      </c>
    </row>
    <row r="539" spans="1:8" ht="60.95" customHeight="1">
      <c r="A539" s="352" t="s">
        <v>1038</v>
      </c>
      <c r="B539" s="352"/>
      <c r="C539" s="353" t="s">
        <v>1039</v>
      </c>
      <c r="D539" s="353"/>
      <c r="E539" s="353"/>
      <c r="F539" s="353"/>
      <c r="G539" s="18" t="s">
        <v>55</v>
      </c>
      <c r="H539" s="140">
        <v>505.75</v>
      </c>
    </row>
    <row r="540" spans="1:8" ht="60.95" customHeight="1">
      <c r="A540" s="352" t="s">
        <v>1040</v>
      </c>
      <c r="B540" s="352"/>
      <c r="C540" s="353" t="s">
        <v>1041</v>
      </c>
      <c r="D540" s="353"/>
      <c r="E540" s="353"/>
      <c r="F540" s="353"/>
      <c r="G540" s="18" t="s">
        <v>55</v>
      </c>
      <c r="H540" s="140">
        <v>506.69</v>
      </c>
    </row>
    <row r="541" spans="1:8" ht="60.95" customHeight="1">
      <c r="A541" s="352" t="s">
        <v>1042</v>
      </c>
      <c r="B541" s="352"/>
      <c r="C541" s="353" t="s">
        <v>1043</v>
      </c>
      <c r="D541" s="353"/>
      <c r="E541" s="353"/>
      <c r="F541" s="353"/>
      <c r="G541" s="18" t="s">
        <v>55</v>
      </c>
      <c r="H541" s="140">
        <v>424.73</v>
      </c>
    </row>
    <row r="542" spans="1:8" ht="12.2" customHeight="1">
      <c r="A542" s="368">
        <v>8776</v>
      </c>
      <c r="B542" s="359"/>
      <c r="C542" s="360" t="s">
        <v>1044</v>
      </c>
      <c r="D542" s="360"/>
      <c r="E542" s="360"/>
      <c r="F542" s="360"/>
      <c r="G542" s="17"/>
      <c r="H542" s="141"/>
    </row>
    <row r="543" spans="1:8" ht="36.6" customHeight="1">
      <c r="A543" s="352" t="s">
        <v>1045</v>
      </c>
      <c r="B543" s="352"/>
      <c r="C543" s="353" t="s">
        <v>1046</v>
      </c>
      <c r="D543" s="353"/>
      <c r="E543" s="353"/>
      <c r="F543" s="353"/>
      <c r="G543" s="18" t="s">
        <v>58</v>
      </c>
      <c r="H543" s="140">
        <v>162.30000000000001</v>
      </c>
    </row>
    <row r="544" spans="1:8" ht="48.75" customHeight="1">
      <c r="A544" s="352" t="s">
        <v>1047</v>
      </c>
      <c r="B544" s="352"/>
      <c r="C544" s="353" t="s">
        <v>1048</v>
      </c>
      <c r="D544" s="353"/>
      <c r="E544" s="353"/>
      <c r="F544" s="353"/>
      <c r="G544" s="18" t="s">
        <v>58</v>
      </c>
      <c r="H544" s="140">
        <v>171.71</v>
      </c>
    </row>
    <row r="545" spans="1:8" ht="48.75" customHeight="1">
      <c r="A545" s="352" t="s">
        <v>1049</v>
      </c>
      <c r="B545" s="352"/>
      <c r="C545" s="353" t="s">
        <v>1050</v>
      </c>
      <c r="D545" s="353"/>
      <c r="E545" s="353"/>
      <c r="F545" s="353"/>
      <c r="G545" s="18" t="s">
        <v>58</v>
      </c>
      <c r="H545" s="137">
        <v>1979.78</v>
      </c>
    </row>
    <row r="546" spans="1:8" ht="48.75" customHeight="1">
      <c r="A546" s="352" t="s">
        <v>1051</v>
      </c>
      <c r="B546" s="352"/>
      <c r="C546" s="353" t="s">
        <v>1052</v>
      </c>
      <c r="D546" s="353"/>
      <c r="E546" s="353"/>
      <c r="F546" s="353"/>
      <c r="G546" s="18" t="s">
        <v>58</v>
      </c>
      <c r="H546" s="137">
        <v>2160.37</v>
      </c>
    </row>
    <row r="547" spans="1:8" ht="48.75" customHeight="1">
      <c r="A547" s="352" t="s">
        <v>1053</v>
      </c>
      <c r="B547" s="352"/>
      <c r="C547" s="353" t="s">
        <v>1054</v>
      </c>
      <c r="D547" s="353"/>
      <c r="E547" s="353"/>
      <c r="F547" s="353"/>
      <c r="G547" s="18" t="s">
        <v>58</v>
      </c>
      <c r="H547" s="137">
        <v>2340.9699999999998</v>
      </c>
    </row>
    <row r="548" spans="1:8" ht="48.75" customHeight="1">
      <c r="A548" s="352" t="s">
        <v>1055</v>
      </c>
      <c r="B548" s="352"/>
      <c r="C548" s="353" t="s">
        <v>1056</v>
      </c>
      <c r="D548" s="353"/>
      <c r="E548" s="353"/>
      <c r="F548" s="353"/>
      <c r="G548" s="18" t="s">
        <v>58</v>
      </c>
      <c r="H548" s="137">
        <v>1557.49</v>
      </c>
    </row>
    <row r="549" spans="1:8" ht="48.75" customHeight="1">
      <c r="A549" s="352" t="s">
        <v>1057</v>
      </c>
      <c r="B549" s="352"/>
      <c r="C549" s="353" t="s">
        <v>1058</v>
      </c>
      <c r="D549" s="353"/>
      <c r="E549" s="353"/>
      <c r="F549" s="353"/>
      <c r="G549" s="18" t="s">
        <v>58</v>
      </c>
      <c r="H549" s="137">
        <v>1700.49</v>
      </c>
    </row>
    <row r="550" spans="1:8" ht="48.75" customHeight="1">
      <c r="A550" s="352" t="s">
        <v>1059</v>
      </c>
      <c r="B550" s="352"/>
      <c r="C550" s="353" t="s">
        <v>1060</v>
      </c>
      <c r="D550" s="353"/>
      <c r="E550" s="353"/>
      <c r="F550" s="353"/>
      <c r="G550" s="18" t="s">
        <v>58</v>
      </c>
      <c r="H550" s="137">
        <v>1843.49</v>
      </c>
    </row>
    <row r="551" spans="1:8" ht="48.75" customHeight="1">
      <c r="A551" s="352" t="s">
        <v>1061</v>
      </c>
      <c r="B551" s="352"/>
      <c r="C551" s="353" t="s">
        <v>1062</v>
      </c>
      <c r="D551" s="353"/>
      <c r="E551" s="353"/>
      <c r="F551" s="353"/>
      <c r="G551" s="18" t="s">
        <v>58</v>
      </c>
      <c r="H551" s="137">
        <v>1986.56</v>
      </c>
    </row>
    <row r="552" spans="1:8" ht="12.2" customHeight="1">
      <c r="A552" s="368">
        <v>8778</v>
      </c>
      <c r="B552" s="359"/>
      <c r="C552" s="360" t="s">
        <v>1063</v>
      </c>
      <c r="D552" s="360"/>
      <c r="E552" s="360"/>
      <c r="F552" s="360"/>
      <c r="G552" s="17"/>
      <c r="H552" s="141"/>
    </row>
    <row r="553" spans="1:8" ht="48.75" customHeight="1">
      <c r="A553" s="352" t="s">
        <v>1064</v>
      </c>
      <c r="B553" s="352"/>
      <c r="C553" s="353" t="s">
        <v>1065</v>
      </c>
      <c r="D553" s="353"/>
      <c r="E553" s="353"/>
      <c r="F553" s="353"/>
      <c r="G553" s="18" t="s">
        <v>58</v>
      </c>
      <c r="H553" s="140">
        <v>257.24</v>
      </c>
    </row>
    <row r="554" spans="1:8" ht="48.75" customHeight="1">
      <c r="A554" s="352" t="s">
        <v>1066</v>
      </c>
      <c r="B554" s="352"/>
      <c r="C554" s="353" t="s">
        <v>1067</v>
      </c>
      <c r="D554" s="353"/>
      <c r="E554" s="353"/>
      <c r="F554" s="353"/>
      <c r="G554" s="18" t="s">
        <v>58</v>
      </c>
      <c r="H554" s="140">
        <v>269.27999999999997</v>
      </c>
    </row>
    <row r="555" spans="1:8" ht="48.75" customHeight="1">
      <c r="A555" s="352" t="s">
        <v>1068</v>
      </c>
      <c r="B555" s="352"/>
      <c r="C555" s="353" t="s">
        <v>1069</v>
      </c>
      <c r="D555" s="353"/>
      <c r="E555" s="353"/>
      <c r="F555" s="353"/>
      <c r="G555" s="18" t="s">
        <v>58</v>
      </c>
      <c r="H555" s="140">
        <v>305.95</v>
      </c>
    </row>
    <row r="556" spans="1:8" ht="48.75" customHeight="1">
      <c r="A556" s="352" t="s">
        <v>1070</v>
      </c>
      <c r="B556" s="352"/>
      <c r="C556" s="353" t="s">
        <v>1071</v>
      </c>
      <c r="D556" s="353"/>
      <c r="E556" s="353"/>
      <c r="F556" s="353"/>
      <c r="G556" s="18" t="s">
        <v>58</v>
      </c>
      <c r="H556" s="140">
        <v>342.89</v>
      </c>
    </row>
    <row r="557" spans="1:8" ht="60.95" customHeight="1">
      <c r="A557" s="352" t="s">
        <v>1072</v>
      </c>
      <c r="B557" s="352"/>
      <c r="C557" s="353" t="s">
        <v>1073</v>
      </c>
      <c r="D557" s="353"/>
      <c r="E557" s="353"/>
      <c r="F557" s="353"/>
      <c r="G557" s="18" t="s">
        <v>58</v>
      </c>
      <c r="H557" s="140">
        <v>209.54</v>
      </c>
    </row>
    <row r="558" spans="1:8" ht="48.75" customHeight="1">
      <c r="A558" s="352" t="s">
        <v>1074</v>
      </c>
      <c r="B558" s="352"/>
      <c r="C558" s="353" t="s">
        <v>1075</v>
      </c>
      <c r="D558" s="353"/>
      <c r="E558" s="353"/>
      <c r="F558" s="353"/>
      <c r="G558" s="18" t="s">
        <v>58</v>
      </c>
      <c r="H558" s="140">
        <v>354.45</v>
      </c>
    </row>
    <row r="559" spans="1:8" ht="48.75" customHeight="1">
      <c r="A559" s="352" t="s">
        <v>1076</v>
      </c>
      <c r="B559" s="352"/>
      <c r="C559" s="353" t="s">
        <v>1077</v>
      </c>
      <c r="D559" s="353"/>
      <c r="E559" s="353"/>
      <c r="F559" s="353"/>
      <c r="G559" s="18" t="s">
        <v>58</v>
      </c>
      <c r="H559" s="140">
        <v>355.04</v>
      </c>
    </row>
    <row r="560" spans="1:8" ht="48.75" customHeight="1">
      <c r="A560" s="352" t="s">
        <v>1078</v>
      </c>
      <c r="B560" s="352"/>
      <c r="C560" s="353" t="s">
        <v>1079</v>
      </c>
      <c r="D560" s="353"/>
      <c r="E560" s="353"/>
      <c r="F560" s="353"/>
      <c r="G560" s="18" t="s">
        <v>58</v>
      </c>
      <c r="H560" s="140">
        <v>355.64</v>
      </c>
    </row>
    <row r="561" spans="1:8" ht="48.75" customHeight="1">
      <c r="A561" s="352" t="s">
        <v>1080</v>
      </c>
      <c r="B561" s="352"/>
      <c r="C561" s="353" t="s">
        <v>1081</v>
      </c>
      <c r="D561" s="353"/>
      <c r="E561" s="353"/>
      <c r="F561" s="353"/>
      <c r="G561" s="18" t="s">
        <v>58</v>
      </c>
      <c r="H561" s="140">
        <v>356.23</v>
      </c>
    </row>
    <row r="562" spans="1:8" ht="48.75" customHeight="1">
      <c r="A562" s="352" t="s">
        <v>1082</v>
      </c>
      <c r="B562" s="352"/>
      <c r="C562" s="353" t="s">
        <v>1083</v>
      </c>
      <c r="D562" s="353"/>
      <c r="E562" s="353"/>
      <c r="F562" s="353"/>
      <c r="G562" s="18" t="s">
        <v>58</v>
      </c>
      <c r="H562" s="137">
        <v>1045.6400000000001</v>
      </c>
    </row>
    <row r="563" spans="1:8" ht="48.75" customHeight="1">
      <c r="A563" s="352" t="s">
        <v>1084</v>
      </c>
      <c r="B563" s="352"/>
      <c r="C563" s="353" t="s">
        <v>1085</v>
      </c>
      <c r="D563" s="353"/>
      <c r="E563" s="353"/>
      <c r="F563" s="353"/>
      <c r="G563" s="18" t="s">
        <v>58</v>
      </c>
      <c r="H563" s="137">
        <v>1058.27</v>
      </c>
    </row>
    <row r="564" spans="1:8" ht="48.75" customHeight="1">
      <c r="A564" s="352" t="s">
        <v>1086</v>
      </c>
      <c r="B564" s="352"/>
      <c r="C564" s="353" t="s">
        <v>1087</v>
      </c>
      <c r="D564" s="353"/>
      <c r="E564" s="353"/>
      <c r="F564" s="353"/>
      <c r="G564" s="18" t="s">
        <v>58</v>
      </c>
      <c r="H564" s="137">
        <v>1095.54</v>
      </c>
    </row>
    <row r="565" spans="1:8" ht="48.75" customHeight="1">
      <c r="A565" s="352" t="s">
        <v>1088</v>
      </c>
      <c r="B565" s="352"/>
      <c r="C565" s="353" t="s">
        <v>1089</v>
      </c>
      <c r="D565" s="353"/>
      <c r="E565" s="353"/>
      <c r="F565" s="353"/>
      <c r="G565" s="18" t="s">
        <v>58</v>
      </c>
      <c r="H565" s="137">
        <v>1133.07</v>
      </c>
    </row>
    <row r="566" spans="1:8" ht="48.75" customHeight="1">
      <c r="A566" s="352" t="s">
        <v>1090</v>
      </c>
      <c r="B566" s="352"/>
      <c r="C566" s="353" t="s">
        <v>1091</v>
      </c>
      <c r="D566" s="353"/>
      <c r="E566" s="353"/>
      <c r="F566" s="353"/>
      <c r="G566" s="18" t="s">
        <v>58</v>
      </c>
      <c r="H566" s="140">
        <v>101.27</v>
      </c>
    </row>
    <row r="567" spans="1:8" ht="48.75" customHeight="1">
      <c r="A567" s="352" t="s">
        <v>1092</v>
      </c>
      <c r="B567" s="352"/>
      <c r="C567" s="353" t="s">
        <v>1093</v>
      </c>
      <c r="D567" s="353"/>
      <c r="E567" s="353"/>
      <c r="F567" s="353"/>
      <c r="G567" s="18" t="s">
        <v>58</v>
      </c>
      <c r="H567" s="140">
        <v>118.18</v>
      </c>
    </row>
    <row r="568" spans="1:8" ht="12.2" customHeight="1">
      <c r="A568" s="368">
        <v>8779</v>
      </c>
      <c r="B568" s="359"/>
      <c r="C568" s="360" t="s">
        <v>1094</v>
      </c>
      <c r="D568" s="360"/>
      <c r="E568" s="360"/>
      <c r="F568" s="360"/>
      <c r="G568" s="17"/>
      <c r="H568" s="141"/>
    </row>
    <row r="569" spans="1:8" ht="48.75" customHeight="1">
      <c r="A569" s="352" t="s">
        <v>1095</v>
      </c>
      <c r="B569" s="352"/>
      <c r="C569" s="353" t="s">
        <v>1096</v>
      </c>
      <c r="D569" s="353"/>
      <c r="E569" s="353"/>
      <c r="F569" s="353"/>
      <c r="G569" s="18" t="s">
        <v>58</v>
      </c>
      <c r="H569" s="137">
        <v>1065.3900000000001</v>
      </c>
    </row>
    <row r="570" spans="1:8" ht="48.75" customHeight="1">
      <c r="A570" s="352" t="s">
        <v>1097</v>
      </c>
      <c r="B570" s="352"/>
      <c r="C570" s="353" t="s">
        <v>1098</v>
      </c>
      <c r="D570" s="353"/>
      <c r="E570" s="353"/>
      <c r="F570" s="353"/>
      <c r="G570" s="18" t="s">
        <v>58</v>
      </c>
      <c r="H570" s="137">
        <v>1116.94</v>
      </c>
    </row>
    <row r="571" spans="1:8" ht="48.75" customHeight="1">
      <c r="A571" s="352" t="s">
        <v>1099</v>
      </c>
      <c r="B571" s="352"/>
      <c r="C571" s="353" t="s">
        <v>1100</v>
      </c>
      <c r="D571" s="353"/>
      <c r="E571" s="353"/>
      <c r="F571" s="353"/>
      <c r="G571" s="18" t="s">
        <v>58</v>
      </c>
      <c r="H571" s="137">
        <v>1168.43</v>
      </c>
    </row>
    <row r="572" spans="1:8" ht="73.150000000000006" customHeight="1">
      <c r="A572" s="352" t="s">
        <v>1101</v>
      </c>
      <c r="B572" s="352"/>
      <c r="C572" s="353" t="s">
        <v>1102</v>
      </c>
      <c r="D572" s="353"/>
      <c r="E572" s="353"/>
      <c r="F572" s="353"/>
      <c r="G572" s="18" t="s">
        <v>58</v>
      </c>
      <c r="H572" s="140">
        <v>913.82</v>
      </c>
    </row>
    <row r="573" spans="1:8" ht="12.2" customHeight="1">
      <c r="A573" s="368">
        <v>8784</v>
      </c>
      <c r="B573" s="359"/>
      <c r="C573" s="360" t="s">
        <v>1103</v>
      </c>
      <c r="D573" s="360"/>
      <c r="E573" s="360"/>
      <c r="F573" s="360"/>
      <c r="G573" s="17"/>
      <c r="H573" s="141"/>
    </row>
    <row r="574" spans="1:8" ht="48.75" customHeight="1">
      <c r="A574" s="352" t="s">
        <v>1104</v>
      </c>
      <c r="B574" s="352"/>
      <c r="C574" s="353" t="s">
        <v>1105</v>
      </c>
      <c r="D574" s="353"/>
      <c r="E574" s="353"/>
      <c r="F574" s="353"/>
      <c r="G574" s="18" t="s">
        <v>58</v>
      </c>
      <c r="H574" s="137">
        <v>3204.98</v>
      </c>
    </row>
    <row r="575" spans="1:8" ht="48.75" customHeight="1">
      <c r="A575" s="352" t="s">
        <v>1106</v>
      </c>
      <c r="B575" s="352"/>
      <c r="C575" s="353" t="s">
        <v>1107</v>
      </c>
      <c r="D575" s="353"/>
      <c r="E575" s="353"/>
      <c r="F575" s="353"/>
      <c r="G575" s="18" t="s">
        <v>58</v>
      </c>
      <c r="H575" s="137">
        <v>1778.02</v>
      </c>
    </row>
    <row r="576" spans="1:8" ht="48.75" customHeight="1">
      <c r="A576" s="352" t="s">
        <v>1108</v>
      </c>
      <c r="B576" s="352"/>
      <c r="C576" s="353" t="s">
        <v>1109</v>
      </c>
      <c r="D576" s="353"/>
      <c r="E576" s="353"/>
      <c r="F576" s="353"/>
      <c r="G576" s="18" t="s">
        <v>58</v>
      </c>
      <c r="H576" s="137">
        <v>1628.38</v>
      </c>
    </row>
    <row r="577" spans="1:8" ht="12.2" customHeight="1">
      <c r="A577" s="368">
        <v>8865</v>
      </c>
      <c r="B577" s="359"/>
      <c r="C577" s="360" t="s">
        <v>1110</v>
      </c>
      <c r="D577" s="360"/>
      <c r="E577" s="360"/>
      <c r="F577" s="360"/>
      <c r="G577" s="17"/>
      <c r="H577" s="141"/>
    </row>
    <row r="578" spans="1:8" ht="48.75" customHeight="1">
      <c r="A578" s="352" t="s">
        <v>1111</v>
      </c>
      <c r="B578" s="352"/>
      <c r="C578" s="353" t="s">
        <v>1112</v>
      </c>
      <c r="D578" s="353"/>
      <c r="E578" s="353"/>
      <c r="F578" s="353"/>
      <c r="G578" s="18" t="s">
        <v>55</v>
      </c>
      <c r="H578" s="140">
        <v>318.91000000000003</v>
      </c>
    </row>
    <row r="579" spans="1:8" ht="12.2" customHeight="1">
      <c r="A579" s="368">
        <v>8773</v>
      </c>
      <c r="B579" s="359"/>
      <c r="C579" s="360" t="s">
        <v>1113</v>
      </c>
      <c r="D579" s="360"/>
      <c r="E579" s="360"/>
      <c r="F579" s="360"/>
      <c r="G579" s="17"/>
      <c r="H579" s="141"/>
    </row>
    <row r="580" spans="1:8" ht="24.4" customHeight="1">
      <c r="A580" s="352" t="s">
        <v>1114</v>
      </c>
      <c r="B580" s="352"/>
      <c r="C580" s="353" t="s">
        <v>1115</v>
      </c>
      <c r="D580" s="353"/>
      <c r="E580" s="353"/>
      <c r="F580" s="353"/>
      <c r="G580" s="18" t="s">
        <v>55</v>
      </c>
      <c r="H580" s="140">
        <v>145.91999999999999</v>
      </c>
    </row>
    <row r="581" spans="1:8" ht="24.4" customHeight="1">
      <c r="A581" s="352" t="s">
        <v>1116</v>
      </c>
      <c r="B581" s="352"/>
      <c r="C581" s="353" t="s">
        <v>1117</v>
      </c>
      <c r="D581" s="353"/>
      <c r="E581" s="353"/>
      <c r="F581" s="353"/>
      <c r="G581" s="18" t="s">
        <v>55</v>
      </c>
      <c r="H581" s="140">
        <v>433.34</v>
      </c>
    </row>
    <row r="582" spans="1:8" ht="36.6" customHeight="1">
      <c r="A582" s="352" t="s">
        <v>1118</v>
      </c>
      <c r="B582" s="352"/>
      <c r="C582" s="353" t="s">
        <v>1119</v>
      </c>
      <c r="D582" s="353"/>
      <c r="E582" s="353"/>
      <c r="F582" s="353"/>
      <c r="G582" s="18" t="s">
        <v>55</v>
      </c>
      <c r="H582" s="140">
        <v>503.73</v>
      </c>
    </row>
    <row r="583" spans="1:8" ht="36.6" customHeight="1">
      <c r="A583" s="352" t="s">
        <v>1120</v>
      </c>
      <c r="B583" s="352"/>
      <c r="C583" s="353" t="s">
        <v>9760</v>
      </c>
      <c r="D583" s="353"/>
      <c r="E583" s="353"/>
      <c r="F583" s="353"/>
      <c r="G583" s="18" t="s">
        <v>55</v>
      </c>
      <c r="H583" s="140">
        <v>553.86</v>
      </c>
    </row>
    <row r="584" spans="1:8" ht="48.75" customHeight="1">
      <c r="A584" s="352" t="s">
        <v>1121</v>
      </c>
      <c r="B584" s="352"/>
      <c r="C584" s="353" t="s">
        <v>1122</v>
      </c>
      <c r="D584" s="353"/>
      <c r="E584" s="353"/>
      <c r="F584" s="353"/>
      <c r="G584" s="18" t="s">
        <v>55</v>
      </c>
      <c r="H584" s="140">
        <v>599.45000000000005</v>
      </c>
    </row>
    <row r="585" spans="1:8" ht="12.2" customHeight="1">
      <c r="A585" s="368">
        <v>8783</v>
      </c>
      <c r="B585" s="359"/>
      <c r="C585" s="360" t="s">
        <v>1123</v>
      </c>
      <c r="D585" s="360"/>
      <c r="E585" s="360"/>
      <c r="F585" s="360"/>
      <c r="G585" s="17"/>
      <c r="H585" s="141"/>
    </row>
    <row r="586" spans="1:8" ht="36.6" customHeight="1">
      <c r="A586" s="352" t="s">
        <v>1124</v>
      </c>
      <c r="B586" s="352"/>
      <c r="C586" s="353" t="s">
        <v>1125</v>
      </c>
      <c r="D586" s="353"/>
      <c r="E586" s="353"/>
      <c r="F586" s="353"/>
      <c r="G586" s="18" t="s">
        <v>58</v>
      </c>
      <c r="H586" s="138">
        <v>25.78</v>
      </c>
    </row>
    <row r="587" spans="1:8" ht="36.6" customHeight="1">
      <c r="A587" s="352" t="s">
        <v>1126</v>
      </c>
      <c r="B587" s="352"/>
      <c r="C587" s="353" t="s">
        <v>1127</v>
      </c>
      <c r="D587" s="353"/>
      <c r="E587" s="353"/>
      <c r="F587" s="353"/>
      <c r="G587" s="18" t="s">
        <v>58</v>
      </c>
      <c r="H587" s="138">
        <v>22.37</v>
      </c>
    </row>
    <row r="588" spans="1:8" ht="36.6" customHeight="1">
      <c r="A588" s="352" t="s">
        <v>1128</v>
      </c>
      <c r="B588" s="352"/>
      <c r="C588" s="353" t="s">
        <v>1129</v>
      </c>
      <c r="D588" s="353"/>
      <c r="E588" s="353"/>
      <c r="F588" s="353"/>
      <c r="G588" s="18" t="s">
        <v>58</v>
      </c>
      <c r="H588" s="138">
        <v>23.78</v>
      </c>
    </row>
    <row r="589" spans="1:8" ht="36.6" customHeight="1">
      <c r="A589" s="352" t="s">
        <v>1130</v>
      </c>
      <c r="B589" s="352"/>
      <c r="C589" s="353" t="s">
        <v>1131</v>
      </c>
      <c r="D589" s="353"/>
      <c r="E589" s="353"/>
      <c r="F589" s="353"/>
      <c r="G589" s="18" t="s">
        <v>58</v>
      </c>
      <c r="H589" s="138">
        <v>19.16</v>
      </c>
    </row>
    <row r="590" spans="1:8" ht="60.95" customHeight="1">
      <c r="A590" s="352" t="s">
        <v>1132</v>
      </c>
      <c r="B590" s="352"/>
      <c r="C590" s="353" t="s">
        <v>1133</v>
      </c>
      <c r="D590" s="353"/>
      <c r="E590" s="353"/>
      <c r="F590" s="353"/>
      <c r="G590" s="18" t="s">
        <v>58</v>
      </c>
      <c r="H590" s="140">
        <v>110.54</v>
      </c>
    </row>
    <row r="591" spans="1:8" ht="60.95" customHeight="1">
      <c r="A591" s="352" t="s">
        <v>1134</v>
      </c>
      <c r="B591" s="352"/>
      <c r="C591" s="353" t="s">
        <v>1135</v>
      </c>
      <c r="D591" s="353"/>
      <c r="E591" s="353"/>
      <c r="F591" s="353"/>
      <c r="G591" s="18" t="s">
        <v>58</v>
      </c>
      <c r="H591" s="138">
        <v>78.23</v>
      </c>
    </row>
    <row r="592" spans="1:8" ht="48.75" customHeight="1">
      <c r="A592" s="352" t="s">
        <v>1136</v>
      </c>
      <c r="B592" s="352"/>
      <c r="C592" s="353" t="s">
        <v>1137</v>
      </c>
      <c r="D592" s="353"/>
      <c r="E592" s="353"/>
      <c r="F592" s="353"/>
      <c r="G592" s="18" t="s">
        <v>58</v>
      </c>
      <c r="H592" s="140">
        <v>120.25</v>
      </c>
    </row>
    <row r="593" spans="1:8" ht="60.95" customHeight="1">
      <c r="A593" s="352" t="s">
        <v>1138</v>
      </c>
      <c r="B593" s="352"/>
      <c r="C593" s="353" t="s">
        <v>1139</v>
      </c>
      <c r="D593" s="353"/>
      <c r="E593" s="353"/>
      <c r="F593" s="353"/>
      <c r="G593" s="18" t="s">
        <v>58</v>
      </c>
      <c r="H593" s="140">
        <v>114.15</v>
      </c>
    </row>
    <row r="594" spans="1:8" ht="36.6" customHeight="1">
      <c r="A594" s="352" t="s">
        <v>1140</v>
      </c>
      <c r="B594" s="352"/>
      <c r="C594" s="353" t="s">
        <v>1141</v>
      </c>
      <c r="D594" s="353"/>
      <c r="E594" s="353"/>
      <c r="F594" s="353"/>
      <c r="G594" s="18" t="s">
        <v>58</v>
      </c>
      <c r="H594" s="140">
        <v>139.59</v>
      </c>
    </row>
    <row r="595" spans="1:8" ht="36.6" customHeight="1">
      <c r="A595" s="352" t="s">
        <v>1142</v>
      </c>
      <c r="B595" s="352"/>
      <c r="C595" s="353" t="s">
        <v>1143</v>
      </c>
      <c r="D595" s="353"/>
      <c r="E595" s="353"/>
      <c r="F595" s="353"/>
      <c r="G595" s="18" t="s">
        <v>58</v>
      </c>
      <c r="H595" s="140">
        <v>124.14</v>
      </c>
    </row>
    <row r="596" spans="1:8" ht="36.6" customHeight="1">
      <c r="A596" s="352" t="s">
        <v>1144</v>
      </c>
      <c r="B596" s="352"/>
      <c r="C596" s="353" t="s">
        <v>1145</v>
      </c>
      <c r="D596" s="353"/>
      <c r="E596" s="353"/>
      <c r="F596" s="353"/>
      <c r="G596" s="18" t="s">
        <v>58</v>
      </c>
      <c r="H596" s="138">
        <v>96.01</v>
      </c>
    </row>
    <row r="597" spans="1:8" ht="85.35" customHeight="1">
      <c r="A597" s="352" t="s">
        <v>1146</v>
      </c>
      <c r="B597" s="352"/>
      <c r="C597" s="353" t="s">
        <v>1147</v>
      </c>
      <c r="D597" s="353"/>
      <c r="E597" s="353"/>
      <c r="F597" s="353"/>
      <c r="G597" s="18" t="s">
        <v>58</v>
      </c>
      <c r="H597" s="140">
        <v>155.57</v>
      </c>
    </row>
    <row r="598" spans="1:8" ht="73.150000000000006" customHeight="1">
      <c r="A598" s="352" t="s">
        <v>1148</v>
      </c>
      <c r="B598" s="352"/>
      <c r="C598" s="353" t="s">
        <v>1149</v>
      </c>
      <c r="D598" s="353"/>
      <c r="E598" s="353"/>
      <c r="F598" s="353"/>
      <c r="G598" s="18" t="s">
        <v>58</v>
      </c>
      <c r="H598" s="140">
        <v>609.47</v>
      </c>
    </row>
    <row r="599" spans="1:8" ht="73.150000000000006" customHeight="1">
      <c r="A599" s="352" t="s">
        <v>1150</v>
      </c>
      <c r="B599" s="352"/>
      <c r="C599" s="353" t="s">
        <v>1151</v>
      </c>
      <c r="D599" s="353"/>
      <c r="E599" s="353"/>
      <c r="F599" s="353"/>
      <c r="G599" s="18" t="s">
        <v>58</v>
      </c>
      <c r="H599" s="140">
        <v>344.14</v>
      </c>
    </row>
    <row r="600" spans="1:8" ht="24.4" customHeight="1">
      <c r="A600" s="352" t="s">
        <v>1152</v>
      </c>
      <c r="B600" s="352"/>
      <c r="C600" s="353" t="s">
        <v>1153</v>
      </c>
      <c r="D600" s="353"/>
      <c r="E600" s="353"/>
      <c r="F600" s="353"/>
      <c r="G600" s="18" t="s">
        <v>58</v>
      </c>
      <c r="H600" s="138">
        <v>16.37</v>
      </c>
    </row>
    <row r="601" spans="1:8" ht="24.4" customHeight="1">
      <c r="A601" s="352" t="s">
        <v>1154</v>
      </c>
      <c r="B601" s="352"/>
      <c r="C601" s="353" t="s">
        <v>1155</v>
      </c>
      <c r="D601" s="353"/>
      <c r="E601" s="353"/>
      <c r="F601" s="353"/>
      <c r="G601" s="18" t="s">
        <v>58</v>
      </c>
      <c r="H601" s="140">
        <v>238.99</v>
      </c>
    </row>
    <row r="602" spans="1:8" ht="24.4" customHeight="1">
      <c r="A602" s="352" t="s">
        <v>1156</v>
      </c>
      <c r="B602" s="352"/>
      <c r="C602" s="353" t="s">
        <v>1157</v>
      </c>
      <c r="D602" s="353"/>
      <c r="E602" s="353"/>
      <c r="F602" s="353"/>
      <c r="G602" s="18" t="s">
        <v>58</v>
      </c>
      <c r="H602" s="138">
        <v>24.78</v>
      </c>
    </row>
    <row r="603" spans="1:8" ht="24.4" customHeight="1">
      <c r="A603" s="352" t="s">
        <v>1158</v>
      </c>
      <c r="B603" s="352"/>
      <c r="C603" s="353" t="s">
        <v>1159</v>
      </c>
      <c r="D603" s="353"/>
      <c r="E603" s="353"/>
      <c r="F603" s="353"/>
      <c r="G603" s="18" t="s">
        <v>58</v>
      </c>
      <c r="H603" s="138">
        <v>49.94</v>
      </c>
    </row>
    <row r="604" spans="1:8" ht="12.2" customHeight="1">
      <c r="A604" s="368">
        <v>8782</v>
      </c>
      <c r="B604" s="359"/>
      <c r="C604" s="360" t="s">
        <v>1160</v>
      </c>
      <c r="D604" s="360"/>
      <c r="E604" s="360"/>
      <c r="F604" s="360"/>
      <c r="G604" s="17"/>
      <c r="H604" s="141"/>
    </row>
    <row r="605" spans="1:8" ht="24.4" customHeight="1">
      <c r="A605" s="352" t="s">
        <v>1161</v>
      </c>
      <c r="B605" s="352"/>
      <c r="C605" s="353" t="s">
        <v>1162</v>
      </c>
      <c r="D605" s="353"/>
      <c r="E605" s="353"/>
      <c r="F605" s="353"/>
      <c r="G605" s="18" t="s">
        <v>58</v>
      </c>
      <c r="H605" s="140">
        <v>127.18</v>
      </c>
    </row>
    <row r="606" spans="1:8" ht="12.2" customHeight="1">
      <c r="A606" s="368">
        <v>8785</v>
      </c>
      <c r="B606" s="359"/>
      <c r="C606" s="360" t="s">
        <v>1163</v>
      </c>
      <c r="D606" s="360"/>
      <c r="E606" s="360"/>
      <c r="F606" s="360"/>
      <c r="G606" s="17"/>
      <c r="H606" s="141"/>
    </row>
    <row r="607" spans="1:8" ht="24.4" customHeight="1">
      <c r="A607" s="352" t="s">
        <v>1164</v>
      </c>
      <c r="B607" s="352"/>
      <c r="C607" s="353" t="s">
        <v>1165</v>
      </c>
      <c r="D607" s="353"/>
      <c r="E607" s="353"/>
      <c r="F607" s="353"/>
      <c r="G607" s="18" t="s">
        <v>76</v>
      </c>
      <c r="H607" s="138">
        <v>26.11</v>
      </c>
    </row>
    <row r="608" spans="1:8" ht="12.2" customHeight="1">
      <c r="A608" s="368">
        <v>8671</v>
      </c>
      <c r="B608" s="359"/>
      <c r="C608" s="360" t="s">
        <v>1166</v>
      </c>
      <c r="D608" s="360"/>
      <c r="E608" s="360"/>
      <c r="F608" s="360"/>
      <c r="G608" s="17"/>
      <c r="H608" s="141"/>
    </row>
    <row r="609" spans="1:8" ht="12.2" customHeight="1">
      <c r="A609" s="368">
        <v>8786</v>
      </c>
      <c r="B609" s="359"/>
      <c r="C609" s="360" t="s">
        <v>1167</v>
      </c>
      <c r="D609" s="360"/>
      <c r="E609" s="360"/>
      <c r="F609" s="360"/>
      <c r="G609" s="17"/>
      <c r="H609" s="141"/>
    </row>
    <row r="610" spans="1:8" ht="24.4" customHeight="1">
      <c r="A610" s="352" t="s">
        <v>1168</v>
      </c>
      <c r="B610" s="352"/>
      <c r="C610" s="353" t="s">
        <v>1169</v>
      </c>
      <c r="D610" s="353"/>
      <c r="E610" s="353"/>
      <c r="F610" s="353"/>
      <c r="G610" s="18" t="s">
        <v>76</v>
      </c>
      <c r="H610" s="138">
        <v>19.97</v>
      </c>
    </row>
    <row r="611" spans="1:8" ht="24.4" customHeight="1">
      <c r="A611" s="352" t="s">
        <v>1170</v>
      </c>
      <c r="B611" s="352"/>
      <c r="C611" s="353" t="s">
        <v>1171</v>
      </c>
      <c r="D611" s="353"/>
      <c r="E611" s="353"/>
      <c r="F611" s="353"/>
      <c r="G611" s="18" t="s">
        <v>55</v>
      </c>
      <c r="H611" s="140">
        <v>110.05</v>
      </c>
    </row>
    <row r="612" spans="1:8" ht="24.4" customHeight="1">
      <c r="A612" s="352" t="s">
        <v>1172</v>
      </c>
      <c r="B612" s="352"/>
      <c r="C612" s="353" t="s">
        <v>1173</v>
      </c>
      <c r="D612" s="353"/>
      <c r="E612" s="353"/>
      <c r="F612" s="353"/>
      <c r="G612" s="18" t="s">
        <v>55</v>
      </c>
      <c r="H612" s="138">
        <v>74.59</v>
      </c>
    </row>
    <row r="613" spans="1:8" ht="36.6" customHeight="1">
      <c r="A613" s="352" t="s">
        <v>1174</v>
      </c>
      <c r="B613" s="352"/>
      <c r="C613" s="353" t="s">
        <v>1175</v>
      </c>
      <c r="D613" s="353"/>
      <c r="E613" s="353"/>
      <c r="F613" s="353"/>
      <c r="G613" s="18" t="s">
        <v>55</v>
      </c>
      <c r="H613" s="138">
        <v>36.11</v>
      </c>
    </row>
    <row r="614" spans="1:8" ht="36.6" customHeight="1">
      <c r="A614" s="352" t="s">
        <v>1176</v>
      </c>
      <c r="B614" s="352"/>
      <c r="C614" s="353" t="s">
        <v>1177</v>
      </c>
      <c r="D614" s="353"/>
      <c r="E614" s="353"/>
      <c r="F614" s="353"/>
      <c r="G614" s="18" t="s">
        <v>76</v>
      </c>
      <c r="H614" s="138">
        <v>51.98</v>
      </c>
    </row>
    <row r="615" spans="1:8" ht="36.6" customHeight="1">
      <c r="A615" s="352" t="s">
        <v>1178</v>
      </c>
      <c r="B615" s="352"/>
      <c r="C615" s="353" t="s">
        <v>1179</v>
      </c>
      <c r="D615" s="353"/>
      <c r="E615" s="353"/>
      <c r="F615" s="353"/>
      <c r="G615" s="18" t="s">
        <v>76</v>
      </c>
      <c r="H615" s="138">
        <v>63.14</v>
      </c>
    </row>
    <row r="616" spans="1:8" ht="36.6" customHeight="1">
      <c r="A616" s="352" t="s">
        <v>1180</v>
      </c>
      <c r="B616" s="352"/>
      <c r="C616" s="353" t="s">
        <v>1181</v>
      </c>
      <c r="D616" s="353"/>
      <c r="E616" s="353"/>
      <c r="F616" s="353"/>
      <c r="G616" s="18" t="s">
        <v>76</v>
      </c>
      <c r="H616" s="138">
        <v>37.74</v>
      </c>
    </row>
    <row r="617" spans="1:8" ht="24.4" customHeight="1">
      <c r="A617" s="352" t="s">
        <v>1182</v>
      </c>
      <c r="B617" s="352"/>
      <c r="C617" s="353" t="s">
        <v>1183</v>
      </c>
      <c r="D617" s="353"/>
      <c r="E617" s="353"/>
      <c r="F617" s="353"/>
      <c r="G617" s="18" t="s">
        <v>76</v>
      </c>
      <c r="H617" s="138">
        <v>12.41</v>
      </c>
    </row>
    <row r="618" spans="1:8" ht="12.2" customHeight="1">
      <c r="A618" s="368">
        <v>8787</v>
      </c>
      <c r="B618" s="359"/>
      <c r="C618" s="360" t="s">
        <v>1184</v>
      </c>
      <c r="D618" s="360"/>
      <c r="E618" s="360"/>
      <c r="F618" s="360"/>
      <c r="G618" s="17"/>
      <c r="H618" s="141"/>
    </row>
    <row r="619" spans="1:8" ht="60.95" customHeight="1">
      <c r="A619" s="352" t="s">
        <v>1185</v>
      </c>
      <c r="B619" s="352"/>
      <c r="C619" s="353" t="s">
        <v>1186</v>
      </c>
      <c r="D619" s="353"/>
      <c r="E619" s="353"/>
      <c r="F619" s="353"/>
      <c r="G619" s="18" t="s">
        <v>669</v>
      </c>
      <c r="H619" s="138">
        <v>23.69</v>
      </c>
    </row>
    <row r="620" spans="1:8" ht="60.95" customHeight="1">
      <c r="A620" s="352" t="s">
        <v>1187</v>
      </c>
      <c r="B620" s="352"/>
      <c r="C620" s="353" t="s">
        <v>1188</v>
      </c>
      <c r="D620" s="353"/>
      <c r="E620" s="353"/>
      <c r="F620" s="353"/>
      <c r="G620" s="18" t="s">
        <v>55</v>
      </c>
      <c r="H620" s="140">
        <v>315.81</v>
      </c>
    </row>
    <row r="621" spans="1:8" ht="73.150000000000006" customHeight="1">
      <c r="A621" s="352" t="s">
        <v>1189</v>
      </c>
      <c r="B621" s="352"/>
      <c r="C621" s="353" t="s">
        <v>1190</v>
      </c>
      <c r="D621" s="353"/>
      <c r="E621" s="353"/>
      <c r="F621" s="353"/>
      <c r="G621" s="18" t="s">
        <v>55</v>
      </c>
      <c r="H621" s="140">
        <v>326.52999999999997</v>
      </c>
    </row>
    <row r="622" spans="1:8" ht="73.150000000000006" customHeight="1">
      <c r="A622" s="352" t="s">
        <v>1191</v>
      </c>
      <c r="B622" s="352"/>
      <c r="C622" s="353" t="s">
        <v>1192</v>
      </c>
      <c r="D622" s="353"/>
      <c r="E622" s="353"/>
      <c r="F622" s="353"/>
      <c r="G622" s="18" t="s">
        <v>55</v>
      </c>
      <c r="H622" s="140">
        <v>313.25</v>
      </c>
    </row>
    <row r="623" spans="1:8" ht="73.150000000000006" customHeight="1">
      <c r="A623" s="352" t="s">
        <v>1193</v>
      </c>
      <c r="B623" s="352"/>
      <c r="C623" s="353" t="s">
        <v>1194</v>
      </c>
      <c r="D623" s="353"/>
      <c r="E623" s="353"/>
      <c r="F623" s="353"/>
      <c r="G623" s="18" t="s">
        <v>55</v>
      </c>
      <c r="H623" s="140">
        <v>826.01</v>
      </c>
    </row>
    <row r="624" spans="1:8" ht="85.35" customHeight="1">
      <c r="A624" s="352" t="s">
        <v>1195</v>
      </c>
      <c r="B624" s="352"/>
      <c r="C624" s="353" t="s">
        <v>1196</v>
      </c>
      <c r="D624" s="353"/>
      <c r="E624" s="353"/>
      <c r="F624" s="353"/>
      <c r="G624" s="18" t="s">
        <v>55</v>
      </c>
      <c r="H624" s="140">
        <v>383.93</v>
      </c>
    </row>
    <row r="625" spans="1:8" ht="85.35" customHeight="1">
      <c r="A625" s="352" t="s">
        <v>1197</v>
      </c>
      <c r="B625" s="352"/>
      <c r="C625" s="353" t="s">
        <v>1198</v>
      </c>
      <c r="D625" s="353"/>
      <c r="E625" s="353"/>
      <c r="F625" s="353"/>
      <c r="G625" s="18" t="s">
        <v>55</v>
      </c>
      <c r="H625" s="140">
        <v>254.8</v>
      </c>
    </row>
    <row r="626" spans="1:8" ht="60.95" customHeight="1">
      <c r="A626" s="352" t="s">
        <v>1199</v>
      </c>
      <c r="B626" s="352"/>
      <c r="C626" s="353" t="s">
        <v>1200</v>
      </c>
      <c r="D626" s="353"/>
      <c r="E626" s="353"/>
      <c r="F626" s="353"/>
      <c r="G626" s="18" t="s">
        <v>55</v>
      </c>
      <c r="H626" s="140">
        <v>235.81</v>
      </c>
    </row>
    <row r="627" spans="1:8" ht="12.2" customHeight="1">
      <c r="A627" s="368">
        <v>8788</v>
      </c>
      <c r="B627" s="359"/>
      <c r="C627" s="360" t="s">
        <v>1201</v>
      </c>
      <c r="D627" s="360"/>
      <c r="E627" s="360"/>
      <c r="F627" s="360"/>
      <c r="G627" s="17"/>
      <c r="H627" s="141"/>
    </row>
    <row r="628" spans="1:8" ht="48.75" customHeight="1">
      <c r="A628" s="352" t="s">
        <v>1202</v>
      </c>
      <c r="B628" s="352"/>
      <c r="C628" s="353" t="s">
        <v>1203</v>
      </c>
      <c r="D628" s="353"/>
      <c r="E628" s="353"/>
      <c r="F628" s="353"/>
      <c r="G628" s="18" t="s">
        <v>55</v>
      </c>
      <c r="H628" s="138">
        <v>48.93</v>
      </c>
    </row>
    <row r="629" spans="1:8" ht="48.75" customHeight="1">
      <c r="A629" s="352" t="s">
        <v>1204</v>
      </c>
      <c r="B629" s="352"/>
      <c r="C629" s="353" t="s">
        <v>1205</v>
      </c>
      <c r="D629" s="353"/>
      <c r="E629" s="353"/>
      <c r="F629" s="353"/>
      <c r="G629" s="18" t="s">
        <v>55</v>
      </c>
      <c r="H629" s="138">
        <v>54.61</v>
      </c>
    </row>
    <row r="630" spans="1:8" ht="48.75" customHeight="1">
      <c r="A630" s="352" t="s">
        <v>1206</v>
      </c>
      <c r="B630" s="352"/>
      <c r="C630" s="353" t="s">
        <v>1207</v>
      </c>
      <c r="D630" s="353"/>
      <c r="E630" s="353"/>
      <c r="F630" s="353"/>
      <c r="G630" s="18" t="s">
        <v>55</v>
      </c>
      <c r="H630" s="138">
        <v>74.84</v>
      </c>
    </row>
    <row r="631" spans="1:8" ht="60.95" customHeight="1">
      <c r="A631" s="352" t="s">
        <v>1208</v>
      </c>
      <c r="B631" s="352"/>
      <c r="C631" s="353" t="s">
        <v>1209</v>
      </c>
      <c r="D631" s="353"/>
      <c r="E631" s="353"/>
      <c r="F631" s="353"/>
      <c r="G631" s="18" t="s">
        <v>55</v>
      </c>
      <c r="H631" s="140">
        <v>205.59</v>
      </c>
    </row>
    <row r="632" spans="1:8" ht="60.95" customHeight="1">
      <c r="A632" s="352" t="s">
        <v>1210</v>
      </c>
      <c r="B632" s="352"/>
      <c r="C632" s="353" t="s">
        <v>1211</v>
      </c>
      <c r="D632" s="353"/>
      <c r="E632" s="353"/>
      <c r="F632" s="353"/>
      <c r="G632" s="18" t="s">
        <v>55</v>
      </c>
      <c r="H632" s="140">
        <v>197.65</v>
      </c>
    </row>
    <row r="633" spans="1:8" ht="24.4" customHeight="1">
      <c r="A633" s="352" t="s">
        <v>1212</v>
      </c>
      <c r="B633" s="352"/>
      <c r="C633" s="353" t="s">
        <v>1213</v>
      </c>
      <c r="D633" s="353"/>
      <c r="E633" s="353"/>
      <c r="F633" s="353"/>
      <c r="G633" s="18" t="s">
        <v>76</v>
      </c>
      <c r="H633" s="138">
        <v>63.44</v>
      </c>
    </row>
    <row r="634" spans="1:8" ht="12.2" customHeight="1">
      <c r="A634" s="368">
        <v>8789</v>
      </c>
      <c r="B634" s="359"/>
      <c r="C634" s="360" t="s">
        <v>1214</v>
      </c>
      <c r="D634" s="360"/>
      <c r="E634" s="360"/>
      <c r="F634" s="360"/>
      <c r="G634" s="17"/>
      <c r="H634" s="141"/>
    </row>
    <row r="635" spans="1:8" ht="36.6" customHeight="1">
      <c r="A635" s="352" t="s">
        <v>1215</v>
      </c>
      <c r="B635" s="352"/>
      <c r="C635" s="353" t="s">
        <v>1216</v>
      </c>
      <c r="D635" s="353"/>
      <c r="E635" s="353"/>
      <c r="F635" s="353"/>
      <c r="G635" s="18" t="s">
        <v>55</v>
      </c>
      <c r="H635" s="138">
        <v>94.63</v>
      </c>
    </row>
    <row r="636" spans="1:8" ht="60.95" customHeight="1">
      <c r="A636" s="352" t="s">
        <v>1217</v>
      </c>
      <c r="B636" s="352"/>
      <c r="C636" s="353" t="s">
        <v>1218</v>
      </c>
      <c r="D636" s="353"/>
      <c r="E636" s="353"/>
      <c r="F636" s="353"/>
      <c r="G636" s="18" t="s">
        <v>55</v>
      </c>
      <c r="H636" s="140">
        <v>162.5</v>
      </c>
    </row>
    <row r="637" spans="1:8" ht="36.6" customHeight="1">
      <c r="A637" s="352" t="s">
        <v>1219</v>
      </c>
      <c r="B637" s="352"/>
      <c r="C637" s="353" t="s">
        <v>1220</v>
      </c>
      <c r="D637" s="353"/>
      <c r="E637" s="353"/>
      <c r="F637" s="353"/>
      <c r="G637" s="18" t="s">
        <v>55</v>
      </c>
      <c r="H637" s="138">
        <v>97.63</v>
      </c>
    </row>
    <row r="638" spans="1:8" ht="36.6" customHeight="1">
      <c r="A638" s="352" t="s">
        <v>1221</v>
      </c>
      <c r="B638" s="352"/>
      <c r="C638" s="353" t="s">
        <v>1222</v>
      </c>
      <c r="D638" s="353"/>
      <c r="E638" s="353"/>
      <c r="F638" s="353"/>
      <c r="G638" s="18" t="s">
        <v>55</v>
      </c>
      <c r="H638" s="138">
        <v>84.35</v>
      </c>
    </row>
    <row r="639" spans="1:8" ht="36.6" customHeight="1">
      <c r="A639" s="352" t="s">
        <v>1223</v>
      </c>
      <c r="B639" s="352"/>
      <c r="C639" s="353" t="s">
        <v>1224</v>
      </c>
      <c r="D639" s="353"/>
      <c r="E639" s="353"/>
      <c r="F639" s="353"/>
      <c r="G639" s="18" t="s">
        <v>55</v>
      </c>
      <c r="H639" s="138">
        <v>85.26</v>
      </c>
    </row>
    <row r="640" spans="1:8" ht="36.6" customHeight="1">
      <c r="A640" s="352" t="s">
        <v>1225</v>
      </c>
      <c r="B640" s="352"/>
      <c r="C640" s="353" t="s">
        <v>1226</v>
      </c>
      <c r="D640" s="353"/>
      <c r="E640" s="353"/>
      <c r="F640" s="353"/>
      <c r="G640" s="18" t="s">
        <v>76</v>
      </c>
      <c r="H640" s="138">
        <v>69.23</v>
      </c>
    </row>
    <row r="641" spans="1:8" ht="12.2" customHeight="1">
      <c r="A641" s="368">
        <v>8790</v>
      </c>
      <c r="B641" s="359"/>
      <c r="C641" s="360" t="s">
        <v>1227</v>
      </c>
      <c r="D641" s="360"/>
      <c r="E641" s="360"/>
      <c r="F641" s="360"/>
      <c r="G641" s="17"/>
      <c r="H641" s="141"/>
    </row>
    <row r="642" spans="1:8" ht="36.6" customHeight="1">
      <c r="A642" s="352" t="s">
        <v>1228</v>
      </c>
      <c r="B642" s="352"/>
      <c r="C642" s="353" t="s">
        <v>1229</v>
      </c>
      <c r="D642" s="353"/>
      <c r="E642" s="353"/>
      <c r="F642" s="353"/>
      <c r="G642" s="18" t="s">
        <v>55</v>
      </c>
      <c r="H642" s="140">
        <v>132.94</v>
      </c>
    </row>
    <row r="643" spans="1:8" ht="36.6" customHeight="1">
      <c r="A643" s="352" t="s">
        <v>1230</v>
      </c>
      <c r="B643" s="352"/>
      <c r="C643" s="353" t="s">
        <v>1231</v>
      </c>
      <c r="D643" s="353"/>
      <c r="E643" s="353"/>
      <c r="F643" s="353"/>
      <c r="G643" s="18" t="s">
        <v>55</v>
      </c>
      <c r="H643" s="140">
        <v>103.29</v>
      </c>
    </row>
    <row r="644" spans="1:8" ht="36.6" customHeight="1">
      <c r="A644" s="352" t="s">
        <v>1232</v>
      </c>
      <c r="B644" s="352"/>
      <c r="C644" s="353" t="s">
        <v>1233</v>
      </c>
      <c r="D644" s="353"/>
      <c r="E644" s="353"/>
      <c r="F644" s="353"/>
      <c r="G644" s="18" t="s">
        <v>55</v>
      </c>
      <c r="H644" s="140">
        <v>108.14</v>
      </c>
    </row>
    <row r="645" spans="1:8" ht="36.6" customHeight="1">
      <c r="A645" s="352" t="s">
        <v>1234</v>
      </c>
      <c r="B645" s="352"/>
      <c r="C645" s="353" t="s">
        <v>1235</v>
      </c>
      <c r="D645" s="353"/>
      <c r="E645" s="353"/>
      <c r="F645" s="353"/>
      <c r="G645" s="18" t="s">
        <v>76</v>
      </c>
      <c r="H645" s="138">
        <v>17.899999999999999</v>
      </c>
    </row>
    <row r="646" spans="1:8" ht="12.2" customHeight="1">
      <c r="A646" s="368">
        <v>8791</v>
      </c>
      <c r="B646" s="359"/>
      <c r="C646" s="360" t="s">
        <v>1236</v>
      </c>
      <c r="D646" s="360"/>
      <c r="E646" s="360"/>
      <c r="F646" s="360"/>
      <c r="G646" s="17"/>
      <c r="H646" s="141"/>
    </row>
    <row r="647" spans="1:8" ht="36.6" customHeight="1">
      <c r="A647" s="352" t="s">
        <v>1237</v>
      </c>
      <c r="B647" s="352"/>
      <c r="C647" s="353" t="s">
        <v>1238</v>
      </c>
      <c r="D647" s="353"/>
      <c r="E647" s="353"/>
      <c r="F647" s="353"/>
      <c r="G647" s="18" t="s">
        <v>76</v>
      </c>
      <c r="H647" s="138">
        <v>94.35</v>
      </c>
    </row>
    <row r="648" spans="1:8" ht="48.75" customHeight="1">
      <c r="A648" s="352" t="s">
        <v>1239</v>
      </c>
      <c r="B648" s="352"/>
      <c r="C648" s="353" t="s">
        <v>1240</v>
      </c>
      <c r="D648" s="353"/>
      <c r="E648" s="353"/>
      <c r="F648" s="353"/>
      <c r="G648" s="18" t="s">
        <v>76</v>
      </c>
      <c r="H648" s="140">
        <v>114.66</v>
      </c>
    </row>
    <row r="649" spans="1:8" ht="48.75" customHeight="1">
      <c r="A649" s="352" t="s">
        <v>1241</v>
      </c>
      <c r="B649" s="352"/>
      <c r="C649" s="353" t="s">
        <v>1242</v>
      </c>
      <c r="D649" s="353"/>
      <c r="E649" s="353"/>
      <c r="F649" s="353"/>
      <c r="G649" s="18" t="s">
        <v>76</v>
      </c>
      <c r="H649" s="140">
        <v>185.76</v>
      </c>
    </row>
    <row r="650" spans="1:8" ht="48.75" customHeight="1">
      <c r="A650" s="352" t="s">
        <v>1243</v>
      </c>
      <c r="B650" s="352"/>
      <c r="C650" s="353" t="s">
        <v>1244</v>
      </c>
      <c r="D650" s="353"/>
      <c r="E650" s="353"/>
      <c r="F650" s="353"/>
      <c r="G650" s="18" t="s">
        <v>76</v>
      </c>
      <c r="H650" s="138">
        <v>79.25</v>
      </c>
    </row>
    <row r="651" spans="1:8" ht="36.6" customHeight="1">
      <c r="A651" s="352" t="s">
        <v>1245</v>
      </c>
      <c r="B651" s="352"/>
      <c r="C651" s="353" t="s">
        <v>1246</v>
      </c>
      <c r="D651" s="353"/>
      <c r="E651" s="353"/>
      <c r="F651" s="353"/>
      <c r="G651" s="18" t="s">
        <v>76</v>
      </c>
      <c r="H651" s="138">
        <v>43.18</v>
      </c>
    </row>
    <row r="652" spans="1:8" ht="36.6" customHeight="1">
      <c r="A652" s="352" t="s">
        <v>1247</v>
      </c>
      <c r="B652" s="352"/>
      <c r="C652" s="353" t="s">
        <v>1248</v>
      </c>
      <c r="D652" s="353"/>
      <c r="E652" s="353"/>
      <c r="F652" s="353"/>
      <c r="G652" s="18" t="s">
        <v>76</v>
      </c>
      <c r="H652" s="138">
        <v>46.14</v>
      </c>
    </row>
    <row r="653" spans="1:8" ht="36.6" customHeight="1">
      <c r="A653" s="352" t="s">
        <v>1249</v>
      </c>
      <c r="B653" s="352"/>
      <c r="C653" s="353" t="s">
        <v>1250</v>
      </c>
      <c r="D653" s="353"/>
      <c r="E653" s="353"/>
      <c r="F653" s="353"/>
      <c r="G653" s="18" t="s">
        <v>76</v>
      </c>
      <c r="H653" s="138">
        <v>48.73</v>
      </c>
    </row>
    <row r="654" spans="1:8" ht="12.2" customHeight="1">
      <c r="A654" s="368">
        <v>8792</v>
      </c>
      <c r="B654" s="359"/>
      <c r="C654" s="360" t="s">
        <v>1251</v>
      </c>
      <c r="D654" s="360"/>
      <c r="E654" s="360"/>
      <c r="F654" s="360"/>
      <c r="G654" s="17"/>
      <c r="H654" s="141"/>
    </row>
    <row r="655" spans="1:8" ht="36.6" customHeight="1">
      <c r="A655" s="352" t="s">
        <v>1252</v>
      </c>
      <c r="B655" s="352"/>
      <c r="C655" s="353" t="s">
        <v>1253</v>
      </c>
      <c r="D655" s="353"/>
      <c r="E655" s="353"/>
      <c r="F655" s="353"/>
      <c r="G655" s="18" t="s">
        <v>76</v>
      </c>
      <c r="H655" s="138">
        <v>38.06</v>
      </c>
    </row>
    <row r="656" spans="1:8" ht="36.6" customHeight="1">
      <c r="A656" s="352" t="s">
        <v>1254</v>
      </c>
      <c r="B656" s="352"/>
      <c r="C656" s="353" t="s">
        <v>1255</v>
      </c>
      <c r="D656" s="353"/>
      <c r="E656" s="353"/>
      <c r="F656" s="353"/>
      <c r="G656" s="18" t="s">
        <v>76</v>
      </c>
      <c r="H656" s="138">
        <v>43.73</v>
      </c>
    </row>
    <row r="657" spans="1:8" ht="36.6" customHeight="1">
      <c r="A657" s="352" t="s">
        <v>1256</v>
      </c>
      <c r="B657" s="352"/>
      <c r="C657" s="353" t="s">
        <v>1257</v>
      </c>
      <c r="D657" s="353"/>
      <c r="E657" s="353"/>
      <c r="F657" s="353"/>
      <c r="G657" s="18" t="s">
        <v>76</v>
      </c>
      <c r="H657" s="138">
        <v>58.82</v>
      </c>
    </row>
    <row r="658" spans="1:8" ht="36.6" customHeight="1">
      <c r="A658" s="352" t="s">
        <v>1258</v>
      </c>
      <c r="B658" s="352"/>
      <c r="C658" s="353" t="s">
        <v>1259</v>
      </c>
      <c r="D658" s="353"/>
      <c r="E658" s="353"/>
      <c r="F658" s="353"/>
      <c r="G658" s="18" t="s">
        <v>76</v>
      </c>
      <c r="H658" s="140">
        <v>122.79</v>
      </c>
    </row>
    <row r="659" spans="1:8" ht="36.6" customHeight="1">
      <c r="A659" s="352" t="s">
        <v>1260</v>
      </c>
      <c r="B659" s="352"/>
      <c r="C659" s="353" t="s">
        <v>1261</v>
      </c>
      <c r="D659" s="353"/>
      <c r="E659" s="353"/>
      <c r="F659" s="353"/>
      <c r="G659" s="18" t="s">
        <v>76</v>
      </c>
      <c r="H659" s="138">
        <v>43.36</v>
      </c>
    </row>
    <row r="660" spans="1:8" ht="36.6" customHeight="1">
      <c r="A660" s="352" t="s">
        <v>1262</v>
      </c>
      <c r="B660" s="352"/>
      <c r="C660" s="353" t="s">
        <v>1263</v>
      </c>
      <c r="D660" s="353"/>
      <c r="E660" s="353"/>
      <c r="F660" s="353"/>
      <c r="G660" s="18" t="s">
        <v>76</v>
      </c>
      <c r="H660" s="138">
        <v>50.15</v>
      </c>
    </row>
    <row r="661" spans="1:8" ht="36.6" customHeight="1">
      <c r="A661" s="352" t="s">
        <v>1264</v>
      </c>
      <c r="B661" s="352"/>
      <c r="C661" s="353" t="s">
        <v>1265</v>
      </c>
      <c r="D661" s="353"/>
      <c r="E661" s="353"/>
      <c r="F661" s="353"/>
      <c r="G661" s="18" t="s">
        <v>76</v>
      </c>
      <c r="H661" s="138">
        <v>60.43</v>
      </c>
    </row>
    <row r="662" spans="1:8" ht="36.6" customHeight="1">
      <c r="A662" s="352" t="s">
        <v>1266</v>
      </c>
      <c r="B662" s="352"/>
      <c r="C662" s="353" t="s">
        <v>1267</v>
      </c>
      <c r="D662" s="353"/>
      <c r="E662" s="353"/>
      <c r="F662" s="353"/>
      <c r="G662" s="18" t="s">
        <v>76</v>
      </c>
      <c r="H662" s="138">
        <v>70.680000000000007</v>
      </c>
    </row>
    <row r="663" spans="1:8" ht="36.6" customHeight="1">
      <c r="A663" s="352" t="s">
        <v>1268</v>
      </c>
      <c r="B663" s="352"/>
      <c r="C663" s="353" t="s">
        <v>1269</v>
      </c>
      <c r="D663" s="353"/>
      <c r="E663" s="353"/>
      <c r="F663" s="353"/>
      <c r="G663" s="18" t="s">
        <v>76</v>
      </c>
      <c r="H663" s="138">
        <v>77.45</v>
      </c>
    </row>
    <row r="664" spans="1:8" ht="36.6" customHeight="1">
      <c r="A664" s="352" t="s">
        <v>1270</v>
      </c>
      <c r="B664" s="352"/>
      <c r="C664" s="353" t="s">
        <v>1271</v>
      </c>
      <c r="D664" s="353"/>
      <c r="E664" s="353"/>
      <c r="F664" s="353"/>
      <c r="G664" s="18" t="s">
        <v>76</v>
      </c>
      <c r="H664" s="138">
        <v>87.84</v>
      </c>
    </row>
    <row r="665" spans="1:8" ht="36.6" customHeight="1">
      <c r="A665" s="352" t="s">
        <v>1272</v>
      </c>
      <c r="B665" s="352"/>
      <c r="C665" s="353" t="s">
        <v>1273</v>
      </c>
      <c r="D665" s="353"/>
      <c r="E665" s="353"/>
      <c r="F665" s="353"/>
      <c r="G665" s="18" t="s">
        <v>76</v>
      </c>
      <c r="H665" s="140">
        <v>138.82</v>
      </c>
    </row>
    <row r="666" spans="1:8" ht="36.6" customHeight="1">
      <c r="A666" s="352" t="s">
        <v>1274</v>
      </c>
      <c r="B666" s="352"/>
      <c r="C666" s="353" t="s">
        <v>1275</v>
      </c>
      <c r="D666" s="353"/>
      <c r="E666" s="353"/>
      <c r="F666" s="353"/>
      <c r="G666" s="18" t="s">
        <v>76</v>
      </c>
      <c r="H666" s="138">
        <v>48.65</v>
      </c>
    </row>
    <row r="667" spans="1:8" ht="36.6" customHeight="1">
      <c r="A667" s="352" t="s">
        <v>1276</v>
      </c>
      <c r="B667" s="352"/>
      <c r="C667" s="353" t="s">
        <v>1277</v>
      </c>
      <c r="D667" s="353"/>
      <c r="E667" s="353"/>
      <c r="F667" s="353"/>
      <c r="G667" s="18" t="s">
        <v>76</v>
      </c>
      <c r="H667" s="138">
        <v>56.56</v>
      </c>
    </row>
    <row r="668" spans="1:8" ht="36.6" customHeight="1">
      <c r="A668" s="352" t="s">
        <v>1278</v>
      </c>
      <c r="B668" s="352"/>
      <c r="C668" s="353" t="s">
        <v>1279</v>
      </c>
      <c r="D668" s="353"/>
      <c r="E668" s="353"/>
      <c r="F668" s="353"/>
      <c r="G668" s="18" t="s">
        <v>76</v>
      </c>
      <c r="H668" s="138">
        <v>68.44</v>
      </c>
    </row>
    <row r="669" spans="1:8" ht="36.6" customHeight="1">
      <c r="A669" s="352" t="s">
        <v>1280</v>
      </c>
      <c r="B669" s="352"/>
      <c r="C669" s="353" t="s">
        <v>1281</v>
      </c>
      <c r="D669" s="353"/>
      <c r="E669" s="353"/>
      <c r="F669" s="353"/>
      <c r="G669" s="18" t="s">
        <v>76</v>
      </c>
      <c r="H669" s="138">
        <v>88.03</v>
      </c>
    </row>
    <row r="670" spans="1:8" ht="36.6" customHeight="1">
      <c r="A670" s="352" t="s">
        <v>1282</v>
      </c>
      <c r="B670" s="352"/>
      <c r="C670" s="353" t="s">
        <v>1283</v>
      </c>
      <c r="D670" s="353"/>
      <c r="E670" s="353"/>
      <c r="F670" s="353"/>
      <c r="G670" s="18" t="s">
        <v>76</v>
      </c>
      <c r="H670" s="138">
        <v>99.86</v>
      </c>
    </row>
    <row r="671" spans="1:8" ht="12.2" customHeight="1">
      <c r="A671" s="368">
        <v>8793</v>
      </c>
      <c r="B671" s="359"/>
      <c r="C671" s="360" t="s">
        <v>1284</v>
      </c>
      <c r="D671" s="360"/>
      <c r="E671" s="360"/>
      <c r="F671" s="360"/>
      <c r="G671" s="17"/>
      <c r="H671" s="141"/>
    </row>
    <row r="672" spans="1:8" ht="36.6" customHeight="1">
      <c r="A672" s="352" t="s">
        <v>1285</v>
      </c>
      <c r="B672" s="352"/>
      <c r="C672" s="353" t="s">
        <v>1286</v>
      </c>
      <c r="D672" s="353"/>
      <c r="E672" s="353"/>
      <c r="F672" s="353"/>
      <c r="G672" s="18" t="s">
        <v>76</v>
      </c>
      <c r="H672" s="138">
        <v>25.33</v>
      </c>
    </row>
    <row r="673" spans="1:8" ht="36.6" customHeight="1">
      <c r="A673" s="352" t="s">
        <v>1287</v>
      </c>
      <c r="B673" s="352"/>
      <c r="C673" s="353" t="s">
        <v>1288</v>
      </c>
      <c r="D673" s="353"/>
      <c r="E673" s="353"/>
      <c r="F673" s="353"/>
      <c r="G673" s="18" t="s">
        <v>76</v>
      </c>
      <c r="H673" s="138">
        <v>29.88</v>
      </c>
    </row>
    <row r="674" spans="1:8" ht="36.6" customHeight="1">
      <c r="A674" s="352" t="s">
        <v>1289</v>
      </c>
      <c r="B674" s="352"/>
      <c r="C674" s="353" t="s">
        <v>1290</v>
      </c>
      <c r="D674" s="353"/>
      <c r="E674" s="353"/>
      <c r="F674" s="353"/>
      <c r="G674" s="18" t="s">
        <v>76</v>
      </c>
      <c r="H674" s="138">
        <v>33.659999999999997</v>
      </c>
    </row>
    <row r="675" spans="1:8" ht="36.6" customHeight="1">
      <c r="A675" s="352" t="s">
        <v>1291</v>
      </c>
      <c r="B675" s="352"/>
      <c r="C675" s="353" t="s">
        <v>1292</v>
      </c>
      <c r="D675" s="353"/>
      <c r="E675" s="353"/>
      <c r="F675" s="353"/>
      <c r="G675" s="18" t="s">
        <v>76</v>
      </c>
      <c r="H675" s="138">
        <v>41.18</v>
      </c>
    </row>
    <row r="676" spans="1:8" ht="36.6" customHeight="1">
      <c r="A676" s="352" t="s">
        <v>1293</v>
      </c>
      <c r="B676" s="352"/>
      <c r="C676" s="353" t="s">
        <v>1294</v>
      </c>
      <c r="D676" s="353"/>
      <c r="E676" s="353"/>
      <c r="F676" s="353"/>
      <c r="G676" s="18" t="s">
        <v>76</v>
      </c>
      <c r="H676" s="138">
        <v>28.46</v>
      </c>
    </row>
    <row r="677" spans="1:8" ht="36.6" customHeight="1">
      <c r="A677" s="352" t="s">
        <v>1295</v>
      </c>
      <c r="B677" s="352"/>
      <c r="C677" s="353" t="s">
        <v>1296</v>
      </c>
      <c r="D677" s="353"/>
      <c r="E677" s="353"/>
      <c r="F677" s="353"/>
      <c r="G677" s="18" t="s">
        <v>76</v>
      </c>
      <c r="H677" s="138">
        <v>34.049999999999997</v>
      </c>
    </row>
    <row r="678" spans="1:8" ht="36.6" customHeight="1">
      <c r="A678" s="352" t="s">
        <v>1297</v>
      </c>
      <c r="B678" s="352"/>
      <c r="C678" s="353" t="s">
        <v>1298</v>
      </c>
      <c r="D678" s="353"/>
      <c r="E678" s="353"/>
      <c r="F678" s="353"/>
      <c r="G678" s="18" t="s">
        <v>76</v>
      </c>
      <c r="H678" s="138">
        <v>39.44</v>
      </c>
    </row>
    <row r="679" spans="1:8" ht="36.6" customHeight="1">
      <c r="A679" s="352" t="s">
        <v>1299</v>
      </c>
      <c r="B679" s="352"/>
      <c r="C679" s="353" t="s">
        <v>1300</v>
      </c>
      <c r="D679" s="353"/>
      <c r="E679" s="353"/>
      <c r="F679" s="353"/>
      <c r="G679" s="18" t="s">
        <v>76</v>
      </c>
      <c r="H679" s="138">
        <v>48.07</v>
      </c>
    </row>
    <row r="680" spans="1:8" ht="36.6" customHeight="1">
      <c r="A680" s="352" t="s">
        <v>1301</v>
      </c>
      <c r="B680" s="352"/>
      <c r="C680" s="353" t="s">
        <v>1302</v>
      </c>
      <c r="D680" s="353"/>
      <c r="E680" s="353"/>
      <c r="F680" s="353"/>
      <c r="G680" s="18" t="s">
        <v>76</v>
      </c>
      <c r="H680" s="138">
        <v>67.569999999999993</v>
      </c>
    </row>
    <row r="681" spans="1:8" ht="36.6" customHeight="1">
      <c r="A681" s="352" t="s">
        <v>1303</v>
      </c>
      <c r="B681" s="352"/>
      <c r="C681" s="353" t="s">
        <v>1304</v>
      </c>
      <c r="D681" s="353"/>
      <c r="E681" s="353"/>
      <c r="F681" s="353"/>
      <c r="G681" s="18" t="s">
        <v>76</v>
      </c>
      <c r="H681" s="138">
        <v>79.260000000000005</v>
      </c>
    </row>
    <row r="682" spans="1:8" ht="36.6" customHeight="1">
      <c r="A682" s="352" t="s">
        <v>1305</v>
      </c>
      <c r="B682" s="352"/>
      <c r="C682" s="353" t="s">
        <v>1306</v>
      </c>
      <c r="D682" s="353"/>
      <c r="E682" s="353"/>
      <c r="F682" s="353"/>
      <c r="G682" s="18" t="s">
        <v>76</v>
      </c>
      <c r="H682" s="138">
        <v>92.14</v>
      </c>
    </row>
    <row r="683" spans="1:8" ht="12.2" customHeight="1">
      <c r="A683" s="368">
        <v>8794</v>
      </c>
      <c r="B683" s="359"/>
      <c r="C683" s="360" t="s">
        <v>1307</v>
      </c>
      <c r="D683" s="360"/>
      <c r="E683" s="360"/>
      <c r="F683" s="360"/>
      <c r="G683" s="17"/>
      <c r="H683" s="141"/>
    </row>
    <row r="684" spans="1:8" ht="36.6" customHeight="1">
      <c r="A684" s="352" t="s">
        <v>1308</v>
      </c>
      <c r="B684" s="352"/>
      <c r="C684" s="353" t="s">
        <v>1309</v>
      </c>
      <c r="D684" s="353"/>
      <c r="E684" s="353"/>
      <c r="F684" s="353"/>
      <c r="G684" s="18" t="s">
        <v>76</v>
      </c>
      <c r="H684" s="138">
        <v>48.37</v>
      </c>
    </row>
    <row r="685" spans="1:8" ht="12.2" customHeight="1">
      <c r="A685" s="368">
        <v>8795</v>
      </c>
      <c r="B685" s="359"/>
      <c r="C685" s="360" t="s">
        <v>1310</v>
      </c>
      <c r="D685" s="360"/>
      <c r="E685" s="360"/>
      <c r="F685" s="360"/>
      <c r="G685" s="17"/>
      <c r="H685" s="141"/>
    </row>
    <row r="686" spans="1:8" ht="36.6" customHeight="1">
      <c r="A686" s="352" t="s">
        <v>1311</v>
      </c>
      <c r="B686" s="352"/>
      <c r="C686" s="353" t="s">
        <v>1312</v>
      </c>
      <c r="D686" s="353"/>
      <c r="E686" s="353"/>
      <c r="F686" s="353"/>
      <c r="G686" s="18" t="s">
        <v>76</v>
      </c>
      <c r="H686" s="138">
        <v>21.3</v>
      </c>
    </row>
    <row r="687" spans="1:8" ht="12.2" customHeight="1">
      <c r="A687" s="368">
        <v>8797</v>
      </c>
      <c r="B687" s="359"/>
      <c r="C687" s="360" t="s">
        <v>1313</v>
      </c>
      <c r="D687" s="360"/>
      <c r="E687" s="360"/>
      <c r="F687" s="360"/>
      <c r="G687" s="17"/>
      <c r="H687" s="141"/>
    </row>
    <row r="688" spans="1:8" ht="36.6" customHeight="1">
      <c r="A688" s="352" t="s">
        <v>1314</v>
      </c>
      <c r="B688" s="352"/>
      <c r="C688" s="353" t="s">
        <v>1315</v>
      </c>
      <c r="D688" s="353"/>
      <c r="E688" s="353"/>
      <c r="F688" s="353"/>
      <c r="G688" s="18" t="s">
        <v>76</v>
      </c>
      <c r="H688" s="138">
        <v>93.55</v>
      </c>
    </row>
    <row r="689" spans="1:8" ht="36.6" customHeight="1">
      <c r="A689" s="352" t="s">
        <v>1316</v>
      </c>
      <c r="B689" s="352"/>
      <c r="C689" s="353" t="s">
        <v>1317</v>
      </c>
      <c r="D689" s="353"/>
      <c r="E689" s="353"/>
      <c r="F689" s="353"/>
      <c r="G689" s="18" t="s">
        <v>76</v>
      </c>
      <c r="H689" s="138">
        <v>95.28</v>
      </c>
    </row>
    <row r="690" spans="1:8" ht="36.6" customHeight="1">
      <c r="A690" s="352" t="s">
        <v>1318</v>
      </c>
      <c r="B690" s="352"/>
      <c r="C690" s="353" t="s">
        <v>1319</v>
      </c>
      <c r="D690" s="353"/>
      <c r="E690" s="353"/>
      <c r="F690" s="353"/>
      <c r="G690" s="18" t="s">
        <v>76</v>
      </c>
      <c r="H690" s="138">
        <v>63.66</v>
      </c>
    </row>
    <row r="691" spans="1:8" ht="12.2" customHeight="1">
      <c r="A691" s="368">
        <v>8798</v>
      </c>
      <c r="B691" s="359"/>
      <c r="C691" s="360" t="s">
        <v>1320</v>
      </c>
      <c r="D691" s="360"/>
      <c r="E691" s="360"/>
      <c r="F691" s="360"/>
      <c r="G691" s="17"/>
      <c r="H691" s="141"/>
    </row>
    <row r="692" spans="1:8" ht="24.4" customHeight="1">
      <c r="A692" s="352" t="s">
        <v>1321</v>
      </c>
      <c r="B692" s="352"/>
      <c r="C692" s="353" t="s">
        <v>1322</v>
      </c>
      <c r="D692" s="353"/>
      <c r="E692" s="353"/>
      <c r="F692" s="353"/>
      <c r="G692" s="18" t="s">
        <v>58</v>
      </c>
      <c r="H692" s="138">
        <v>49.92</v>
      </c>
    </row>
    <row r="693" spans="1:8" ht="24.4" customHeight="1">
      <c r="A693" s="352" t="s">
        <v>1323</v>
      </c>
      <c r="B693" s="352"/>
      <c r="C693" s="353" t="s">
        <v>1324</v>
      </c>
      <c r="D693" s="353"/>
      <c r="E693" s="353"/>
      <c r="F693" s="353"/>
      <c r="G693" s="18" t="s">
        <v>58</v>
      </c>
      <c r="H693" s="138">
        <v>51.75</v>
      </c>
    </row>
    <row r="694" spans="1:8" ht="24.4" customHeight="1">
      <c r="A694" s="352" t="s">
        <v>1325</v>
      </c>
      <c r="B694" s="352"/>
      <c r="C694" s="353" t="s">
        <v>1326</v>
      </c>
      <c r="D694" s="353"/>
      <c r="E694" s="353"/>
      <c r="F694" s="353"/>
      <c r="G694" s="18" t="s">
        <v>58</v>
      </c>
      <c r="H694" s="138">
        <v>51.91</v>
      </c>
    </row>
    <row r="695" spans="1:8" ht="12.2" customHeight="1">
      <c r="A695" s="368">
        <v>8799</v>
      </c>
      <c r="B695" s="359"/>
      <c r="C695" s="360" t="s">
        <v>1327</v>
      </c>
      <c r="D695" s="360"/>
      <c r="E695" s="360"/>
      <c r="F695" s="360"/>
      <c r="G695" s="17"/>
      <c r="H695" s="141"/>
    </row>
    <row r="696" spans="1:8" ht="36.6" customHeight="1">
      <c r="A696" s="352" t="s">
        <v>1328</v>
      </c>
      <c r="B696" s="352"/>
      <c r="C696" s="353" t="s">
        <v>1329</v>
      </c>
      <c r="D696" s="353"/>
      <c r="E696" s="353"/>
      <c r="F696" s="353"/>
      <c r="G696" s="18" t="s">
        <v>76</v>
      </c>
      <c r="H696" s="138">
        <v>36.729999999999997</v>
      </c>
    </row>
    <row r="697" spans="1:8" ht="12.2" customHeight="1">
      <c r="A697" s="372">
        <v>10529</v>
      </c>
      <c r="B697" s="359"/>
      <c r="C697" s="360" t="s">
        <v>1330</v>
      </c>
      <c r="D697" s="360"/>
      <c r="E697" s="360"/>
      <c r="F697" s="360"/>
      <c r="G697" s="17"/>
      <c r="H697" s="141"/>
    </row>
    <row r="698" spans="1:8" ht="24.4" customHeight="1">
      <c r="A698" s="352" t="s">
        <v>1331</v>
      </c>
      <c r="B698" s="352"/>
      <c r="C698" s="353" t="s">
        <v>1332</v>
      </c>
      <c r="D698" s="353"/>
      <c r="E698" s="353"/>
      <c r="F698" s="353"/>
      <c r="G698" s="18" t="s">
        <v>55</v>
      </c>
      <c r="H698" s="138">
        <v>20.5</v>
      </c>
    </row>
    <row r="699" spans="1:8" ht="12.2" customHeight="1">
      <c r="A699" s="368">
        <v>8672</v>
      </c>
      <c r="B699" s="359"/>
      <c r="C699" s="360" t="s">
        <v>1333</v>
      </c>
      <c r="D699" s="360"/>
      <c r="E699" s="360"/>
      <c r="F699" s="360"/>
      <c r="G699" s="17"/>
      <c r="H699" s="141"/>
    </row>
    <row r="700" spans="1:8" ht="12.2" customHeight="1">
      <c r="A700" s="368">
        <v>8800</v>
      </c>
      <c r="B700" s="359"/>
      <c r="C700" s="360" t="s">
        <v>1334</v>
      </c>
      <c r="D700" s="360"/>
      <c r="E700" s="360"/>
      <c r="F700" s="360"/>
      <c r="G700" s="17"/>
      <c r="H700" s="141"/>
    </row>
    <row r="701" spans="1:8" ht="60.95" customHeight="1">
      <c r="A701" s="352" t="s">
        <v>1335</v>
      </c>
      <c r="B701" s="352"/>
      <c r="C701" s="353" t="s">
        <v>1336</v>
      </c>
      <c r="D701" s="353"/>
      <c r="E701" s="353"/>
      <c r="F701" s="353"/>
      <c r="G701" s="18" t="s">
        <v>55</v>
      </c>
      <c r="H701" s="138">
        <v>78.37</v>
      </c>
    </row>
    <row r="702" spans="1:8" ht="12.2" customHeight="1">
      <c r="A702" s="368">
        <v>8801</v>
      </c>
      <c r="B702" s="359"/>
      <c r="C702" s="360" t="s">
        <v>1337</v>
      </c>
      <c r="D702" s="360"/>
      <c r="E702" s="360"/>
      <c r="F702" s="360"/>
      <c r="G702" s="17"/>
      <c r="H702" s="141"/>
    </row>
    <row r="703" spans="1:8" ht="24.4" customHeight="1">
      <c r="A703" s="352" t="s">
        <v>1338</v>
      </c>
      <c r="B703" s="352"/>
      <c r="C703" s="353" t="s">
        <v>1339</v>
      </c>
      <c r="D703" s="353"/>
      <c r="E703" s="353"/>
      <c r="F703" s="353"/>
      <c r="G703" s="18" t="s">
        <v>55</v>
      </c>
      <c r="H703" s="138">
        <v>56.21</v>
      </c>
    </row>
    <row r="704" spans="1:8" ht="24.4" customHeight="1">
      <c r="A704" s="352" t="s">
        <v>1340</v>
      </c>
      <c r="B704" s="352"/>
      <c r="C704" s="353" t="s">
        <v>1341</v>
      </c>
      <c r="D704" s="353"/>
      <c r="E704" s="353"/>
      <c r="F704" s="353"/>
      <c r="G704" s="18" t="s">
        <v>55</v>
      </c>
      <c r="H704" s="138">
        <v>24.99</v>
      </c>
    </row>
    <row r="705" spans="1:8" ht="36.6" customHeight="1">
      <c r="A705" s="352" t="s">
        <v>1342</v>
      </c>
      <c r="B705" s="352"/>
      <c r="C705" s="353" t="s">
        <v>1343</v>
      </c>
      <c r="D705" s="353"/>
      <c r="E705" s="353"/>
      <c r="F705" s="353"/>
      <c r="G705" s="18" t="s">
        <v>55</v>
      </c>
      <c r="H705" s="138">
        <v>27.03</v>
      </c>
    </row>
    <row r="706" spans="1:8" ht="12.2" customHeight="1">
      <c r="A706" s="368">
        <v>8802</v>
      </c>
      <c r="B706" s="359"/>
      <c r="C706" s="360" t="s">
        <v>1344</v>
      </c>
      <c r="D706" s="360"/>
      <c r="E706" s="360"/>
      <c r="F706" s="360"/>
      <c r="G706" s="17"/>
      <c r="H706" s="141"/>
    </row>
    <row r="707" spans="1:8" ht="36.6" customHeight="1">
      <c r="A707" s="352" t="s">
        <v>1345</v>
      </c>
      <c r="B707" s="352"/>
      <c r="C707" s="353" t="s">
        <v>1346</v>
      </c>
      <c r="D707" s="353"/>
      <c r="E707" s="353"/>
      <c r="F707" s="353"/>
      <c r="G707" s="18" t="s">
        <v>55</v>
      </c>
      <c r="H707" s="138">
        <v>36.82</v>
      </c>
    </row>
    <row r="708" spans="1:8" ht="36.6" customHeight="1">
      <c r="A708" s="352" t="s">
        <v>1347</v>
      </c>
      <c r="B708" s="352"/>
      <c r="C708" s="353" t="s">
        <v>1348</v>
      </c>
      <c r="D708" s="353"/>
      <c r="E708" s="353"/>
      <c r="F708" s="353"/>
      <c r="G708" s="18" t="s">
        <v>55</v>
      </c>
      <c r="H708" s="138">
        <v>40.58</v>
      </c>
    </row>
    <row r="709" spans="1:8" ht="36.6" customHeight="1">
      <c r="A709" s="352" t="s">
        <v>1349</v>
      </c>
      <c r="B709" s="352"/>
      <c r="C709" s="353" t="s">
        <v>1350</v>
      </c>
      <c r="D709" s="353"/>
      <c r="E709" s="353"/>
      <c r="F709" s="353"/>
      <c r="G709" s="18" t="s">
        <v>55</v>
      </c>
      <c r="H709" s="138">
        <v>44.34</v>
      </c>
    </row>
    <row r="710" spans="1:8" ht="36.6" customHeight="1">
      <c r="A710" s="352" t="s">
        <v>1351</v>
      </c>
      <c r="B710" s="352"/>
      <c r="C710" s="353" t="s">
        <v>1352</v>
      </c>
      <c r="D710" s="353"/>
      <c r="E710" s="353"/>
      <c r="F710" s="353"/>
      <c r="G710" s="18" t="s">
        <v>55</v>
      </c>
      <c r="H710" s="138">
        <v>48.11</v>
      </c>
    </row>
    <row r="711" spans="1:8" ht="36.6" customHeight="1">
      <c r="A711" s="352" t="s">
        <v>1353</v>
      </c>
      <c r="B711" s="352"/>
      <c r="C711" s="353" t="s">
        <v>1354</v>
      </c>
      <c r="D711" s="353"/>
      <c r="E711" s="353"/>
      <c r="F711" s="353"/>
      <c r="G711" s="18" t="s">
        <v>55</v>
      </c>
      <c r="H711" s="138">
        <v>35.44</v>
      </c>
    </row>
    <row r="712" spans="1:8" ht="36.6" customHeight="1">
      <c r="A712" s="352" t="s">
        <v>1355</v>
      </c>
      <c r="B712" s="352"/>
      <c r="C712" s="353" t="s">
        <v>1356</v>
      </c>
      <c r="D712" s="353"/>
      <c r="E712" s="353"/>
      <c r="F712" s="353"/>
      <c r="G712" s="18" t="s">
        <v>55</v>
      </c>
      <c r="H712" s="138">
        <v>38.74</v>
      </c>
    </row>
    <row r="713" spans="1:8" ht="36.6" customHeight="1">
      <c r="A713" s="352" t="s">
        <v>1357</v>
      </c>
      <c r="B713" s="352"/>
      <c r="C713" s="353" t="s">
        <v>1358</v>
      </c>
      <c r="D713" s="353"/>
      <c r="E713" s="353"/>
      <c r="F713" s="353"/>
      <c r="G713" s="18" t="s">
        <v>55</v>
      </c>
      <c r="H713" s="138">
        <v>42.05</v>
      </c>
    </row>
    <row r="714" spans="1:8" ht="36.6" customHeight="1">
      <c r="A714" s="352" t="s">
        <v>1359</v>
      </c>
      <c r="B714" s="352"/>
      <c r="C714" s="353" t="s">
        <v>1360</v>
      </c>
      <c r="D714" s="353"/>
      <c r="E714" s="353"/>
      <c r="F714" s="353"/>
      <c r="G714" s="18" t="s">
        <v>55</v>
      </c>
      <c r="H714" s="138">
        <v>45.35</v>
      </c>
    </row>
    <row r="715" spans="1:8" ht="12.2" customHeight="1">
      <c r="A715" s="368">
        <v>8803</v>
      </c>
      <c r="B715" s="359"/>
      <c r="C715" s="360" t="s">
        <v>1361</v>
      </c>
      <c r="D715" s="360"/>
      <c r="E715" s="360"/>
      <c r="F715" s="360"/>
      <c r="G715" s="17"/>
      <c r="H715" s="141"/>
    </row>
    <row r="716" spans="1:8" ht="48.75" customHeight="1">
      <c r="A716" s="352" t="s">
        <v>1362</v>
      </c>
      <c r="B716" s="352"/>
      <c r="C716" s="353" t="s">
        <v>1363</v>
      </c>
      <c r="D716" s="353"/>
      <c r="E716" s="353"/>
      <c r="F716" s="353"/>
      <c r="G716" s="18" t="s">
        <v>55</v>
      </c>
      <c r="H716" s="138">
        <v>32.049999999999997</v>
      </c>
    </row>
    <row r="717" spans="1:8" ht="48.75" customHeight="1">
      <c r="A717" s="352" t="s">
        <v>1364</v>
      </c>
      <c r="B717" s="352"/>
      <c r="C717" s="353" t="s">
        <v>1365</v>
      </c>
      <c r="D717" s="353"/>
      <c r="E717" s="353"/>
      <c r="F717" s="353"/>
      <c r="G717" s="18" t="s">
        <v>55</v>
      </c>
      <c r="H717" s="138">
        <v>35.81</v>
      </c>
    </row>
    <row r="718" spans="1:8" ht="48.75" customHeight="1">
      <c r="A718" s="352" t="s">
        <v>1366</v>
      </c>
      <c r="B718" s="352"/>
      <c r="C718" s="353" t="s">
        <v>1367</v>
      </c>
      <c r="D718" s="353"/>
      <c r="E718" s="353"/>
      <c r="F718" s="353"/>
      <c r="G718" s="18" t="s">
        <v>55</v>
      </c>
      <c r="H718" s="138">
        <v>39.57</v>
      </c>
    </row>
    <row r="719" spans="1:8" ht="48.75" customHeight="1">
      <c r="A719" s="352" t="s">
        <v>1368</v>
      </c>
      <c r="B719" s="352"/>
      <c r="C719" s="353" t="s">
        <v>1369</v>
      </c>
      <c r="D719" s="353"/>
      <c r="E719" s="353"/>
      <c r="F719" s="353"/>
      <c r="G719" s="18" t="s">
        <v>55</v>
      </c>
      <c r="H719" s="138">
        <v>43.34</v>
      </c>
    </row>
    <row r="720" spans="1:8" ht="48.75" customHeight="1">
      <c r="A720" s="352" t="s">
        <v>1370</v>
      </c>
      <c r="B720" s="352"/>
      <c r="C720" s="353" t="s">
        <v>1371</v>
      </c>
      <c r="D720" s="353"/>
      <c r="E720" s="353"/>
      <c r="F720" s="353"/>
      <c r="G720" s="18" t="s">
        <v>55</v>
      </c>
      <c r="H720" s="138">
        <v>30.67</v>
      </c>
    </row>
    <row r="721" spans="1:8" ht="48.75" customHeight="1">
      <c r="A721" s="352" t="s">
        <v>1372</v>
      </c>
      <c r="B721" s="352"/>
      <c r="C721" s="353" t="s">
        <v>1373</v>
      </c>
      <c r="D721" s="353"/>
      <c r="E721" s="353"/>
      <c r="F721" s="353"/>
      <c r="G721" s="18" t="s">
        <v>55</v>
      </c>
      <c r="H721" s="138">
        <v>33.97</v>
      </c>
    </row>
    <row r="722" spans="1:8" ht="48.75" customHeight="1">
      <c r="A722" s="352" t="s">
        <v>1374</v>
      </c>
      <c r="B722" s="352"/>
      <c r="C722" s="353" t="s">
        <v>1375</v>
      </c>
      <c r="D722" s="353"/>
      <c r="E722" s="353"/>
      <c r="F722" s="353"/>
      <c r="G722" s="18" t="s">
        <v>55</v>
      </c>
      <c r="H722" s="138">
        <v>37.28</v>
      </c>
    </row>
    <row r="723" spans="1:8" ht="48.75" customHeight="1">
      <c r="A723" s="352" t="s">
        <v>1376</v>
      </c>
      <c r="B723" s="352"/>
      <c r="C723" s="353" t="s">
        <v>1377</v>
      </c>
      <c r="D723" s="353"/>
      <c r="E723" s="353"/>
      <c r="F723" s="353"/>
      <c r="G723" s="18" t="s">
        <v>55</v>
      </c>
      <c r="H723" s="138">
        <v>40.58</v>
      </c>
    </row>
    <row r="724" spans="1:8" ht="12.2" customHeight="1">
      <c r="A724" s="368">
        <v>8804</v>
      </c>
      <c r="B724" s="359"/>
      <c r="C724" s="360" t="s">
        <v>1378</v>
      </c>
      <c r="D724" s="360"/>
      <c r="E724" s="360"/>
      <c r="F724" s="360"/>
      <c r="G724" s="17"/>
      <c r="H724" s="141"/>
    </row>
    <row r="725" spans="1:8" ht="24.4" customHeight="1">
      <c r="A725" s="352" t="s">
        <v>1379</v>
      </c>
      <c r="B725" s="352"/>
      <c r="C725" s="353" t="s">
        <v>1380</v>
      </c>
      <c r="D725" s="353"/>
      <c r="E725" s="353"/>
      <c r="F725" s="353"/>
      <c r="G725" s="18" t="s">
        <v>55</v>
      </c>
      <c r="H725" s="138">
        <v>33.340000000000003</v>
      </c>
    </row>
    <row r="726" spans="1:8" ht="12.2" customHeight="1">
      <c r="A726" s="368">
        <v>8805</v>
      </c>
      <c r="B726" s="359"/>
      <c r="C726" s="360" t="s">
        <v>1381</v>
      </c>
      <c r="D726" s="360"/>
      <c r="E726" s="360"/>
      <c r="F726" s="360"/>
      <c r="G726" s="17"/>
      <c r="H726" s="141"/>
    </row>
    <row r="727" spans="1:8" ht="36.6" customHeight="1">
      <c r="A727" s="352" t="s">
        <v>1382</v>
      </c>
      <c r="B727" s="352"/>
      <c r="C727" s="353" t="s">
        <v>1383</v>
      </c>
      <c r="D727" s="353"/>
      <c r="E727" s="353"/>
      <c r="F727" s="353"/>
      <c r="G727" s="18" t="s">
        <v>55</v>
      </c>
      <c r="H727" s="138">
        <v>74.39</v>
      </c>
    </row>
    <row r="728" spans="1:8" ht="24.4" customHeight="1">
      <c r="A728" s="352" t="s">
        <v>1384</v>
      </c>
      <c r="B728" s="352"/>
      <c r="C728" s="353" t="s">
        <v>1385</v>
      </c>
      <c r="D728" s="353"/>
      <c r="E728" s="353"/>
      <c r="F728" s="353"/>
      <c r="G728" s="18" t="s">
        <v>55</v>
      </c>
      <c r="H728" s="138">
        <v>73.31</v>
      </c>
    </row>
    <row r="729" spans="1:8" ht="12.2" customHeight="1">
      <c r="A729" s="368">
        <v>8673</v>
      </c>
      <c r="B729" s="359"/>
      <c r="C729" s="360" t="s">
        <v>1386</v>
      </c>
      <c r="D729" s="360"/>
      <c r="E729" s="360"/>
      <c r="F729" s="360"/>
      <c r="G729" s="17"/>
      <c r="H729" s="141"/>
    </row>
    <row r="730" spans="1:8" ht="12.2" customHeight="1">
      <c r="A730" s="368">
        <v>8807</v>
      </c>
      <c r="B730" s="359"/>
      <c r="C730" s="360" t="s">
        <v>1387</v>
      </c>
      <c r="D730" s="360"/>
      <c r="E730" s="360"/>
      <c r="F730" s="360"/>
      <c r="G730" s="17"/>
      <c r="H730" s="141"/>
    </row>
    <row r="731" spans="1:8" ht="24.4" customHeight="1">
      <c r="A731" s="352" t="s">
        <v>1388</v>
      </c>
      <c r="B731" s="352"/>
      <c r="C731" s="353" t="s">
        <v>1389</v>
      </c>
      <c r="D731" s="353"/>
      <c r="E731" s="353"/>
      <c r="F731" s="353"/>
      <c r="G731" s="18" t="s">
        <v>55</v>
      </c>
      <c r="H731" s="138">
        <v>11.33</v>
      </c>
    </row>
    <row r="732" spans="1:8" ht="24.4" customHeight="1">
      <c r="A732" s="352" t="s">
        <v>1390</v>
      </c>
      <c r="B732" s="352"/>
      <c r="C732" s="353" t="s">
        <v>1391</v>
      </c>
      <c r="D732" s="353"/>
      <c r="E732" s="353"/>
      <c r="F732" s="353"/>
      <c r="G732" s="18" t="s">
        <v>55</v>
      </c>
      <c r="H732" s="136">
        <v>3.74</v>
      </c>
    </row>
    <row r="733" spans="1:8" ht="12.2" customHeight="1">
      <c r="A733" s="368">
        <v>8808</v>
      </c>
      <c r="B733" s="359"/>
      <c r="C733" s="360" t="s">
        <v>1392</v>
      </c>
      <c r="D733" s="360"/>
      <c r="E733" s="360"/>
      <c r="F733" s="360"/>
      <c r="G733" s="17"/>
      <c r="H733" s="141"/>
    </row>
    <row r="734" spans="1:8" ht="36.6" customHeight="1">
      <c r="A734" s="352" t="s">
        <v>1393</v>
      </c>
      <c r="B734" s="352"/>
      <c r="C734" s="353" t="s">
        <v>1394</v>
      </c>
      <c r="D734" s="353"/>
      <c r="E734" s="353"/>
      <c r="F734" s="353"/>
      <c r="G734" s="18" t="s">
        <v>55</v>
      </c>
      <c r="H734" s="138">
        <v>39.9</v>
      </c>
    </row>
    <row r="735" spans="1:8" ht="36.6" customHeight="1">
      <c r="A735" s="352" t="s">
        <v>1395</v>
      </c>
      <c r="B735" s="352"/>
      <c r="C735" s="353" t="s">
        <v>1396</v>
      </c>
      <c r="D735" s="353"/>
      <c r="E735" s="353"/>
      <c r="F735" s="353"/>
      <c r="G735" s="18" t="s">
        <v>55</v>
      </c>
      <c r="H735" s="138">
        <v>43.49</v>
      </c>
    </row>
    <row r="736" spans="1:8" ht="36.6" customHeight="1">
      <c r="A736" s="352" t="s">
        <v>1397</v>
      </c>
      <c r="B736" s="352"/>
      <c r="C736" s="353" t="s">
        <v>1398</v>
      </c>
      <c r="D736" s="353"/>
      <c r="E736" s="353"/>
      <c r="F736" s="353"/>
      <c r="G736" s="18" t="s">
        <v>55</v>
      </c>
      <c r="H736" s="138">
        <v>47.08</v>
      </c>
    </row>
    <row r="737" spans="1:8" ht="36.6" customHeight="1">
      <c r="A737" s="352" t="s">
        <v>1399</v>
      </c>
      <c r="B737" s="352"/>
      <c r="C737" s="353" t="s">
        <v>1400</v>
      </c>
      <c r="D737" s="353"/>
      <c r="E737" s="353"/>
      <c r="F737" s="353"/>
      <c r="G737" s="18" t="s">
        <v>55</v>
      </c>
      <c r="H737" s="138">
        <v>65.7</v>
      </c>
    </row>
    <row r="738" spans="1:8" ht="12.2" customHeight="1">
      <c r="A738" s="368">
        <v>8809</v>
      </c>
      <c r="B738" s="359"/>
      <c r="C738" s="360" t="s">
        <v>1401</v>
      </c>
      <c r="D738" s="360"/>
      <c r="E738" s="360"/>
      <c r="F738" s="360"/>
      <c r="G738" s="17"/>
      <c r="H738" s="141"/>
    </row>
    <row r="739" spans="1:8" ht="36.6" customHeight="1">
      <c r="A739" s="352" t="s">
        <v>1402</v>
      </c>
      <c r="B739" s="352"/>
      <c r="C739" s="353" t="s">
        <v>1403</v>
      </c>
      <c r="D739" s="353"/>
      <c r="E739" s="353"/>
      <c r="F739" s="353"/>
      <c r="G739" s="18" t="s">
        <v>55</v>
      </c>
      <c r="H739" s="138">
        <v>74.040000000000006</v>
      </c>
    </row>
    <row r="740" spans="1:8" ht="36.6" customHeight="1">
      <c r="A740" s="352" t="s">
        <v>1404</v>
      </c>
      <c r="B740" s="352"/>
      <c r="C740" s="353" t="s">
        <v>1405</v>
      </c>
      <c r="D740" s="353"/>
      <c r="E740" s="353"/>
      <c r="F740" s="353"/>
      <c r="G740" s="18" t="s">
        <v>55</v>
      </c>
      <c r="H740" s="138">
        <v>79.709999999999994</v>
      </c>
    </row>
    <row r="741" spans="1:8" ht="36.6" customHeight="1">
      <c r="A741" s="352" t="s">
        <v>1406</v>
      </c>
      <c r="B741" s="352"/>
      <c r="C741" s="353" t="s">
        <v>1407</v>
      </c>
      <c r="D741" s="353"/>
      <c r="E741" s="353"/>
      <c r="F741" s="353"/>
      <c r="G741" s="18" t="s">
        <v>55</v>
      </c>
      <c r="H741" s="138">
        <v>81.58</v>
      </c>
    </row>
    <row r="742" spans="1:8" ht="12.2" customHeight="1">
      <c r="A742" s="368">
        <v>8810</v>
      </c>
      <c r="B742" s="359"/>
      <c r="C742" s="360" t="s">
        <v>1408</v>
      </c>
      <c r="D742" s="360"/>
      <c r="E742" s="360"/>
      <c r="F742" s="360"/>
      <c r="G742" s="17"/>
      <c r="H742" s="141"/>
    </row>
    <row r="743" spans="1:8" ht="60.95" customHeight="1">
      <c r="A743" s="352" t="s">
        <v>1409</v>
      </c>
      <c r="B743" s="352"/>
      <c r="C743" s="353" t="s">
        <v>1410</v>
      </c>
      <c r="D743" s="353"/>
      <c r="E743" s="353"/>
      <c r="F743" s="353"/>
      <c r="G743" s="18" t="s">
        <v>55</v>
      </c>
      <c r="H743" s="138">
        <v>85.15</v>
      </c>
    </row>
    <row r="744" spans="1:8" ht="60.95" customHeight="1">
      <c r="A744" s="352" t="s">
        <v>1411</v>
      </c>
      <c r="B744" s="352"/>
      <c r="C744" s="353" t="s">
        <v>1412</v>
      </c>
      <c r="D744" s="353"/>
      <c r="E744" s="353"/>
      <c r="F744" s="353"/>
      <c r="G744" s="18" t="s">
        <v>55</v>
      </c>
      <c r="H744" s="138">
        <v>92.45</v>
      </c>
    </row>
    <row r="745" spans="1:8" ht="60.95" customHeight="1">
      <c r="A745" s="352" t="s">
        <v>1413</v>
      </c>
      <c r="B745" s="352"/>
      <c r="C745" s="353" t="s">
        <v>1414</v>
      </c>
      <c r="D745" s="353"/>
      <c r="E745" s="353"/>
      <c r="F745" s="353"/>
      <c r="G745" s="18" t="s">
        <v>55</v>
      </c>
      <c r="H745" s="138">
        <v>90.07</v>
      </c>
    </row>
    <row r="746" spans="1:8" ht="60.95" customHeight="1">
      <c r="A746" s="352" t="s">
        <v>1415</v>
      </c>
      <c r="B746" s="352"/>
      <c r="C746" s="353" t="s">
        <v>1416</v>
      </c>
      <c r="D746" s="353"/>
      <c r="E746" s="353"/>
      <c r="F746" s="353"/>
      <c r="G746" s="18" t="s">
        <v>55</v>
      </c>
      <c r="H746" s="138">
        <v>88.33</v>
      </c>
    </row>
    <row r="747" spans="1:8" ht="48.75" customHeight="1">
      <c r="A747" s="352" t="s">
        <v>1417</v>
      </c>
      <c r="B747" s="352"/>
      <c r="C747" s="353" t="s">
        <v>1418</v>
      </c>
      <c r="D747" s="353"/>
      <c r="E747" s="353"/>
      <c r="F747" s="353"/>
      <c r="G747" s="18" t="s">
        <v>55</v>
      </c>
      <c r="H747" s="138">
        <v>87.68</v>
      </c>
    </row>
    <row r="748" spans="1:8" ht="48.75" customHeight="1">
      <c r="A748" s="352" t="s">
        <v>1419</v>
      </c>
      <c r="B748" s="352"/>
      <c r="C748" s="353" t="s">
        <v>1420</v>
      </c>
      <c r="D748" s="353"/>
      <c r="E748" s="353"/>
      <c r="F748" s="353"/>
      <c r="G748" s="18" t="s">
        <v>55</v>
      </c>
      <c r="H748" s="138">
        <v>85</v>
      </c>
    </row>
    <row r="749" spans="1:8" ht="36.6" customHeight="1">
      <c r="A749" s="352" t="s">
        <v>1421</v>
      </c>
      <c r="B749" s="352"/>
      <c r="C749" s="353" t="s">
        <v>1422</v>
      </c>
      <c r="D749" s="353"/>
      <c r="E749" s="353"/>
      <c r="F749" s="353"/>
      <c r="G749" s="18" t="s">
        <v>55</v>
      </c>
      <c r="H749" s="140">
        <v>131.75</v>
      </c>
    </row>
    <row r="750" spans="1:8" ht="12.2" customHeight="1">
      <c r="A750" s="368">
        <v>8811</v>
      </c>
      <c r="B750" s="359"/>
      <c r="C750" s="360" t="s">
        <v>1423</v>
      </c>
      <c r="D750" s="360"/>
      <c r="E750" s="360"/>
      <c r="F750" s="360"/>
      <c r="G750" s="17"/>
      <c r="H750" s="141"/>
    </row>
    <row r="751" spans="1:8" ht="60.95" customHeight="1">
      <c r="A751" s="352" t="s">
        <v>1424</v>
      </c>
      <c r="B751" s="352"/>
      <c r="C751" s="353" t="s">
        <v>1425</v>
      </c>
      <c r="D751" s="353"/>
      <c r="E751" s="353"/>
      <c r="F751" s="353"/>
      <c r="G751" s="18" t="s">
        <v>55</v>
      </c>
      <c r="H751" s="140">
        <v>104.55</v>
      </c>
    </row>
    <row r="752" spans="1:8" ht="60.95" customHeight="1">
      <c r="A752" s="352" t="s">
        <v>1426</v>
      </c>
      <c r="B752" s="352"/>
      <c r="C752" s="353" t="s">
        <v>1427</v>
      </c>
      <c r="D752" s="353"/>
      <c r="E752" s="353"/>
      <c r="F752" s="353"/>
      <c r="G752" s="18" t="s">
        <v>55</v>
      </c>
      <c r="H752" s="140">
        <v>104.55</v>
      </c>
    </row>
    <row r="753" spans="1:8" ht="12.2" customHeight="1">
      <c r="A753" s="368">
        <v>8812</v>
      </c>
      <c r="B753" s="359"/>
      <c r="C753" s="360" t="s">
        <v>1428</v>
      </c>
      <c r="D753" s="360"/>
      <c r="E753" s="360"/>
      <c r="F753" s="360"/>
      <c r="G753" s="17"/>
      <c r="H753" s="141"/>
    </row>
    <row r="754" spans="1:8" ht="36.6" customHeight="1">
      <c r="A754" s="352" t="s">
        <v>1429</v>
      </c>
      <c r="B754" s="352"/>
      <c r="C754" s="353" t="s">
        <v>1430</v>
      </c>
      <c r="D754" s="353"/>
      <c r="E754" s="353"/>
      <c r="F754" s="353"/>
      <c r="G754" s="18" t="s">
        <v>55</v>
      </c>
      <c r="H754" s="140">
        <v>167.69</v>
      </c>
    </row>
    <row r="755" spans="1:8" ht="36.6" customHeight="1">
      <c r="A755" s="352" t="s">
        <v>1431</v>
      </c>
      <c r="B755" s="352"/>
      <c r="C755" s="353" t="s">
        <v>1432</v>
      </c>
      <c r="D755" s="353"/>
      <c r="E755" s="353"/>
      <c r="F755" s="353"/>
      <c r="G755" s="18" t="s">
        <v>55</v>
      </c>
      <c r="H755" s="140">
        <v>129.46</v>
      </c>
    </row>
    <row r="756" spans="1:8" ht="36.6" customHeight="1">
      <c r="A756" s="352" t="s">
        <v>1433</v>
      </c>
      <c r="B756" s="352"/>
      <c r="C756" s="353" t="s">
        <v>1434</v>
      </c>
      <c r="D756" s="353"/>
      <c r="E756" s="353"/>
      <c r="F756" s="353"/>
      <c r="G756" s="18" t="s">
        <v>55</v>
      </c>
      <c r="H756" s="138">
        <v>90.51</v>
      </c>
    </row>
    <row r="757" spans="1:8" ht="36.6" customHeight="1">
      <c r="A757" s="352" t="s">
        <v>1435</v>
      </c>
      <c r="B757" s="352"/>
      <c r="C757" s="353" t="s">
        <v>1436</v>
      </c>
      <c r="D757" s="353"/>
      <c r="E757" s="353"/>
      <c r="F757" s="353"/>
      <c r="G757" s="18" t="s">
        <v>55</v>
      </c>
      <c r="H757" s="140">
        <v>140.06</v>
      </c>
    </row>
    <row r="758" spans="1:8" ht="36.6" customHeight="1">
      <c r="A758" s="352" t="s">
        <v>1437</v>
      </c>
      <c r="B758" s="352"/>
      <c r="C758" s="353" t="s">
        <v>1438</v>
      </c>
      <c r="D758" s="353"/>
      <c r="E758" s="353"/>
      <c r="F758" s="353"/>
      <c r="G758" s="18" t="s">
        <v>55</v>
      </c>
      <c r="H758" s="140">
        <v>103.37</v>
      </c>
    </row>
    <row r="759" spans="1:8" ht="36.6" customHeight="1">
      <c r="A759" s="352" t="s">
        <v>1439</v>
      </c>
      <c r="B759" s="352"/>
      <c r="C759" s="353" t="s">
        <v>1440</v>
      </c>
      <c r="D759" s="353"/>
      <c r="E759" s="353"/>
      <c r="F759" s="353"/>
      <c r="G759" s="18" t="s">
        <v>55</v>
      </c>
      <c r="H759" s="138">
        <v>90.51</v>
      </c>
    </row>
    <row r="760" spans="1:8" ht="12.2" customHeight="1">
      <c r="A760" s="368">
        <v>8814</v>
      </c>
      <c r="B760" s="359"/>
      <c r="C760" s="360" t="s">
        <v>1441</v>
      </c>
      <c r="D760" s="360"/>
      <c r="E760" s="360"/>
      <c r="F760" s="360"/>
      <c r="G760" s="17"/>
      <c r="H760" s="141"/>
    </row>
    <row r="761" spans="1:8" ht="48.75" customHeight="1">
      <c r="A761" s="352" t="s">
        <v>1442</v>
      </c>
      <c r="B761" s="352"/>
      <c r="C761" s="353" t="s">
        <v>1443</v>
      </c>
      <c r="D761" s="353"/>
      <c r="E761" s="353"/>
      <c r="F761" s="353"/>
      <c r="G761" s="18" t="s">
        <v>55</v>
      </c>
      <c r="H761" s="140">
        <v>275.48</v>
      </c>
    </row>
    <row r="762" spans="1:8" ht="36.6" customHeight="1">
      <c r="A762" s="352" t="s">
        <v>1444</v>
      </c>
      <c r="B762" s="352"/>
      <c r="C762" s="353" t="s">
        <v>1445</v>
      </c>
      <c r="D762" s="353"/>
      <c r="E762" s="353"/>
      <c r="F762" s="353"/>
      <c r="G762" s="18" t="s">
        <v>55</v>
      </c>
      <c r="H762" s="140">
        <v>387.23</v>
      </c>
    </row>
    <row r="763" spans="1:8" ht="36.6" customHeight="1">
      <c r="A763" s="352" t="s">
        <v>1446</v>
      </c>
      <c r="B763" s="352"/>
      <c r="C763" s="353" t="s">
        <v>1447</v>
      </c>
      <c r="D763" s="353"/>
      <c r="E763" s="353"/>
      <c r="F763" s="353"/>
      <c r="G763" s="18" t="s">
        <v>55</v>
      </c>
      <c r="H763" s="140">
        <v>376.73</v>
      </c>
    </row>
    <row r="764" spans="1:8" ht="12.2" customHeight="1">
      <c r="A764" s="368">
        <v>8815</v>
      </c>
      <c r="B764" s="359"/>
      <c r="C764" s="360" t="s">
        <v>1448</v>
      </c>
      <c r="D764" s="360"/>
      <c r="E764" s="360"/>
      <c r="F764" s="360"/>
      <c r="G764" s="17"/>
      <c r="H764" s="141"/>
    </row>
    <row r="765" spans="1:8" ht="36.6" customHeight="1">
      <c r="A765" s="352" t="s">
        <v>1449</v>
      </c>
      <c r="B765" s="352"/>
      <c r="C765" s="353" t="s">
        <v>1450</v>
      </c>
      <c r="D765" s="353"/>
      <c r="E765" s="353"/>
      <c r="F765" s="353"/>
      <c r="G765" s="18" t="s">
        <v>55</v>
      </c>
      <c r="H765" s="136">
        <v>6.39</v>
      </c>
    </row>
    <row r="766" spans="1:8" ht="36.6" customHeight="1">
      <c r="A766" s="352" t="s">
        <v>1451</v>
      </c>
      <c r="B766" s="352"/>
      <c r="C766" s="353" t="s">
        <v>1452</v>
      </c>
      <c r="D766" s="353"/>
      <c r="E766" s="353"/>
      <c r="F766" s="353"/>
      <c r="G766" s="18" t="s">
        <v>55</v>
      </c>
      <c r="H766" s="136">
        <v>7.98</v>
      </c>
    </row>
    <row r="767" spans="1:8" ht="36.6" customHeight="1">
      <c r="A767" s="352" t="s">
        <v>1453</v>
      </c>
      <c r="B767" s="352"/>
      <c r="C767" s="353" t="s">
        <v>1454</v>
      </c>
      <c r="D767" s="353"/>
      <c r="E767" s="353"/>
      <c r="F767" s="353"/>
      <c r="G767" s="18" t="s">
        <v>55</v>
      </c>
      <c r="H767" s="136">
        <v>7.59</v>
      </c>
    </row>
    <row r="768" spans="1:8" ht="36.6" customHeight="1">
      <c r="A768" s="352" t="s">
        <v>1455</v>
      </c>
      <c r="B768" s="352"/>
      <c r="C768" s="353" t="s">
        <v>1456</v>
      </c>
      <c r="D768" s="353"/>
      <c r="E768" s="353"/>
      <c r="F768" s="353"/>
      <c r="G768" s="18" t="s">
        <v>55</v>
      </c>
      <c r="H768" s="136">
        <v>6.15</v>
      </c>
    </row>
    <row r="769" spans="1:8" ht="24.4" customHeight="1">
      <c r="A769" s="352" t="s">
        <v>1457</v>
      </c>
      <c r="B769" s="352"/>
      <c r="C769" s="353" t="s">
        <v>1458</v>
      </c>
      <c r="D769" s="353"/>
      <c r="E769" s="353"/>
      <c r="F769" s="353"/>
      <c r="G769" s="18" t="s">
        <v>55</v>
      </c>
      <c r="H769" s="138">
        <v>11.93</v>
      </c>
    </row>
    <row r="770" spans="1:8" ht="24.4" customHeight="1">
      <c r="A770" s="352" t="s">
        <v>1459</v>
      </c>
      <c r="B770" s="352"/>
      <c r="C770" s="353" t="s">
        <v>1460</v>
      </c>
      <c r="D770" s="353"/>
      <c r="E770" s="353"/>
      <c r="F770" s="353"/>
      <c r="G770" s="18" t="s">
        <v>55</v>
      </c>
      <c r="H770" s="138">
        <v>22.89</v>
      </c>
    </row>
    <row r="771" spans="1:8" ht="24.4" customHeight="1">
      <c r="A771" s="352" t="s">
        <v>1461</v>
      </c>
      <c r="B771" s="352"/>
      <c r="C771" s="353" t="s">
        <v>1462</v>
      </c>
      <c r="D771" s="353"/>
      <c r="E771" s="353"/>
      <c r="F771" s="353"/>
      <c r="G771" s="18" t="s">
        <v>55</v>
      </c>
      <c r="H771" s="138">
        <v>35.909999999999997</v>
      </c>
    </row>
    <row r="772" spans="1:8" ht="12.2" customHeight="1">
      <c r="A772" s="368">
        <v>8816</v>
      </c>
      <c r="B772" s="359"/>
      <c r="C772" s="360" t="s">
        <v>1463</v>
      </c>
      <c r="D772" s="360"/>
      <c r="E772" s="360"/>
      <c r="F772" s="360"/>
      <c r="G772" s="17"/>
      <c r="H772" s="141"/>
    </row>
    <row r="773" spans="1:8" ht="36.6" customHeight="1">
      <c r="A773" s="352" t="s">
        <v>1464</v>
      </c>
      <c r="B773" s="352"/>
      <c r="C773" s="353" t="s">
        <v>1465</v>
      </c>
      <c r="D773" s="353"/>
      <c r="E773" s="353"/>
      <c r="F773" s="353"/>
      <c r="G773" s="18" t="s">
        <v>55</v>
      </c>
      <c r="H773" s="138">
        <v>94.57</v>
      </c>
    </row>
    <row r="774" spans="1:8" ht="36.6" customHeight="1">
      <c r="A774" s="352" t="s">
        <v>1466</v>
      </c>
      <c r="B774" s="352"/>
      <c r="C774" s="353" t="s">
        <v>1467</v>
      </c>
      <c r="D774" s="353"/>
      <c r="E774" s="353"/>
      <c r="F774" s="353"/>
      <c r="G774" s="18" t="s">
        <v>55</v>
      </c>
      <c r="H774" s="138">
        <v>95.74</v>
      </c>
    </row>
    <row r="775" spans="1:8" ht="12.2" customHeight="1">
      <c r="A775" s="368">
        <v>8817</v>
      </c>
      <c r="B775" s="359"/>
      <c r="C775" s="360" t="s">
        <v>1468</v>
      </c>
      <c r="D775" s="360"/>
      <c r="E775" s="360"/>
      <c r="F775" s="360"/>
      <c r="G775" s="17"/>
      <c r="H775" s="141"/>
    </row>
    <row r="776" spans="1:8" ht="36.6" customHeight="1">
      <c r="A776" s="352" t="s">
        <v>1469</v>
      </c>
      <c r="B776" s="352"/>
      <c r="C776" s="353" t="s">
        <v>1470</v>
      </c>
      <c r="D776" s="353"/>
      <c r="E776" s="353"/>
      <c r="F776" s="353"/>
      <c r="G776" s="18" t="s">
        <v>55</v>
      </c>
      <c r="H776" s="138">
        <v>48.42</v>
      </c>
    </row>
    <row r="777" spans="1:8" ht="36.6" customHeight="1">
      <c r="A777" s="352" t="s">
        <v>1471</v>
      </c>
      <c r="B777" s="352"/>
      <c r="C777" s="353" t="s">
        <v>1472</v>
      </c>
      <c r="D777" s="353"/>
      <c r="E777" s="353"/>
      <c r="F777" s="353"/>
      <c r="G777" s="18" t="s">
        <v>55</v>
      </c>
      <c r="H777" s="138">
        <v>48.83</v>
      </c>
    </row>
    <row r="778" spans="1:8" ht="36.6" customHeight="1">
      <c r="A778" s="352" t="s">
        <v>1473</v>
      </c>
      <c r="B778" s="352"/>
      <c r="C778" s="353" t="s">
        <v>1474</v>
      </c>
      <c r="D778" s="353"/>
      <c r="E778" s="353"/>
      <c r="F778" s="353"/>
      <c r="G778" s="18" t="s">
        <v>55</v>
      </c>
      <c r="H778" s="138">
        <v>50.86</v>
      </c>
    </row>
    <row r="779" spans="1:8" ht="24.4" customHeight="1">
      <c r="A779" s="352" t="s">
        <v>1475</v>
      </c>
      <c r="B779" s="352"/>
      <c r="C779" s="353" t="s">
        <v>1476</v>
      </c>
      <c r="D779" s="353"/>
      <c r="E779" s="353"/>
      <c r="F779" s="353"/>
      <c r="G779" s="18" t="s">
        <v>55</v>
      </c>
      <c r="H779" s="138">
        <v>11.33</v>
      </c>
    </row>
    <row r="780" spans="1:8" ht="36.6" customHeight="1">
      <c r="A780" s="352" t="s">
        <v>1477</v>
      </c>
      <c r="B780" s="352"/>
      <c r="C780" s="353" t="s">
        <v>1478</v>
      </c>
      <c r="D780" s="353"/>
      <c r="E780" s="353"/>
      <c r="F780" s="353"/>
      <c r="G780" s="18" t="s">
        <v>55</v>
      </c>
      <c r="H780" s="140">
        <v>441.24</v>
      </c>
    </row>
    <row r="781" spans="1:8" ht="36.6" customHeight="1">
      <c r="A781" s="352" t="s">
        <v>1479</v>
      </c>
      <c r="B781" s="352"/>
      <c r="C781" s="353" t="s">
        <v>1480</v>
      </c>
      <c r="D781" s="353"/>
      <c r="E781" s="353"/>
      <c r="F781" s="353"/>
      <c r="G781" s="18" t="s">
        <v>55</v>
      </c>
      <c r="H781" s="140">
        <v>387.3</v>
      </c>
    </row>
    <row r="782" spans="1:8" ht="24.4" customHeight="1">
      <c r="A782" s="352" t="s">
        <v>1481</v>
      </c>
      <c r="B782" s="352"/>
      <c r="C782" s="353" t="s">
        <v>1482</v>
      </c>
      <c r="D782" s="353"/>
      <c r="E782" s="353"/>
      <c r="F782" s="353"/>
      <c r="G782" s="18" t="s">
        <v>55</v>
      </c>
      <c r="H782" s="138">
        <v>97.07</v>
      </c>
    </row>
    <row r="783" spans="1:8" ht="36.6" customHeight="1">
      <c r="A783" s="352" t="s">
        <v>1483</v>
      </c>
      <c r="B783" s="352"/>
      <c r="C783" s="353" t="s">
        <v>1484</v>
      </c>
      <c r="D783" s="353"/>
      <c r="E783" s="353"/>
      <c r="F783" s="353"/>
      <c r="G783" s="18" t="s">
        <v>55</v>
      </c>
      <c r="H783" s="138">
        <v>19.600000000000001</v>
      </c>
    </row>
    <row r="784" spans="1:8" ht="24.4" customHeight="1">
      <c r="A784" s="352" t="s">
        <v>1485</v>
      </c>
      <c r="B784" s="352"/>
      <c r="C784" s="353" t="s">
        <v>1486</v>
      </c>
      <c r="D784" s="353"/>
      <c r="E784" s="353"/>
      <c r="F784" s="353"/>
      <c r="G784" s="18" t="s">
        <v>55</v>
      </c>
      <c r="H784" s="138">
        <v>20.010000000000002</v>
      </c>
    </row>
    <row r="785" spans="1:8" ht="24.4" customHeight="1">
      <c r="A785" s="352" t="s">
        <v>1487</v>
      </c>
      <c r="B785" s="352"/>
      <c r="C785" s="353" t="s">
        <v>1488</v>
      </c>
      <c r="D785" s="353"/>
      <c r="E785" s="353"/>
      <c r="F785" s="353"/>
      <c r="G785" s="18" t="s">
        <v>55</v>
      </c>
      <c r="H785" s="138">
        <v>22.04</v>
      </c>
    </row>
    <row r="786" spans="1:8" ht="12.2" customHeight="1">
      <c r="A786" s="352" t="s">
        <v>1489</v>
      </c>
      <c r="B786" s="352"/>
      <c r="C786" s="353" t="s">
        <v>1490</v>
      </c>
      <c r="D786" s="353"/>
      <c r="E786" s="353"/>
      <c r="F786" s="353"/>
      <c r="G786" s="18" t="s">
        <v>55</v>
      </c>
      <c r="H786" s="136">
        <v>6.16</v>
      </c>
    </row>
    <row r="787" spans="1:8" ht="24.4" customHeight="1">
      <c r="A787" s="352" t="s">
        <v>1491</v>
      </c>
      <c r="B787" s="352"/>
      <c r="C787" s="353" t="s">
        <v>1492</v>
      </c>
      <c r="D787" s="353"/>
      <c r="E787" s="353"/>
      <c r="F787" s="353"/>
      <c r="G787" s="18" t="s">
        <v>55</v>
      </c>
      <c r="H787" s="140">
        <v>219.86</v>
      </c>
    </row>
    <row r="788" spans="1:8" ht="24.4" customHeight="1">
      <c r="A788" s="352" t="s">
        <v>1493</v>
      </c>
      <c r="B788" s="352"/>
      <c r="C788" s="353" t="s">
        <v>1494</v>
      </c>
      <c r="D788" s="353"/>
      <c r="E788" s="353"/>
      <c r="F788" s="353"/>
      <c r="G788" s="18" t="s">
        <v>55</v>
      </c>
      <c r="H788" s="140">
        <v>194.61</v>
      </c>
    </row>
    <row r="789" spans="1:8" ht="12.2" customHeight="1">
      <c r="A789" s="368">
        <v>8818</v>
      </c>
      <c r="B789" s="359"/>
      <c r="C789" s="360" t="s">
        <v>1495</v>
      </c>
      <c r="D789" s="360"/>
      <c r="E789" s="360"/>
      <c r="F789" s="360"/>
      <c r="G789" s="17"/>
      <c r="H789" s="141"/>
    </row>
    <row r="790" spans="1:8" ht="36.6" customHeight="1">
      <c r="A790" s="352" t="s">
        <v>1496</v>
      </c>
      <c r="B790" s="352"/>
      <c r="C790" s="353" t="s">
        <v>1497</v>
      </c>
      <c r="D790" s="353"/>
      <c r="E790" s="353"/>
      <c r="F790" s="353"/>
      <c r="G790" s="18" t="s">
        <v>55</v>
      </c>
      <c r="H790" s="138">
        <v>56.59</v>
      </c>
    </row>
    <row r="791" spans="1:8" ht="36.6" customHeight="1">
      <c r="A791" s="352" t="s">
        <v>1498</v>
      </c>
      <c r="B791" s="352"/>
      <c r="C791" s="353" t="s">
        <v>1499</v>
      </c>
      <c r="D791" s="353"/>
      <c r="E791" s="353"/>
      <c r="F791" s="353"/>
      <c r="G791" s="18" t="s">
        <v>55</v>
      </c>
      <c r="H791" s="138">
        <v>65.099999999999994</v>
      </c>
    </row>
    <row r="792" spans="1:8" ht="36.6" customHeight="1">
      <c r="A792" s="352" t="s">
        <v>1500</v>
      </c>
      <c r="B792" s="352"/>
      <c r="C792" s="353" t="s">
        <v>1501</v>
      </c>
      <c r="D792" s="353"/>
      <c r="E792" s="353"/>
      <c r="F792" s="353"/>
      <c r="G792" s="18" t="s">
        <v>55</v>
      </c>
      <c r="H792" s="138">
        <v>61.31</v>
      </c>
    </row>
    <row r="793" spans="1:8" ht="36.6" customHeight="1">
      <c r="A793" s="352" t="s">
        <v>1502</v>
      </c>
      <c r="B793" s="352"/>
      <c r="C793" s="353" t="s">
        <v>1503</v>
      </c>
      <c r="D793" s="353"/>
      <c r="E793" s="353"/>
      <c r="F793" s="353"/>
      <c r="G793" s="18" t="s">
        <v>55</v>
      </c>
      <c r="H793" s="138">
        <v>70.61</v>
      </c>
    </row>
    <row r="794" spans="1:8" ht="36.6" customHeight="1">
      <c r="A794" s="352" t="s">
        <v>1504</v>
      </c>
      <c r="B794" s="352"/>
      <c r="C794" s="353" t="s">
        <v>1505</v>
      </c>
      <c r="D794" s="353"/>
      <c r="E794" s="353"/>
      <c r="F794" s="353"/>
      <c r="G794" s="18" t="s">
        <v>55</v>
      </c>
      <c r="H794" s="138">
        <v>71.39</v>
      </c>
    </row>
    <row r="795" spans="1:8" ht="36.6" customHeight="1">
      <c r="A795" s="352" t="s">
        <v>1506</v>
      </c>
      <c r="B795" s="352"/>
      <c r="C795" s="353" t="s">
        <v>1507</v>
      </c>
      <c r="D795" s="353"/>
      <c r="E795" s="353"/>
      <c r="F795" s="353"/>
      <c r="G795" s="18" t="s">
        <v>55</v>
      </c>
      <c r="H795" s="138">
        <v>67.59</v>
      </c>
    </row>
    <row r="796" spans="1:8" ht="36.6" customHeight="1">
      <c r="A796" s="352" t="s">
        <v>1508</v>
      </c>
      <c r="B796" s="352"/>
      <c r="C796" s="353" t="s">
        <v>1509</v>
      </c>
      <c r="D796" s="353"/>
      <c r="E796" s="353"/>
      <c r="F796" s="353"/>
      <c r="G796" s="18" t="s">
        <v>55</v>
      </c>
      <c r="H796" s="138">
        <v>76.89</v>
      </c>
    </row>
    <row r="797" spans="1:8" ht="36.6" customHeight="1">
      <c r="A797" s="352" t="s">
        <v>1510</v>
      </c>
      <c r="B797" s="352"/>
      <c r="C797" s="353" t="s">
        <v>1511</v>
      </c>
      <c r="D797" s="353"/>
      <c r="E797" s="353"/>
      <c r="F797" s="353"/>
      <c r="G797" s="18" t="s">
        <v>55</v>
      </c>
      <c r="H797" s="138">
        <v>91.14</v>
      </c>
    </row>
    <row r="798" spans="1:8" ht="48.75" customHeight="1">
      <c r="A798" s="352" t="s">
        <v>1512</v>
      </c>
      <c r="B798" s="352"/>
      <c r="C798" s="353" t="s">
        <v>1513</v>
      </c>
      <c r="D798" s="353"/>
      <c r="E798" s="353"/>
      <c r="F798" s="353"/>
      <c r="G798" s="18" t="s">
        <v>55</v>
      </c>
      <c r="H798" s="138">
        <v>62.78</v>
      </c>
    </row>
    <row r="799" spans="1:8" ht="36.6" customHeight="1">
      <c r="A799" s="352" t="s">
        <v>1514</v>
      </c>
      <c r="B799" s="352"/>
      <c r="C799" s="353" t="s">
        <v>1515</v>
      </c>
      <c r="D799" s="353"/>
      <c r="E799" s="353"/>
      <c r="F799" s="353"/>
      <c r="G799" s="18" t="s">
        <v>55</v>
      </c>
      <c r="H799" s="138">
        <v>46.49</v>
      </c>
    </row>
    <row r="800" spans="1:8" ht="36.6" customHeight="1">
      <c r="A800" s="352" t="s">
        <v>1516</v>
      </c>
      <c r="B800" s="352"/>
      <c r="C800" s="353" t="s">
        <v>1517</v>
      </c>
      <c r="D800" s="353"/>
      <c r="E800" s="353"/>
      <c r="F800" s="353"/>
      <c r="G800" s="18" t="s">
        <v>55</v>
      </c>
      <c r="H800" s="138">
        <v>67.67</v>
      </c>
    </row>
    <row r="801" spans="1:8" ht="36.6" customHeight="1">
      <c r="A801" s="352" t="s">
        <v>1518</v>
      </c>
      <c r="B801" s="352"/>
      <c r="C801" s="353" t="s">
        <v>1519</v>
      </c>
      <c r="D801" s="353"/>
      <c r="E801" s="353"/>
      <c r="F801" s="353"/>
      <c r="G801" s="18" t="s">
        <v>55</v>
      </c>
      <c r="H801" s="138">
        <v>63.87</v>
      </c>
    </row>
    <row r="802" spans="1:8" ht="36.6" customHeight="1">
      <c r="A802" s="352" t="s">
        <v>1520</v>
      </c>
      <c r="B802" s="352"/>
      <c r="C802" s="353" t="s">
        <v>1521</v>
      </c>
      <c r="D802" s="353"/>
      <c r="E802" s="353"/>
      <c r="F802" s="353"/>
      <c r="G802" s="18" t="s">
        <v>55</v>
      </c>
      <c r="H802" s="138">
        <v>73.17</v>
      </c>
    </row>
    <row r="803" spans="1:8" ht="36.6" customHeight="1">
      <c r="A803" s="352" t="s">
        <v>1522</v>
      </c>
      <c r="B803" s="352"/>
      <c r="C803" s="353" t="s">
        <v>1523</v>
      </c>
      <c r="D803" s="353"/>
      <c r="E803" s="353"/>
      <c r="F803" s="353"/>
      <c r="G803" s="18" t="s">
        <v>55</v>
      </c>
      <c r="H803" s="138">
        <v>50.08</v>
      </c>
    </row>
    <row r="804" spans="1:8" ht="36.6" customHeight="1">
      <c r="A804" s="352" t="s">
        <v>1524</v>
      </c>
      <c r="B804" s="352"/>
      <c r="C804" s="353" t="s">
        <v>1525</v>
      </c>
      <c r="D804" s="353"/>
      <c r="E804" s="353"/>
      <c r="F804" s="353"/>
      <c r="G804" s="18" t="s">
        <v>55</v>
      </c>
      <c r="H804" s="138">
        <v>73.569999999999993</v>
      </c>
    </row>
    <row r="805" spans="1:8" ht="36.6" customHeight="1">
      <c r="A805" s="352" t="s">
        <v>1526</v>
      </c>
      <c r="B805" s="352"/>
      <c r="C805" s="353" t="s">
        <v>1527</v>
      </c>
      <c r="D805" s="353"/>
      <c r="E805" s="353"/>
      <c r="F805" s="353"/>
      <c r="G805" s="18" t="s">
        <v>55</v>
      </c>
      <c r="H805" s="138">
        <v>69.77</v>
      </c>
    </row>
    <row r="806" spans="1:8" ht="36.6" customHeight="1">
      <c r="A806" s="352" t="s">
        <v>1528</v>
      </c>
      <c r="B806" s="352"/>
      <c r="C806" s="353" t="s">
        <v>1529</v>
      </c>
      <c r="D806" s="353"/>
      <c r="E806" s="353"/>
      <c r="F806" s="353"/>
      <c r="G806" s="18" t="s">
        <v>55</v>
      </c>
      <c r="H806" s="138">
        <v>79.069999999999993</v>
      </c>
    </row>
    <row r="807" spans="1:8" ht="36.6" customHeight="1">
      <c r="A807" s="352" t="s">
        <v>1530</v>
      </c>
      <c r="B807" s="352"/>
      <c r="C807" s="353" t="s">
        <v>1531</v>
      </c>
      <c r="D807" s="353"/>
      <c r="E807" s="353"/>
      <c r="F807" s="353"/>
      <c r="G807" s="18" t="s">
        <v>55</v>
      </c>
      <c r="H807" s="138">
        <v>53.68</v>
      </c>
    </row>
    <row r="808" spans="1:8" ht="36.6" customHeight="1">
      <c r="A808" s="352" t="s">
        <v>1532</v>
      </c>
      <c r="B808" s="352"/>
      <c r="C808" s="353" t="s">
        <v>1533</v>
      </c>
      <c r="D808" s="353"/>
      <c r="E808" s="353"/>
      <c r="F808" s="353"/>
      <c r="G808" s="18" t="s">
        <v>55</v>
      </c>
      <c r="H808" s="138">
        <v>98.92</v>
      </c>
    </row>
    <row r="809" spans="1:8" ht="36.6" customHeight="1">
      <c r="A809" s="352" t="s">
        <v>1534</v>
      </c>
      <c r="B809" s="352"/>
      <c r="C809" s="353" t="s">
        <v>1535</v>
      </c>
      <c r="D809" s="353"/>
      <c r="E809" s="353"/>
      <c r="F809" s="353"/>
      <c r="G809" s="18" t="s">
        <v>55</v>
      </c>
      <c r="H809" s="138">
        <v>74.510000000000005</v>
      </c>
    </row>
    <row r="810" spans="1:8" ht="12.2" customHeight="1">
      <c r="A810" s="368">
        <v>8819</v>
      </c>
      <c r="B810" s="359"/>
      <c r="C810" s="360" t="s">
        <v>1536</v>
      </c>
      <c r="D810" s="360"/>
      <c r="E810" s="360"/>
      <c r="F810" s="360"/>
      <c r="G810" s="17"/>
      <c r="H810" s="141"/>
    </row>
    <row r="811" spans="1:8" ht="24.4" customHeight="1">
      <c r="A811" s="352" t="s">
        <v>1537</v>
      </c>
      <c r="B811" s="352"/>
      <c r="C811" s="353" t="s">
        <v>1538</v>
      </c>
      <c r="D811" s="353"/>
      <c r="E811" s="353"/>
      <c r="F811" s="353"/>
      <c r="G811" s="18" t="s">
        <v>55</v>
      </c>
      <c r="H811" s="138">
        <v>26.94</v>
      </c>
    </row>
    <row r="812" spans="1:8" ht="36.6" customHeight="1">
      <c r="A812" s="352" t="s">
        <v>1539</v>
      </c>
      <c r="B812" s="352"/>
      <c r="C812" s="353" t="s">
        <v>1540</v>
      </c>
      <c r="D812" s="353"/>
      <c r="E812" s="353"/>
      <c r="F812" s="353"/>
      <c r="G812" s="18" t="s">
        <v>55</v>
      </c>
      <c r="H812" s="140">
        <v>111.12</v>
      </c>
    </row>
    <row r="813" spans="1:8" ht="36.6" customHeight="1">
      <c r="A813" s="352" t="s">
        <v>1541</v>
      </c>
      <c r="B813" s="352"/>
      <c r="C813" s="353" t="s">
        <v>1542</v>
      </c>
      <c r="D813" s="353"/>
      <c r="E813" s="353"/>
      <c r="F813" s="353"/>
      <c r="G813" s="18" t="s">
        <v>55</v>
      </c>
      <c r="H813" s="140">
        <v>111.12</v>
      </c>
    </row>
    <row r="814" spans="1:8" ht="36.6" customHeight="1">
      <c r="A814" s="352" t="s">
        <v>1543</v>
      </c>
      <c r="B814" s="352"/>
      <c r="C814" s="353" t="s">
        <v>1544</v>
      </c>
      <c r="D814" s="353"/>
      <c r="E814" s="353"/>
      <c r="F814" s="353"/>
      <c r="G814" s="18" t="s">
        <v>55</v>
      </c>
      <c r="H814" s="140">
        <v>198.86</v>
      </c>
    </row>
    <row r="815" spans="1:8" ht="36.6" customHeight="1">
      <c r="A815" s="352" t="s">
        <v>1545</v>
      </c>
      <c r="B815" s="352"/>
      <c r="C815" s="353" t="s">
        <v>1546</v>
      </c>
      <c r="D815" s="353"/>
      <c r="E815" s="353"/>
      <c r="F815" s="353"/>
      <c r="G815" s="18" t="s">
        <v>55</v>
      </c>
      <c r="H815" s="140">
        <v>185.85</v>
      </c>
    </row>
    <row r="816" spans="1:8" ht="36.6" customHeight="1">
      <c r="A816" s="352" t="s">
        <v>1547</v>
      </c>
      <c r="B816" s="352"/>
      <c r="C816" s="353" t="s">
        <v>1548</v>
      </c>
      <c r="D816" s="353"/>
      <c r="E816" s="353"/>
      <c r="F816" s="353"/>
      <c r="G816" s="18" t="s">
        <v>55</v>
      </c>
      <c r="H816" s="140">
        <v>144.38</v>
      </c>
    </row>
    <row r="817" spans="1:8" ht="36.6" customHeight="1">
      <c r="A817" s="352" t="s">
        <v>1549</v>
      </c>
      <c r="B817" s="352"/>
      <c r="C817" s="353" t="s">
        <v>1550</v>
      </c>
      <c r="D817" s="353"/>
      <c r="E817" s="353"/>
      <c r="F817" s="353"/>
      <c r="G817" s="18" t="s">
        <v>55</v>
      </c>
      <c r="H817" s="140">
        <v>131.37</v>
      </c>
    </row>
    <row r="818" spans="1:8" ht="12.2" customHeight="1">
      <c r="A818" s="368">
        <v>8820</v>
      </c>
      <c r="B818" s="359"/>
      <c r="C818" s="360" t="s">
        <v>1551</v>
      </c>
      <c r="D818" s="360"/>
      <c r="E818" s="360"/>
      <c r="F818" s="360"/>
      <c r="G818" s="17"/>
      <c r="H818" s="141"/>
    </row>
    <row r="819" spans="1:8" ht="60.95" customHeight="1">
      <c r="A819" s="352" t="s">
        <v>1552</v>
      </c>
      <c r="B819" s="352"/>
      <c r="C819" s="353" t="s">
        <v>1553</v>
      </c>
      <c r="D819" s="353"/>
      <c r="E819" s="353"/>
      <c r="F819" s="353"/>
      <c r="G819" s="18" t="s">
        <v>55</v>
      </c>
      <c r="H819" s="138">
        <v>61.49</v>
      </c>
    </row>
    <row r="820" spans="1:8" ht="60.95" customHeight="1">
      <c r="A820" s="352" t="s">
        <v>1554</v>
      </c>
      <c r="B820" s="352"/>
      <c r="C820" s="353" t="s">
        <v>1555</v>
      </c>
      <c r="D820" s="353"/>
      <c r="E820" s="353"/>
      <c r="F820" s="353"/>
      <c r="G820" s="18" t="s">
        <v>55</v>
      </c>
      <c r="H820" s="138">
        <v>96.41</v>
      </c>
    </row>
    <row r="821" spans="1:8" ht="36.6" customHeight="1">
      <c r="A821" s="352" t="s">
        <v>1556</v>
      </c>
      <c r="B821" s="352"/>
      <c r="C821" s="353" t="s">
        <v>1557</v>
      </c>
      <c r="D821" s="353"/>
      <c r="E821" s="353"/>
      <c r="F821" s="353"/>
      <c r="G821" s="18" t="s">
        <v>158</v>
      </c>
      <c r="H821" s="137">
        <v>1544.87</v>
      </c>
    </row>
    <row r="822" spans="1:8" ht="60.95" customHeight="1">
      <c r="A822" s="352" t="s">
        <v>1558</v>
      </c>
      <c r="B822" s="352"/>
      <c r="C822" s="353" t="s">
        <v>1559</v>
      </c>
      <c r="D822" s="353"/>
      <c r="E822" s="353"/>
      <c r="F822" s="353"/>
      <c r="G822" s="18" t="s">
        <v>55</v>
      </c>
      <c r="H822" s="140">
        <v>140.62</v>
      </c>
    </row>
    <row r="823" spans="1:8" ht="60.95" customHeight="1">
      <c r="A823" s="352" t="s">
        <v>1560</v>
      </c>
      <c r="B823" s="352"/>
      <c r="C823" s="353" t="s">
        <v>1561</v>
      </c>
      <c r="D823" s="353"/>
      <c r="E823" s="353"/>
      <c r="F823" s="353"/>
      <c r="G823" s="18" t="s">
        <v>55</v>
      </c>
      <c r="H823" s="140">
        <v>153.66999999999999</v>
      </c>
    </row>
    <row r="824" spans="1:8" ht="60.95" customHeight="1">
      <c r="A824" s="352" t="s">
        <v>1562</v>
      </c>
      <c r="B824" s="352"/>
      <c r="C824" s="353" t="s">
        <v>1563</v>
      </c>
      <c r="D824" s="353"/>
      <c r="E824" s="353"/>
      <c r="F824" s="353"/>
      <c r="G824" s="18" t="s">
        <v>55</v>
      </c>
      <c r="H824" s="138">
        <v>96.71</v>
      </c>
    </row>
    <row r="825" spans="1:8" ht="48.75" customHeight="1">
      <c r="A825" s="352" t="s">
        <v>1564</v>
      </c>
      <c r="B825" s="352"/>
      <c r="C825" s="353" t="s">
        <v>1565</v>
      </c>
      <c r="D825" s="353"/>
      <c r="E825" s="353"/>
      <c r="F825" s="353"/>
      <c r="G825" s="18" t="s">
        <v>55</v>
      </c>
      <c r="H825" s="138">
        <v>70.89</v>
      </c>
    </row>
    <row r="826" spans="1:8" ht="48.75" customHeight="1">
      <c r="A826" s="352" t="s">
        <v>1566</v>
      </c>
      <c r="B826" s="352"/>
      <c r="C826" s="353" t="s">
        <v>1567</v>
      </c>
      <c r="D826" s="353"/>
      <c r="E826" s="353"/>
      <c r="F826" s="353"/>
      <c r="G826" s="18" t="s">
        <v>55</v>
      </c>
      <c r="H826" s="140">
        <v>214.2</v>
      </c>
    </row>
    <row r="827" spans="1:8" ht="12.2" customHeight="1">
      <c r="A827" s="368">
        <v>8821</v>
      </c>
      <c r="B827" s="359"/>
      <c r="C827" s="360" t="s">
        <v>1568</v>
      </c>
      <c r="D827" s="360"/>
      <c r="E827" s="360"/>
      <c r="F827" s="360"/>
      <c r="G827" s="17"/>
      <c r="H827" s="141"/>
    </row>
    <row r="828" spans="1:8" ht="36.6" customHeight="1">
      <c r="A828" s="352" t="s">
        <v>1569</v>
      </c>
      <c r="B828" s="352"/>
      <c r="C828" s="353" t="s">
        <v>1570</v>
      </c>
      <c r="D828" s="353"/>
      <c r="E828" s="353"/>
      <c r="F828" s="353"/>
      <c r="G828" s="18" t="s">
        <v>55</v>
      </c>
      <c r="H828" s="138">
        <v>61.49</v>
      </c>
    </row>
    <row r="829" spans="1:8" ht="36.6" customHeight="1">
      <c r="A829" s="352" t="s">
        <v>1571</v>
      </c>
      <c r="B829" s="352"/>
      <c r="C829" s="353" t="s">
        <v>1572</v>
      </c>
      <c r="D829" s="353"/>
      <c r="E829" s="353"/>
      <c r="F829" s="353"/>
      <c r="G829" s="18" t="s">
        <v>55</v>
      </c>
      <c r="H829" s="138">
        <v>68.569999999999993</v>
      </c>
    </row>
    <row r="830" spans="1:8" ht="36.6" customHeight="1">
      <c r="A830" s="352" t="s">
        <v>1573</v>
      </c>
      <c r="B830" s="352"/>
      <c r="C830" s="353" t="s">
        <v>1574</v>
      </c>
      <c r="D830" s="353"/>
      <c r="E830" s="353"/>
      <c r="F830" s="353"/>
      <c r="G830" s="18" t="s">
        <v>55</v>
      </c>
      <c r="H830" s="138">
        <v>87.26</v>
      </c>
    </row>
    <row r="831" spans="1:8" ht="48.75" customHeight="1">
      <c r="A831" s="352" t="s">
        <v>1575</v>
      </c>
      <c r="B831" s="352"/>
      <c r="C831" s="353" t="s">
        <v>1576</v>
      </c>
      <c r="D831" s="353"/>
      <c r="E831" s="353"/>
      <c r="F831" s="353"/>
      <c r="G831" s="18" t="s">
        <v>55</v>
      </c>
      <c r="H831" s="140">
        <v>152.66</v>
      </c>
    </row>
    <row r="832" spans="1:8" ht="48.75" customHeight="1">
      <c r="A832" s="352" t="s">
        <v>1577</v>
      </c>
      <c r="B832" s="352"/>
      <c r="C832" s="353" t="s">
        <v>1578</v>
      </c>
      <c r="D832" s="353"/>
      <c r="E832" s="353"/>
      <c r="F832" s="353"/>
      <c r="G832" s="18" t="s">
        <v>55</v>
      </c>
      <c r="H832" s="140">
        <v>160.63</v>
      </c>
    </row>
    <row r="833" spans="1:8" ht="48.75" customHeight="1">
      <c r="A833" s="352" t="s">
        <v>1579</v>
      </c>
      <c r="B833" s="352"/>
      <c r="C833" s="353" t="s">
        <v>1580</v>
      </c>
      <c r="D833" s="353"/>
      <c r="E833" s="353"/>
      <c r="F833" s="353"/>
      <c r="G833" s="18" t="s">
        <v>55</v>
      </c>
      <c r="H833" s="140">
        <v>128.77000000000001</v>
      </c>
    </row>
    <row r="834" spans="1:8" ht="48.75" customHeight="1">
      <c r="A834" s="352" t="s">
        <v>1581</v>
      </c>
      <c r="B834" s="352"/>
      <c r="C834" s="353" t="s">
        <v>1582</v>
      </c>
      <c r="D834" s="353"/>
      <c r="E834" s="353"/>
      <c r="F834" s="353"/>
      <c r="G834" s="18" t="s">
        <v>55</v>
      </c>
      <c r="H834" s="140">
        <v>136.74</v>
      </c>
    </row>
    <row r="835" spans="1:8" ht="48.75" customHeight="1">
      <c r="A835" s="352" t="s">
        <v>1583</v>
      </c>
      <c r="B835" s="352"/>
      <c r="C835" s="353" t="s">
        <v>1584</v>
      </c>
      <c r="D835" s="353"/>
      <c r="E835" s="353"/>
      <c r="F835" s="353"/>
      <c r="G835" s="18" t="s">
        <v>55</v>
      </c>
      <c r="H835" s="140">
        <v>146.09</v>
      </c>
    </row>
    <row r="836" spans="1:8" ht="48.75" customHeight="1">
      <c r="A836" s="352" t="s">
        <v>1585</v>
      </c>
      <c r="B836" s="352"/>
      <c r="C836" s="353" t="s">
        <v>1586</v>
      </c>
      <c r="D836" s="353"/>
      <c r="E836" s="353"/>
      <c r="F836" s="353"/>
      <c r="G836" s="18" t="s">
        <v>55</v>
      </c>
      <c r="H836" s="140">
        <v>162.30000000000001</v>
      </c>
    </row>
    <row r="837" spans="1:8" ht="48.75" customHeight="1">
      <c r="A837" s="352" t="s">
        <v>1587</v>
      </c>
      <c r="B837" s="352"/>
      <c r="C837" s="353" t="s">
        <v>1588</v>
      </c>
      <c r="D837" s="353"/>
      <c r="E837" s="353"/>
      <c r="F837" s="353"/>
      <c r="G837" s="18" t="s">
        <v>55</v>
      </c>
      <c r="H837" s="140">
        <v>129.88999999999999</v>
      </c>
    </row>
    <row r="838" spans="1:8" ht="48.75" customHeight="1">
      <c r="A838" s="352" t="s">
        <v>1589</v>
      </c>
      <c r="B838" s="352"/>
      <c r="C838" s="353" t="s">
        <v>1590</v>
      </c>
      <c r="D838" s="353"/>
      <c r="E838" s="353"/>
      <c r="F838" s="353"/>
      <c r="G838" s="18" t="s">
        <v>55</v>
      </c>
      <c r="H838" s="140">
        <v>130.72</v>
      </c>
    </row>
    <row r="839" spans="1:8" ht="48.75" customHeight="1">
      <c r="A839" s="352" t="s">
        <v>1591</v>
      </c>
      <c r="B839" s="352"/>
      <c r="C839" s="353" t="s">
        <v>1592</v>
      </c>
      <c r="D839" s="353"/>
      <c r="E839" s="353"/>
      <c r="F839" s="353"/>
      <c r="G839" s="18" t="s">
        <v>55</v>
      </c>
      <c r="H839" s="140">
        <v>130.30000000000001</v>
      </c>
    </row>
    <row r="840" spans="1:8" ht="12.2" customHeight="1">
      <c r="A840" s="368">
        <v>8822</v>
      </c>
      <c r="B840" s="359"/>
      <c r="C840" s="360" t="s">
        <v>1593</v>
      </c>
      <c r="D840" s="360"/>
      <c r="E840" s="360"/>
      <c r="F840" s="360"/>
      <c r="G840" s="17"/>
      <c r="H840" s="141"/>
    </row>
    <row r="841" spans="1:8" ht="48.75" customHeight="1">
      <c r="A841" s="352" t="s">
        <v>1594</v>
      </c>
      <c r="B841" s="352"/>
      <c r="C841" s="353" t="s">
        <v>1595</v>
      </c>
      <c r="D841" s="353"/>
      <c r="E841" s="353"/>
      <c r="F841" s="353"/>
      <c r="G841" s="18" t="s">
        <v>55</v>
      </c>
      <c r="H841" s="140">
        <v>103.93</v>
      </c>
    </row>
    <row r="842" spans="1:8" ht="12.2" customHeight="1">
      <c r="A842" s="368">
        <v>8823</v>
      </c>
      <c r="B842" s="359"/>
      <c r="C842" s="360" t="s">
        <v>1596</v>
      </c>
      <c r="D842" s="360"/>
      <c r="E842" s="360"/>
      <c r="F842" s="360"/>
      <c r="G842" s="17"/>
      <c r="H842" s="141"/>
    </row>
    <row r="843" spans="1:8" ht="48.75" customHeight="1">
      <c r="A843" s="352" t="s">
        <v>1597</v>
      </c>
      <c r="B843" s="352"/>
      <c r="C843" s="353" t="s">
        <v>1598</v>
      </c>
      <c r="D843" s="353"/>
      <c r="E843" s="353"/>
      <c r="F843" s="353"/>
      <c r="G843" s="18" t="s">
        <v>55</v>
      </c>
      <c r="H843" s="140">
        <v>160.61000000000001</v>
      </c>
    </row>
    <row r="844" spans="1:8" ht="48.75" customHeight="1">
      <c r="A844" s="352" t="s">
        <v>1599</v>
      </c>
      <c r="B844" s="352"/>
      <c r="C844" s="353" t="s">
        <v>1600</v>
      </c>
      <c r="D844" s="353"/>
      <c r="E844" s="353"/>
      <c r="F844" s="353"/>
      <c r="G844" s="18" t="s">
        <v>55</v>
      </c>
      <c r="H844" s="140">
        <v>130.61000000000001</v>
      </c>
    </row>
    <row r="845" spans="1:8" ht="12.2" customHeight="1">
      <c r="A845" s="368">
        <v>8824</v>
      </c>
      <c r="B845" s="359"/>
      <c r="C845" s="360" t="s">
        <v>1601</v>
      </c>
      <c r="D845" s="360"/>
      <c r="E845" s="360"/>
      <c r="F845" s="360"/>
      <c r="G845" s="17"/>
      <c r="H845" s="141"/>
    </row>
    <row r="846" spans="1:8" ht="36.6" customHeight="1">
      <c r="A846" s="352" t="s">
        <v>1602</v>
      </c>
      <c r="B846" s="352"/>
      <c r="C846" s="353" t="s">
        <v>1603</v>
      </c>
      <c r="D846" s="353"/>
      <c r="E846" s="353"/>
      <c r="F846" s="353"/>
      <c r="G846" s="18" t="s">
        <v>55</v>
      </c>
      <c r="H846" s="140">
        <v>392.08</v>
      </c>
    </row>
    <row r="847" spans="1:8" ht="36.6" customHeight="1">
      <c r="A847" s="352" t="s">
        <v>1604</v>
      </c>
      <c r="B847" s="352"/>
      <c r="C847" s="353" t="s">
        <v>1605</v>
      </c>
      <c r="D847" s="353"/>
      <c r="E847" s="353"/>
      <c r="F847" s="353"/>
      <c r="G847" s="18" t="s">
        <v>55</v>
      </c>
      <c r="H847" s="140">
        <v>223.93</v>
      </c>
    </row>
    <row r="848" spans="1:8" ht="48.75" customHeight="1">
      <c r="A848" s="352" t="s">
        <v>1606</v>
      </c>
      <c r="B848" s="352"/>
      <c r="C848" s="353" t="s">
        <v>1607</v>
      </c>
      <c r="D848" s="353"/>
      <c r="E848" s="353"/>
      <c r="F848" s="353"/>
      <c r="G848" s="18" t="s">
        <v>55</v>
      </c>
      <c r="H848" s="140">
        <v>113.06</v>
      </c>
    </row>
    <row r="849" spans="1:8" ht="48.75" customHeight="1">
      <c r="A849" s="352" t="s">
        <v>1608</v>
      </c>
      <c r="B849" s="352"/>
      <c r="C849" s="353" t="s">
        <v>1609</v>
      </c>
      <c r="D849" s="353"/>
      <c r="E849" s="353"/>
      <c r="F849" s="353"/>
      <c r="G849" s="18" t="s">
        <v>55</v>
      </c>
      <c r="H849" s="140">
        <v>137.78</v>
      </c>
    </row>
    <row r="850" spans="1:8" ht="12.2" customHeight="1">
      <c r="A850" s="368">
        <v>8825</v>
      </c>
      <c r="B850" s="359"/>
      <c r="C850" s="360" t="s">
        <v>1610</v>
      </c>
      <c r="D850" s="360"/>
      <c r="E850" s="360"/>
      <c r="F850" s="360"/>
      <c r="G850" s="17"/>
      <c r="H850" s="141"/>
    </row>
    <row r="851" spans="1:8" ht="36.6" customHeight="1">
      <c r="A851" s="352" t="s">
        <v>1611</v>
      </c>
      <c r="B851" s="352"/>
      <c r="C851" s="353" t="s">
        <v>1612</v>
      </c>
      <c r="D851" s="353"/>
      <c r="E851" s="353"/>
      <c r="F851" s="353"/>
      <c r="G851" s="18" t="s">
        <v>55</v>
      </c>
      <c r="H851" s="140">
        <v>106.4</v>
      </c>
    </row>
    <row r="852" spans="1:8" ht="12.2" customHeight="1">
      <c r="A852" s="368">
        <v>8826</v>
      </c>
      <c r="B852" s="359"/>
      <c r="C852" s="360" t="s">
        <v>1613</v>
      </c>
      <c r="D852" s="360"/>
      <c r="E852" s="360"/>
      <c r="F852" s="360"/>
      <c r="G852" s="17"/>
      <c r="H852" s="141"/>
    </row>
    <row r="853" spans="1:8" ht="36.6" customHeight="1">
      <c r="A853" s="352" t="s">
        <v>1614</v>
      </c>
      <c r="B853" s="352"/>
      <c r="C853" s="353" t="s">
        <v>1615</v>
      </c>
      <c r="D853" s="353"/>
      <c r="E853" s="353"/>
      <c r="F853" s="353"/>
      <c r="G853" s="18" t="s">
        <v>76</v>
      </c>
      <c r="H853" s="138">
        <v>37.5</v>
      </c>
    </row>
    <row r="854" spans="1:8" ht="12.2" customHeight="1">
      <c r="A854" s="368">
        <v>8827</v>
      </c>
      <c r="B854" s="359"/>
      <c r="C854" s="360" t="s">
        <v>1616</v>
      </c>
      <c r="D854" s="360"/>
      <c r="E854" s="360"/>
      <c r="F854" s="360"/>
      <c r="G854" s="17"/>
      <c r="H854" s="141"/>
    </row>
    <row r="855" spans="1:8" ht="24.4" customHeight="1">
      <c r="A855" s="352" t="s">
        <v>1617</v>
      </c>
      <c r="B855" s="352"/>
      <c r="C855" s="353" t="s">
        <v>1618</v>
      </c>
      <c r="D855" s="353"/>
      <c r="E855" s="353"/>
      <c r="F855" s="353"/>
      <c r="G855" s="18" t="s">
        <v>76</v>
      </c>
      <c r="H855" s="138">
        <v>12.59</v>
      </c>
    </row>
    <row r="856" spans="1:8" ht="48.75" customHeight="1">
      <c r="A856" s="352" t="s">
        <v>1619</v>
      </c>
      <c r="B856" s="352"/>
      <c r="C856" s="353" t="s">
        <v>1620</v>
      </c>
      <c r="D856" s="353"/>
      <c r="E856" s="353"/>
      <c r="F856" s="353"/>
      <c r="G856" s="18" t="s">
        <v>76</v>
      </c>
      <c r="H856" s="140">
        <v>254.77</v>
      </c>
    </row>
    <row r="857" spans="1:8" ht="36.6" customHeight="1">
      <c r="A857" s="352" t="s">
        <v>1621</v>
      </c>
      <c r="B857" s="352"/>
      <c r="C857" s="353" t="s">
        <v>1622</v>
      </c>
      <c r="D857" s="353"/>
      <c r="E857" s="353"/>
      <c r="F857" s="353"/>
      <c r="G857" s="18" t="s">
        <v>76</v>
      </c>
      <c r="H857" s="138">
        <v>12.55</v>
      </c>
    </row>
    <row r="858" spans="1:8" ht="12.2" customHeight="1">
      <c r="A858" s="368">
        <v>8828</v>
      </c>
      <c r="B858" s="359"/>
      <c r="C858" s="360" t="s">
        <v>1623</v>
      </c>
      <c r="D858" s="360"/>
      <c r="E858" s="360"/>
      <c r="F858" s="360"/>
      <c r="G858" s="17"/>
      <c r="H858" s="141"/>
    </row>
    <row r="859" spans="1:8" ht="36.6" customHeight="1">
      <c r="A859" s="352" t="s">
        <v>1624</v>
      </c>
      <c r="B859" s="352"/>
      <c r="C859" s="353" t="s">
        <v>1625</v>
      </c>
      <c r="D859" s="353"/>
      <c r="E859" s="353"/>
      <c r="F859" s="353"/>
      <c r="G859" s="18" t="s">
        <v>55</v>
      </c>
      <c r="H859" s="140">
        <v>144.99</v>
      </c>
    </row>
    <row r="860" spans="1:8" ht="12.2" customHeight="1">
      <c r="A860" s="368">
        <v>8674</v>
      </c>
      <c r="B860" s="359"/>
      <c r="C860" s="360" t="s">
        <v>1626</v>
      </c>
      <c r="D860" s="360"/>
      <c r="E860" s="360"/>
      <c r="F860" s="360"/>
      <c r="G860" s="17"/>
      <c r="H860" s="141"/>
    </row>
    <row r="861" spans="1:8" ht="12.2" customHeight="1">
      <c r="A861" s="368">
        <v>8829</v>
      </c>
      <c r="B861" s="359"/>
      <c r="C861" s="360" t="s">
        <v>1627</v>
      </c>
      <c r="D861" s="360"/>
      <c r="E861" s="360"/>
      <c r="F861" s="360"/>
      <c r="G861" s="17"/>
      <c r="H861" s="141"/>
    </row>
    <row r="862" spans="1:8" ht="36.6" customHeight="1">
      <c r="A862" s="352" t="s">
        <v>1628</v>
      </c>
      <c r="B862" s="352"/>
      <c r="C862" s="353" t="s">
        <v>1629</v>
      </c>
      <c r="D862" s="353"/>
      <c r="E862" s="353"/>
      <c r="F862" s="353"/>
      <c r="G862" s="18" t="s">
        <v>76</v>
      </c>
      <c r="H862" s="138">
        <v>16.72</v>
      </c>
    </row>
    <row r="863" spans="1:8" ht="36.6" customHeight="1">
      <c r="A863" s="352" t="s">
        <v>1630</v>
      </c>
      <c r="B863" s="352"/>
      <c r="C863" s="353" t="s">
        <v>1631</v>
      </c>
      <c r="D863" s="353"/>
      <c r="E863" s="353"/>
      <c r="F863" s="353"/>
      <c r="G863" s="18" t="s">
        <v>76</v>
      </c>
      <c r="H863" s="138">
        <v>18.2</v>
      </c>
    </row>
    <row r="864" spans="1:8" ht="12.2" customHeight="1">
      <c r="A864" s="368">
        <v>8830</v>
      </c>
      <c r="B864" s="359"/>
      <c r="C864" s="360" t="s">
        <v>1632</v>
      </c>
      <c r="D864" s="360"/>
      <c r="E864" s="360"/>
      <c r="F864" s="360"/>
      <c r="G864" s="17"/>
      <c r="H864" s="141"/>
    </row>
    <row r="865" spans="1:8" ht="36.6" customHeight="1">
      <c r="A865" s="352" t="s">
        <v>1633</v>
      </c>
      <c r="B865" s="352"/>
      <c r="C865" s="353" t="s">
        <v>1634</v>
      </c>
      <c r="D865" s="353"/>
      <c r="E865" s="353"/>
      <c r="F865" s="353"/>
      <c r="G865" s="18" t="s">
        <v>76</v>
      </c>
      <c r="H865" s="138">
        <v>13.02</v>
      </c>
    </row>
    <row r="866" spans="1:8" ht="12.2" customHeight="1">
      <c r="A866" s="368">
        <v>8831</v>
      </c>
      <c r="B866" s="359"/>
      <c r="C866" s="360" t="s">
        <v>1635</v>
      </c>
      <c r="D866" s="360"/>
      <c r="E866" s="360"/>
      <c r="F866" s="360"/>
      <c r="G866" s="17"/>
      <c r="H866" s="141"/>
    </row>
    <row r="867" spans="1:8" ht="24.4" customHeight="1">
      <c r="A867" s="352" t="s">
        <v>1636</v>
      </c>
      <c r="B867" s="352"/>
      <c r="C867" s="353" t="s">
        <v>1637</v>
      </c>
      <c r="D867" s="353"/>
      <c r="E867" s="353"/>
      <c r="F867" s="353"/>
      <c r="G867" s="18" t="s">
        <v>76</v>
      </c>
      <c r="H867" s="138">
        <v>82.89</v>
      </c>
    </row>
    <row r="868" spans="1:8" ht="24.4" customHeight="1">
      <c r="A868" s="352" t="s">
        <v>1638</v>
      </c>
      <c r="B868" s="352"/>
      <c r="C868" s="353" t="s">
        <v>1639</v>
      </c>
      <c r="D868" s="353"/>
      <c r="E868" s="353"/>
      <c r="F868" s="353"/>
      <c r="G868" s="18" t="s">
        <v>76</v>
      </c>
      <c r="H868" s="138">
        <v>55.99</v>
      </c>
    </row>
    <row r="869" spans="1:8" ht="24.4" customHeight="1">
      <c r="A869" s="352" t="s">
        <v>1640</v>
      </c>
      <c r="B869" s="352"/>
      <c r="C869" s="353" t="s">
        <v>1641</v>
      </c>
      <c r="D869" s="353"/>
      <c r="E869" s="353"/>
      <c r="F869" s="353"/>
      <c r="G869" s="18" t="s">
        <v>76</v>
      </c>
      <c r="H869" s="138">
        <v>66.75</v>
      </c>
    </row>
    <row r="870" spans="1:8" ht="24.4" customHeight="1">
      <c r="A870" s="352" t="s">
        <v>1642</v>
      </c>
      <c r="B870" s="352"/>
      <c r="C870" s="353" t="s">
        <v>1643</v>
      </c>
      <c r="D870" s="353"/>
      <c r="E870" s="353"/>
      <c r="F870" s="353"/>
      <c r="G870" s="18" t="s">
        <v>76</v>
      </c>
      <c r="H870" s="138">
        <v>54.29</v>
      </c>
    </row>
    <row r="871" spans="1:8" ht="24.4" customHeight="1">
      <c r="A871" s="352" t="s">
        <v>1644</v>
      </c>
      <c r="B871" s="352"/>
      <c r="C871" s="353" t="s">
        <v>1645</v>
      </c>
      <c r="D871" s="353"/>
      <c r="E871" s="353"/>
      <c r="F871" s="353"/>
      <c r="G871" s="18" t="s">
        <v>76</v>
      </c>
      <c r="H871" s="138">
        <v>41.69</v>
      </c>
    </row>
    <row r="872" spans="1:8" ht="24.4" customHeight="1">
      <c r="A872" s="352" t="s">
        <v>1646</v>
      </c>
      <c r="B872" s="352"/>
      <c r="C872" s="353" t="s">
        <v>1647</v>
      </c>
      <c r="D872" s="353"/>
      <c r="E872" s="353"/>
      <c r="F872" s="353"/>
      <c r="G872" s="18" t="s">
        <v>76</v>
      </c>
      <c r="H872" s="138">
        <v>46.73</v>
      </c>
    </row>
    <row r="873" spans="1:8" ht="12.2" customHeight="1">
      <c r="A873" s="368">
        <v>8832</v>
      </c>
      <c r="B873" s="359"/>
      <c r="C873" s="360" t="s">
        <v>1648</v>
      </c>
      <c r="D873" s="360"/>
      <c r="E873" s="360"/>
      <c r="F873" s="360"/>
      <c r="G873" s="17"/>
      <c r="H873" s="141"/>
    </row>
    <row r="874" spans="1:8" ht="36.6" customHeight="1">
      <c r="A874" s="352" t="s">
        <v>1649</v>
      </c>
      <c r="B874" s="352"/>
      <c r="C874" s="353" t="s">
        <v>1650</v>
      </c>
      <c r="D874" s="353"/>
      <c r="E874" s="353"/>
      <c r="F874" s="353"/>
      <c r="G874" s="18" t="s">
        <v>76</v>
      </c>
      <c r="H874" s="138">
        <v>42.42</v>
      </c>
    </row>
    <row r="875" spans="1:8" ht="36.6" customHeight="1">
      <c r="A875" s="352" t="s">
        <v>1651</v>
      </c>
      <c r="B875" s="352"/>
      <c r="C875" s="353" t="s">
        <v>1652</v>
      </c>
      <c r="D875" s="353"/>
      <c r="E875" s="353"/>
      <c r="F875" s="353"/>
      <c r="G875" s="18" t="s">
        <v>76</v>
      </c>
      <c r="H875" s="138">
        <v>30.04</v>
      </c>
    </row>
    <row r="876" spans="1:8" ht="36.6" customHeight="1">
      <c r="A876" s="352" t="s">
        <v>1653</v>
      </c>
      <c r="B876" s="352"/>
      <c r="C876" s="353" t="s">
        <v>1654</v>
      </c>
      <c r="D876" s="353"/>
      <c r="E876" s="353"/>
      <c r="F876" s="353"/>
      <c r="G876" s="18" t="s">
        <v>76</v>
      </c>
      <c r="H876" s="138">
        <v>33.880000000000003</v>
      </c>
    </row>
    <row r="877" spans="1:8" ht="12.2" customHeight="1">
      <c r="A877" s="368">
        <v>8833</v>
      </c>
      <c r="B877" s="359"/>
      <c r="C877" s="360" t="s">
        <v>1655</v>
      </c>
      <c r="D877" s="360"/>
      <c r="E877" s="360"/>
      <c r="F877" s="360"/>
      <c r="G877" s="17"/>
      <c r="H877" s="141"/>
    </row>
    <row r="878" spans="1:8" ht="36.6" customHeight="1">
      <c r="A878" s="352" t="s">
        <v>1656</v>
      </c>
      <c r="B878" s="352"/>
      <c r="C878" s="353" t="s">
        <v>1657</v>
      </c>
      <c r="D878" s="353"/>
      <c r="E878" s="353"/>
      <c r="F878" s="353"/>
      <c r="G878" s="18" t="s">
        <v>76</v>
      </c>
      <c r="H878" s="138">
        <v>48.06</v>
      </c>
    </row>
    <row r="879" spans="1:8" ht="36.6" customHeight="1">
      <c r="A879" s="352" t="s">
        <v>1658</v>
      </c>
      <c r="B879" s="352"/>
      <c r="C879" s="353" t="s">
        <v>1659</v>
      </c>
      <c r="D879" s="353"/>
      <c r="E879" s="353"/>
      <c r="F879" s="353"/>
      <c r="G879" s="18" t="s">
        <v>76</v>
      </c>
      <c r="H879" s="138">
        <v>29.06</v>
      </c>
    </row>
    <row r="880" spans="1:8" ht="36.6" customHeight="1">
      <c r="A880" s="352" t="s">
        <v>1660</v>
      </c>
      <c r="B880" s="352"/>
      <c r="C880" s="353" t="s">
        <v>1661</v>
      </c>
      <c r="D880" s="353"/>
      <c r="E880" s="353"/>
      <c r="F880" s="353"/>
      <c r="G880" s="18" t="s">
        <v>76</v>
      </c>
      <c r="H880" s="138">
        <v>35.979999999999997</v>
      </c>
    </row>
    <row r="881" spans="1:8" ht="12.2" customHeight="1">
      <c r="A881" s="368">
        <v>8834</v>
      </c>
      <c r="B881" s="359"/>
      <c r="C881" s="360" t="s">
        <v>1662</v>
      </c>
      <c r="D881" s="360"/>
      <c r="E881" s="360"/>
      <c r="F881" s="360"/>
      <c r="G881" s="17"/>
      <c r="H881" s="141"/>
    </row>
    <row r="882" spans="1:8" ht="36.6" customHeight="1">
      <c r="A882" s="352" t="s">
        <v>1663</v>
      </c>
      <c r="B882" s="352"/>
      <c r="C882" s="353" t="s">
        <v>1664</v>
      </c>
      <c r="D882" s="353"/>
      <c r="E882" s="353"/>
      <c r="F882" s="353"/>
      <c r="G882" s="18" t="s">
        <v>76</v>
      </c>
      <c r="H882" s="138">
        <v>36.659999999999997</v>
      </c>
    </row>
    <row r="883" spans="1:8" ht="24.4" customHeight="1">
      <c r="A883" s="352" t="s">
        <v>1665</v>
      </c>
      <c r="B883" s="352"/>
      <c r="C883" s="353" t="s">
        <v>1666</v>
      </c>
      <c r="D883" s="353"/>
      <c r="E883" s="353"/>
      <c r="F883" s="353"/>
      <c r="G883" s="18" t="s">
        <v>76</v>
      </c>
      <c r="H883" s="138">
        <v>34.17</v>
      </c>
    </row>
    <row r="884" spans="1:8" ht="12.2" customHeight="1">
      <c r="A884" s="368">
        <v>8835</v>
      </c>
      <c r="B884" s="359"/>
      <c r="C884" s="360" t="s">
        <v>1667</v>
      </c>
      <c r="D884" s="360"/>
      <c r="E884" s="360"/>
      <c r="F884" s="360"/>
      <c r="G884" s="17"/>
      <c r="H884" s="141"/>
    </row>
    <row r="885" spans="1:8" ht="36.6" customHeight="1">
      <c r="A885" s="352" t="s">
        <v>1668</v>
      </c>
      <c r="B885" s="352"/>
      <c r="C885" s="353" t="s">
        <v>1669</v>
      </c>
      <c r="D885" s="353"/>
      <c r="E885" s="353"/>
      <c r="F885" s="353"/>
      <c r="G885" s="18" t="s">
        <v>76</v>
      </c>
      <c r="H885" s="138">
        <v>22.76</v>
      </c>
    </row>
    <row r="886" spans="1:8" ht="36.6" customHeight="1">
      <c r="A886" s="352" t="s">
        <v>1670</v>
      </c>
      <c r="B886" s="352"/>
      <c r="C886" s="353" t="s">
        <v>1671</v>
      </c>
      <c r="D886" s="353"/>
      <c r="E886" s="353"/>
      <c r="F886" s="353"/>
      <c r="G886" s="18" t="s">
        <v>76</v>
      </c>
      <c r="H886" s="138">
        <v>19.829999999999998</v>
      </c>
    </row>
    <row r="887" spans="1:8" ht="36.6" customHeight="1">
      <c r="A887" s="352" t="s">
        <v>1672</v>
      </c>
      <c r="B887" s="352"/>
      <c r="C887" s="353" t="s">
        <v>1673</v>
      </c>
      <c r="D887" s="353"/>
      <c r="E887" s="353"/>
      <c r="F887" s="353"/>
      <c r="G887" s="18" t="s">
        <v>76</v>
      </c>
      <c r="H887" s="138">
        <v>21.73</v>
      </c>
    </row>
    <row r="888" spans="1:8" ht="12.2" customHeight="1">
      <c r="A888" s="368">
        <v>8836</v>
      </c>
      <c r="B888" s="359"/>
      <c r="C888" s="360" t="s">
        <v>1674</v>
      </c>
      <c r="D888" s="360"/>
      <c r="E888" s="360"/>
      <c r="F888" s="360"/>
      <c r="G888" s="17"/>
      <c r="H888" s="141"/>
    </row>
    <row r="889" spans="1:8" ht="36.6" customHeight="1">
      <c r="A889" s="352" t="s">
        <v>1675</v>
      </c>
      <c r="B889" s="352"/>
      <c r="C889" s="353" t="s">
        <v>1676</v>
      </c>
      <c r="D889" s="353"/>
      <c r="E889" s="353"/>
      <c r="F889" s="353"/>
      <c r="G889" s="18" t="s">
        <v>76</v>
      </c>
      <c r="H889" s="138">
        <v>44.66</v>
      </c>
    </row>
    <row r="890" spans="1:8" ht="36.6" customHeight="1">
      <c r="A890" s="352" t="s">
        <v>1677</v>
      </c>
      <c r="B890" s="352"/>
      <c r="C890" s="353" t="s">
        <v>1678</v>
      </c>
      <c r="D890" s="353"/>
      <c r="E890" s="353"/>
      <c r="F890" s="353"/>
      <c r="G890" s="18" t="s">
        <v>76</v>
      </c>
      <c r="H890" s="138">
        <v>45.18</v>
      </c>
    </row>
    <row r="891" spans="1:8" ht="12.2" customHeight="1">
      <c r="A891" s="368">
        <v>8837</v>
      </c>
      <c r="B891" s="359"/>
      <c r="C891" s="360" t="s">
        <v>1679</v>
      </c>
      <c r="D891" s="360"/>
      <c r="E891" s="360"/>
      <c r="F891" s="360"/>
      <c r="G891" s="17"/>
      <c r="H891" s="141"/>
    </row>
    <row r="892" spans="1:8" ht="36.6" customHeight="1">
      <c r="A892" s="352" t="s">
        <v>1680</v>
      </c>
      <c r="B892" s="352"/>
      <c r="C892" s="353" t="s">
        <v>1681</v>
      </c>
      <c r="D892" s="353"/>
      <c r="E892" s="353"/>
      <c r="F892" s="353"/>
      <c r="G892" s="18" t="s">
        <v>55</v>
      </c>
      <c r="H892" s="140">
        <v>266.74</v>
      </c>
    </row>
    <row r="893" spans="1:8" ht="12.2" customHeight="1">
      <c r="A893" s="368">
        <v>8838</v>
      </c>
      <c r="B893" s="359"/>
      <c r="C893" s="360" t="s">
        <v>1682</v>
      </c>
      <c r="D893" s="360"/>
      <c r="E893" s="360"/>
      <c r="F893" s="360"/>
      <c r="G893" s="17"/>
      <c r="H893" s="141"/>
    </row>
    <row r="894" spans="1:8" ht="36.6" customHeight="1">
      <c r="A894" s="352" t="s">
        <v>1683</v>
      </c>
      <c r="B894" s="352"/>
      <c r="C894" s="353" t="s">
        <v>1684</v>
      </c>
      <c r="D894" s="353"/>
      <c r="E894" s="353"/>
      <c r="F894" s="353"/>
      <c r="G894" s="18" t="s">
        <v>55</v>
      </c>
      <c r="H894" s="140">
        <v>303.51</v>
      </c>
    </row>
    <row r="895" spans="1:8" ht="12.2" customHeight="1">
      <c r="A895" s="368">
        <v>8839</v>
      </c>
      <c r="B895" s="359"/>
      <c r="C895" s="360" t="s">
        <v>1685</v>
      </c>
      <c r="D895" s="360"/>
      <c r="E895" s="360"/>
      <c r="F895" s="360"/>
      <c r="G895" s="17"/>
      <c r="H895" s="141"/>
    </row>
    <row r="896" spans="1:8" ht="36.6" customHeight="1">
      <c r="A896" s="352" t="s">
        <v>1686</v>
      </c>
      <c r="B896" s="352"/>
      <c r="C896" s="353" t="s">
        <v>1687</v>
      </c>
      <c r="D896" s="353"/>
      <c r="E896" s="353"/>
      <c r="F896" s="353"/>
      <c r="G896" s="18" t="s">
        <v>55</v>
      </c>
      <c r="H896" s="140">
        <v>306.3</v>
      </c>
    </row>
    <row r="897" spans="1:8" ht="12.2" customHeight="1">
      <c r="A897" s="368">
        <v>8840</v>
      </c>
      <c r="B897" s="359"/>
      <c r="C897" s="360" t="s">
        <v>1688</v>
      </c>
      <c r="D897" s="360"/>
      <c r="E897" s="360"/>
      <c r="F897" s="360"/>
      <c r="G897" s="17"/>
      <c r="H897" s="141"/>
    </row>
    <row r="898" spans="1:8" ht="60.95" customHeight="1">
      <c r="A898" s="352" t="s">
        <v>1689</v>
      </c>
      <c r="B898" s="352"/>
      <c r="C898" s="353" t="s">
        <v>1690</v>
      </c>
      <c r="D898" s="353"/>
      <c r="E898" s="353"/>
      <c r="F898" s="353"/>
      <c r="G898" s="18" t="s">
        <v>76</v>
      </c>
      <c r="H898" s="138">
        <v>43.63</v>
      </c>
    </row>
    <row r="899" spans="1:8" ht="60.95" customHeight="1">
      <c r="A899" s="352" t="s">
        <v>1691</v>
      </c>
      <c r="B899" s="352"/>
      <c r="C899" s="353" t="s">
        <v>1692</v>
      </c>
      <c r="D899" s="353"/>
      <c r="E899" s="353"/>
      <c r="F899" s="353"/>
      <c r="G899" s="18" t="s">
        <v>76</v>
      </c>
      <c r="H899" s="138">
        <v>51.23</v>
      </c>
    </row>
    <row r="900" spans="1:8" ht="12.2" customHeight="1">
      <c r="A900" s="368">
        <v>8841</v>
      </c>
      <c r="B900" s="359"/>
      <c r="C900" s="360" t="s">
        <v>1693</v>
      </c>
      <c r="D900" s="360"/>
      <c r="E900" s="360"/>
      <c r="F900" s="360"/>
      <c r="G900" s="17"/>
      <c r="H900" s="141"/>
    </row>
    <row r="901" spans="1:8" ht="36.6" customHeight="1">
      <c r="A901" s="352" t="s">
        <v>1694</v>
      </c>
      <c r="B901" s="352"/>
      <c r="C901" s="353" t="s">
        <v>1695</v>
      </c>
      <c r="D901" s="353"/>
      <c r="E901" s="353"/>
      <c r="F901" s="353"/>
      <c r="G901" s="18" t="s">
        <v>55</v>
      </c>
      <c r="H901" s="140">
        <v>306.49</v>
      </c>
    </row>
    <row r="902" spans="1:8" ht="12.2" customHeight="1">
      <c r="A902" s="368">
        <v>8842</v>
      </c>
      <c r="B902" s="359"/>
      <c r="C902" s="360" t="s">
        <v>1696</v>
      </c>
      <c r="D902" s="360"/>
      <c r="E902" s="360"/>
      <c r="F902" s="360"/>
      <c r="G902" s="17"/>
      <c r="H902" s="141"/>
    </row>
    <row r="903" spans="1:8" ht="36.6" customHeight="1">
      <c r="A903" s="352" t="s">
        <v>1697</v>
      </c>
      <c r="B903" s="352"/>
      <c r="C903" s="353" t="s">
        <v>1698</v>
      </c>
      <c r="D903" s="353"/>
      <c r="E903" s="353"/>
      <c r="F903" s="353"/>
      <c r="G903" s="18" t="s">
        <v>55</v>
      </c>
      <c r="H903" s="140">
        <v>123.48</v>
      </c>
    </row>
    <row r="904" spans="1:8" ht="12.2" customHeight="1">
      <c r="A904" s="368">
        <v>8843</v>
      </c>
      <c r="B904" s="359"/>
      <c r="C904" s="360" t="s">
        <v>1699</v>
      </c>
      <c r="D904" s="360"/>
      <c r="E904" s="360"/>
      <c r="F904" s="360"/>
      <c r="G904" s="17"/>
      <c r="H904" s="141"/>
    </row>
    <row r="905" spans="1:8" ht="36.6" customHeight="1">
      <c r="A905" s="352" t="s">
        <v>1700</v>
      </c>
      <c r="B905" s="352"/>
      <c r="C905" s="353" t="s">
        <v>1701</v>
      </c>
      <c r="D905" s="353"/>
      <c r="E905" s="353"/>
      <c r="F905" s="353"/>
      <c r="G905" s="18" t="s">
        <v>55</v>
      </c>
      <c r="H905" s="140">
        <v>331.47</v>
      </c>
    </row>
    <row r="906" spans="1:8" ht="12.2" customHeight="1">
      <c r="A906" s="368">
        <v>8844</v>
      </c>
      <c r="B906" s="359"/>
      <c r="C906" s="360" t="s">
        <v>1702</v>
      </c>
      <c r="D906" s="360"/>
      <c r="E906" s="360"/>
      <c r="F906" s="360"/>
      <c r="G906" s="17"/>
      <c r="H906" s="141"/>
    </row>
    <row r="907" spans="1:8" ht="36.6" customHeight="1">
      <c r="A907" s="352" t="s">
        <v>1703</v>
      </c>
      <c r="B907" s="352"/>
      <c r="C907" s="353" t="s">
        <v>1704</v>
      </c>
      <c r="D907" s="353"/>
      <c r="E907" s="353"/>
      <c r="F907" s="353"/>
      <c r="G907" s="18" t="s">
        <v>55</v>
      </c>
      <c r="H907" s="140">
        <v>348.03</v>
      </c>
    </row>
    <row r="908" spans="1:8" ht="12.2" customHeight="1">
      <c r="A908" s="368">
        <v>8675</v>
      </c>
      <c r="B908" s="359"/>
      <c r="C908" s="360" t="s">
        <v>1705</v>
      </c>
      <c r="D908" s="360"/>
      <c r="E908" s="360"/>
      <c r="F908" s="360"/>
      <c r="G908" s="17"/>
      <c r="H908" s="141"/>
    </row>
    <row r="909" spans="1:8" ht="12.2" customHeight="1">
      <c r="A909" s="368">
        <v>8845</v>
      </c>
      <c r="B909" s="359"/>
      <c r="C909" s="360" t="s">
        <v>1706</v>
      </c>
      <c r="D909" s="360"/>
      <c r="E909" s="360"/>
      <c r="F909" s="360"/>
      <c r="G909" s="17"/>
      <c r="H909" s="141"/>
    </row>
    <row r="910" spans="1:8" ht="48.75" customHeight="1">
      <c r="A910" s="352" t="s">
        <v>1707</v>
      </c>
      <c r="B910" s="352"/>
      <c r="C910" s="353" t="s">
        <v>1708</v>
      </c>
      <c r="D910" s="353"/>
      <c r="E910" s="353"/>
      <c r="F910" s="353"/>
      <c r="G910" s="18" t="s">
        <v>55</v>
      </c>
      <c r="H910" s="138">
        <v>17.37</v>
      </c>
    </row>
    <row r="911" spans="1:8" ht="36.6" customHeight="1">
      <c r="A911" s="352" t="s">
        <v>1709</v>
      </c>
      <c r="B911" s="352"/>
      <c r="C911" s="353" t="s">
        <v>1710</v>
      </c>
      <c r="D911" s="353"/>
      <c r="E911" s="353"/>
      <c r="F911" s="353"/>
      <c r="G911" s="18" t="s">
        <v>55</v>
      </c>
      <c r="H911" s="138">
        <v>15.72</v>
      </c>
    </row>
    <row r="912" spans="1:8" ht="36.6" customHeight="1">
      <c r="A912" s="352" t="s">
        <v>1711</v>
      </c>
      <c r="B912" s="352"/>
      <c r="C912" s="353" t="s">
        <v>1712</v>
      </c>
      <c r="D912" s="353"/>
      <c r="E912" s="353"/>
      <c r="F912" s="353"/>
      <c r="G912" s="18" t="s">
        <v>55</v>
      </c>
      <c r="H912" s="138">
        <v>14.54</v>
      </c>
    </row>
    <row r="913" spans="1:8" ht="48.75" customHeight="1">
      <c r="A913" s="352" t="s">
        <v>1713</v>
      </c>
      <c r="B913" s="352"/>
      <c r="C913" s="353" t="s">
        <v>1714</v>
      </c>
      <c r="D913" s="353"/>
      <c r="E913" s="353"/>
      <c r="F913" s="353"/>
      <c r="G913" s="18" t="s">
        <v>55</v>
      </c>
      <c r="H913" s="138">
        <v>10.23</v>
      </c>
    </row>
    <row r="914" spans="1:8" ht="36.6" customHeight="1">
      <c r="A914" s="352" t="s">
        <v>1715</v>
      </c>
      <c r="B914" s="352"/>
      <c r="C914" s="353" t="s">
        <v>1716</v>
      </c>
      <c r="D914" s="353"/>
      <c r="E914" s="353"/>
      <c r="F914" s="353"/>
      <c r="G914" s="18" t="s">
        <v>55</v>
      </c>
      <c r="H914" s="138">
        <v>14.16</v>
      </c>
    </row>
    <row r="915" spans="1:8" ht="36.6" customHeight="1">
      <c r="A915" s="352" t="s">
        <v>1717</v>
      </c>
      <c r="B915" s="352"/>
      <c r="C915" s="353" t="s">
        <v>1718</v>
      </c>
      <c r="D915" s="353"/>
      <c r="E915" s="353"/>
      <c r="F915" s="353"/>
      <c r="G915" s="18" t="s">
        <v>55</v>
      </c>
      <c r="H915" s="138">
        <v>37.700000000000003</v>
      </c>
    </row>
    <row r="916" spans="1:8" ht="48.75" customHeight="1">
      <c r="A916" s="352" t="s">
        <v>1719</v>
      </c>
      <c r="B916" s="352"/>
      <c r="C916" s="353" t="s">
        <v>1720</v>
      </c>
      <c r="D916" s="353"/>
      <c r="E916" s="353"/>
      <c r="F916" s="353"/>
      <c r="G916" s="18" t="s">
        <v>55</v>
      </c>
      <c r="H916" s="138">
        <v>75.959999999999994</v>
      </c>
    </row>
    <row r="917" spans="1:8" ht="36.6" customHeight="1">
      <c r="A917" s="352" t="s">
        <v>1721</v>
      </c>
      <c r="B917" s="352"/>
      <c r="C917" s="353" t="s">
        <v>1722</v>
      </c>
      <c r="D917" s="353"/>
      <c r="E917" s="353"/>
      <c r="F917" s="353"/>
      <c r="G917" s="18" t="s">
        <v>55</v>
      </c>
      <c r="H917" s="138">
        <v>59.16</v>
      </c>
    </row>
    <row r="918" spans="1:8" ht="36.6" customHeight="1">
      <c r="A918" s="352" t="s">
        <v>1723</v>
      </c>
      <c r="B918" s="352"/>
      <c r="C918" s="353" t="s">
        <v>1724</v>
      </c>
      <c r="D918" s="353"/>
      <c r="E918" s="353"/>
      <c r="F918" s="353"/>
      <c r="G918" s="18" t="s">
        <v>55</v>
      </c>
      <c r="H918" s="138">
        <v>39.65</v>
      </c>
    </row>
    <row r="919" spans="1:8" ht="36.6" customHeight="1">
      <c r="A919" s="352" t="s">
        <v>1725</v>
      </c>
      <c r="B919" s="352"/>
      <c r="C919" s="353" t="s">
        <v>1726</v>
      </c>
      <c r="D919" s="353"/>
      <c r="E919" s="353"/>
      <c r="F919" s="353"/>
      <c r="G919" s="18" t="s">
        <v>55</v>
      </c>
      <c r="H919" s="138">
        <v>45.04</v>
      </c>
    </row>
    <row r="920" spans="1:8" ht="36.6" customHeight="1">
      <c r="A920" s="352" t="s">
        <v>1727</v>
      </c>
      <c r="B920" s="352"/>
      <c r="C920" s="353" t="s">
        <v>1728</v>
      </c>
      <c r="D920" s="353"/>
      <c r="E920" s="353"/>
      <c r="F920" s="353"/>
      <c r="G920" s="18" t="s">
        <v>55</v>
      </c>
      <c r="H920" s="138">
        <v>50.66</v>
      </c>
    </row>
    <row r="921" spans="1:8" ht="36.6" customHeight="1">
      <c r="A921" s="352" t="s">
        <v>1729</v>
      </c>
      <c r="B921" s="352"/>
      <c r="C921" s="353" t="s">
        <v>1730</v>
      </c>
      <c r="D921" s="353"/>
      <c r="E921" s="353"/>
      <c r="F921" s="353"/>
      <c r="G921" s="18" t="s">
        <v>55</v>
      </c>
      <c r="H921" s="138">
        <v>56.57</v>
      </c>
    </row>
    <row r="922" spans="1:8" ht="36.6" customHeight="1">
      <c r="A922" s="352" t="s">
        <v>1731</v>
      </c>
      <c r="B922" s="352"/>
      <c r="C922" s="353" t="s">
        <v>1732</v>
      </c>
      <c r="D922" s="353"/>
      <c r="E922" s="353"/>
      <c r="F922" s="353"/>
      <c r="G922" s="18" t="s">
        <v>55</v>
      </c>
      <c r="H922" s="138">
        <v>62.84</v>
      </c>
    </row>
    <row r="923" spans="1:8" ht="48.75" customHeight="1">
      <c r="A923" s="352" t="s">
        <v>1733</v>
      </c>
      <c r="B923" s="352"/>
      <c r="C923" s="353" t="s">
        <v>1734</v>
      </c>
      <c r="D923" s="353"/>
      <c r="E923" s="353"/>
      <c r="F923" s="353"/>
      <c r="G923" s="18" t="s">
        <v>55</v>
      </c>
      <c r="H923" s="138">
        <v>54.78</v>
      </c>
    </row>
    <row r="924" spans="1:8" ht="36.6" customHeight="1">
      <c r="A924" s="352" t="s">
        <v>1735</v>
      </c>
      <c r="B924" s="352"/>
      <c r="C924" s="353" t="s">
        <v>1736</v>
      </c>
      <c r="D924" s="353"/>
      <c r="E924" s="353"/>
      <c r="F924" s="353"/>
      <c r="G924" s="18" t="s">
        <v>55</v>
      </c>
      <c r="H924" s="138">
        <v>35.53</v>
      </c>
    </row>
    <row r="925" spans="1:8" ht="48.75" customHeight="1">
      <c r="A925" s="352" t="s">
        <v>1737</v>
      </c>
      <c r="B925" s="352"/>
      <c r="C925" s="353" t="s">
        <v>1738</v>
      </c>
      <c r="D925" s="353"/>
      <c r="E925" s="353"/>
      <c r="F925" s="353"/>
      <c r="G925" s="18" t="s">
        <v>55</v>
      </c>
      <c r="H925" s="138">
        <v>36.159999999999997</v>
      </c>
    </row>
    <row r="926" spans="1:8" ht="48.75" customHeight="1">
      <c r="A926" s="352" t="s">
        <v>1739</v>
      </c>
      <c r="B926" s="352"/>
      <c r="C926" s="353" t="s">
        <v>1740</v>
      </c>
      <c r="D926" s="353"/>
      <c r="E926" s="353"/>
      <c r="F926" s="353"/>
      <c r="G926" s="18" t="s">
        <v>55</v>
      </c>
      <c r="H926" s="138">
        <v>38.46</v>
      </c>
    </row>
    <row r="927" spans="1:8" ht="12.2" customHeight="1">
      <c r="A927" s="368">
        <v>8846</v>
      </c>
      <c r="B927" s="359"/>
      <c r="C927" s="360" t="s">
        <v>1741</v>
      </c>
      <c r="D927" s="360"/>
      <c r="E927" s="360"/>
      <c r="F927" s="360"/>
      <c r="G927" s="17"/>
      <c r="H927" s="141"/>
    </row>
    <row r="928" spans="1:8" ht="24.4" customHeight="1">
      <c r="A928" s="352" t="s">
        <v>1742</v>
      </c>
      <c r="B928" s="352"/>
      <c r="C928" s="353" t="s">
        <v>1743</v>
      </c>
      <c r="D928" s="353"/>
      <c r="E928" s="353"/>
      <c r="F928" s="353"/>
      <c r="G928" s="18" t="s">
        <v>55</v>
      </c>
      <c r="H928" s="138">
        <v>23.12</v>
      </c>
    </row>
    <row r="929" spans="1:8" ht="24.4" customHeight="1">
      <c r="A929" s="352" t="s">
        <v>1744</v>
      </c>
      <c r="B929" s="352"/>
      <c r="C929" s="353" t="s">
        <v>1745</v>
      </c>
      <c r="D929" s="353"/>
      <c r="E929" s="353"/>
      <c r="F929" s="353"/>
      <c r="G929" s="18" t="s">
        <v>55</v>
      </c>
      <c r="H929" s="138">
        <v>27.08</v>
      </c>
    </row>
    <row r="930" spans="1:8" ht="12.2" customHeight="1">
      <c r="A930" s="368">
        <v>8847</v>
      </c>
      <c r="B930" s="359"/>
      <c r="C930" s="360" t="s">
        <v>1746</v>
      </c>
      <c r="D930" s="360"/>
      <c r="E930" s="360"/>
      <c r="F930" s="360"/>
      <c r="G930" s="17"/>
      <c r="H930" s="141"/>
    </row>
    <row r="931" spans="1:8" ht="36.6" customHeight="1">
      <c r="A931" s="352" t="s">
        <v>1747</v>
      </c>
      <c r="B931" s="352"/>
      <c r="C931" s="353" t="s">
        <v>1748</v>
      </c>
      <c r="D931" s="353"/>
      <c r="E931" s="353"/>
      <c r="F931" s="353"/>
      <c r="G931" s="18" t="s">
        <v>55</v>
      </c>
      <c r="H931" s="138">
        <v>21.25</v>
      </c>
    </row>
    <row r="932" spans="1:8" ht="60.95" customHeight="1">
      <c r="A932" s="352" t="s">
        <v>1749</v>
      </c>
      <c r="B932" s="352"/>
      <c r="C932" s="353" t="s">
        <v>1750</v>
      </c>
      <c r="D932" s="353"/>
      <c r="E932" s="353"/>
      <c r="F932" s="353"/>
      <c r="G932" s="18" t="s">
        <v>55</v>
      </c>
      <c r="H932" s="138">
        <v>57.41</v>
      </c>
    </row>
    <row r="933" spans="1:8" ht="12.2" customHeight="1">
      <c r="A933" s="368">
        <v>8848</v>
      </c>
      <c r="B933" s="359"/>
      <c r="C933" s="360" t="s">
        <v>1751</v>
      </c>
      <c r="D933" s="360"/>
      <c r="E933" s="360"/>
      <c r="F933" s="360"/>
      <c r="G933" s="17"/>
      <c r="H933" s="141"/>
    </row>
    <row r="934" spans="1:8" ht="24.4" customHeight="1">
      <c r="A934" s="352" t="s">
        <v>1752</v>
      </c>
      <c r="B934" s="352"/>
      <c r="C934" s="353" t="s">
        <v>1753</v>
      </c>
      <c r="D934" s="353"/>
      <c r="E934" s="353"/>
      <c r="F934" s="353"/>
      <c r="G934" s="18" t="s">
        <v>76</v>
      </c>
      <c r="H934" s="138">
        <v>30.53</v>
      </c>
    </row>
    <row r="935" spans="1:8" ht="24.4" customHeight="1">
      <c r="A935" s="352" t="s">
        <v>1754</v>
      </c>
      <c r="B935" s="352"/>
      <c r="C935" s="353" t="s">
        <v>1755</v>
      </c>
      <c r="D935" s="353"/>
      <c r="E935" s="353"/>
      <c r="F935" s="353"/>
      <c r="G935" s="18" t="s">
        <v>76</v>
      </c>
      <c r="H935" s="138">
        <v>35.700000000000003</v>
      </c>
    </row>
    <row r="936" spans="1:8" ht="24.4" customHeight="1">
      <c r="A936" s="352" t="s">
        <v>1756</v>
      </c>
      <c r="B936" s="352"/>
      <c r="C936" s="353" t="s">
        <v>1757</v>
      </c>
      <c r="D936" s="353"/>
      <c r="E936" s="353"/>
      <c r="F936" s="353"/>
      <c r="G936" s="18" t="s">
        <v>55</v>
      </c>
      <c r="H936" s="140">
        <v>154.1</v>
      </c>
    </row>
    <row r="937" spans="1:8" ht="36.6" customHeight="1">
      <c r="A937" s="352" t="s">
        <v>1758</v>
      </c>
      <c r="B937" s="352"/>
      <c r="C937" s="353" t="s">
        <v>1759</v>
      </c>
      <c r="D937" s="353"/>
      <c r="E937" s="353"/>
      <c r="F937" s="353"/>
      <c r="G937" s="18" t="s">
        <v>55</v>
      </c>
      <c r="H937" s="140">
        <v>101.18</v>
      </c>
    </row>
    <row r="938" spans="1:8" ht="36.6" customHeight="1">
      <c r="A938" s="352" t="s">
        <v>1760</v>
      </c>
      <c r="B938" s="352"/>
      <c r="C938" s="353" t="s">
        <v>1761</v>
      </c>
      <c r="D938" s="353"/>
      <c r="E938" s="353"/>
      <c r="F938" s="353"/>
      <c r="G938" s="18" t="s">
        <v>55</v>
      </c>
      <c r="H938" s="138">
        <v>88.58</v>
      </c>
    </row>
    <row r="939" spans="1:8" ht="36.6" customHeight="1">
      <c r="A939" s="352" t="s">
        <v>1762</v>
      </c>
      <c r="B939" s="352"/>
      <c r="C939" s="353" t="s">
        <v>1763</v>
      </c>
      <c r="D939" s="353"/>
      <c r="E939" s="353"/>
      <c r="F939" s="353"/>
      <c r="G939" s="18" t="s">
        <v>55</v>
      </c>
      <c r="H939" s="140">
        <v>101.34</v>
      </c>
    </row>
    <row r="940" spans="1:8" ht="60.95" customHeight="1">
      <c r="A940" s="352" t="s">
        <v>1764</v>
      </c>
      <c r="B940" s="352"/>
      <c r="C940" s="353" t="s">
        <v>1765</v>
      </c>
      <c r="D940" s="353"/>
      <c r="E940" s="353"/>
      <c r="F940" s="353"/>
      <c r="G940" s="18" t="s">
        <v>55</v>
      </c>
      <c r="H940" s="138">
        <v>79.069999999999993</v>
      </c>
    </row>
    <row r="941" spans="1:8" ht="36.6" customHeight="1">
      <c r="A941" s="352" t="s">
        <v>1766</v>
      </c>
      <c r="B941" s="352"/>
      <c r="C941" s="353" t="s">
        <v>1767</v>
      </c>
      <c r="D941" s="353"/>
      <c r="E941" s="353"/>
      <c r="F941" s="353"/>
      <c r="G941" s="18" t="s">
        <v>55</v>
      </c>
      <c r="H941" s="140">
        <v>350.4</v>
      </c>
    </row>
    <row r="942" spans="1:8" ht="24.4" customHeight="1">
      <c r="A942" s="352" t="s">
        <v>1768</v>
      </c>
      <c r="B942" s="352"/>
      <c r="C942" s="353" t="s">
        <v>1769</v>
      </c>
      <c r="D942" s="353"/>
      <c r="E942" s="353"/>
      <c r="F942" s="353"/>
      <c r="G942" s="18" t="s">
        <v>55</v>
      </c>
      <c r="H942" s="140">
        <v>303.37</v>
      </c>
    </row>
    <row r="943" spans="1:8" ht="12.2" customHeight="1">
      <c r="A943" s="368">
        <v>8851</v>
      </c>
      <c r="B943" s="359"/>
      <c r="C943" s="360" t="s">
        <v>1770</v>
      </c>
      <c r="D943" s="360"/>
      <c r="E943" s="360"/>
      <c r="F943" s="360"/>
      <c r="G943" s="17"/>
      <c r="H943" s="141"/>
    </row>
    <row r="944" spans="1:8" ht="36.6" customHeight="1">
      <c r="A944" s="352" t="s">
        <v>1771</v>
      </c>
      <c r="B944" s="352"/>
      <c r="C944" s="353" t="s">
        <v>1772</v>
      </c>
      <c r="D944" s="353"/>
      <c r="E944" s="353"/>
      <c r="F944" s="353"/>
      <c r="G944" s="18" t="s">
        <v>55</v>
      </c>
      <c r="H944" s="138">
        <v>94.13</v>
      </c>
    </row>
    <row r="945" spans="1:8" ht="36.6" customHeight="1">
      <c r="A945" s="352" t="s">
        <v>1773</v>
      </c>
      <c r="B945" s="352"/>
      <c r="C945" s="353" t="s">
        <v>1774</v>
      </c>
      <c r="D945" s="353"/>
      <c r="E945" s="353"/>
      <c r="F945" s="353"/>
      <c r="G945" s="18" t="s">
        <v>55</v>
      </c>
      <c r="H945" s="138">
        <v>94.13</v>
      </c>
    </row>
    <row r="946" spans="1:8" ht="12.2" customHeight="1">
      <c r="A946" s="368">
        <v>8852</v>
      </c>
      <c r="B946" s="359"/>
      <c r="C946" s="360" t="s">
        <v>1775</v>
      </c>
      <c r="D946" s="360"/>
      <c r="E946" s="360"/>
      <c r="F946" s="360"/>
      <c r="G946" s="17"/>
      <c r="H946" s="141"/>
    </row>
    <row r="947" spans="1:8" ht="36.6" customHeight="1">
      <c r="A947" s="352" t="s">
        <v>1776</v>
      </c>
      <c r="B947" s="352"/>
      <c r="C947" s="353" t="s">
        <v>1777</v>
      </c>
      <c r="D947" s="353"/>
      <c r="E947" s="353"/>
      <c r="F947" s="353"/>
      <c r="G947" s="18" t="s">
        <v>55</v>
      </c>
      <c r="H947" s="138">
        <v>85.44</v>
      </c>
    </row>
    <row r="948" spans="1:8" ht="60.95" customHeight="1">
      <c r="A948" s="352" t="s">
        <v>1778</v>
      </c>
      <c r="B948" s="352"/>
      <c r="C948" s="353" t="s">
        <v>1779</v>
      </c>
      <c r="D948" s="353"/>
      <c r="E948" s="353"/>
      <c r="F948" s="353"/>
      <c r="G948" s="18" t="s">
        <v>55</v>
      </c>
      <c r="H948" s="140">
        <v>344.85</v>
      </c>
    </row>
    <row r="949" spans="1:8" ht="48.75" customHeight="1">
      <c r="A949" s="352" t="s">
        <v>1780</v>
      </c>
      <c r="B949" s="352"/>
      <c r="C949" s="353" t="s">
        <v>1781</v>
      </c>
      <c r="D949" s="353"/>
      <c r="E949" s="353"/>
      <c r="F949" s="353"/>
      <c r="G949" s="18" t="s">
        <v>55</v>
      </c>
      <c r="H949" s="140">
        <v>392.12</v>
      </c>
    </row>
    <row r="950" spans="1:8" ht="60.95" customHeight="1">
      <c r="A950" s="352" t="s">
        <v>1782</v>
      </c>
      <c r="B950" s="352"/>
      <c r="C950" s="353" t="s">
        <v>1783</v>
      </c>
      <c r="D950" s="353"/>
      <c r="E950" s="353"/>
      <c r="F950" s="353"/>
      <c r="G950" s="18" t="s">
        <v>55</v>
      </c>
      <c r="H950" s="140">
        <v>184.19</v>
      </c>
    </row>
    <row r="951" spans="1:8" ht="12.2" customHeight="1">
      <c r="A951" s="368">
        <v>8853</v>
      </c>
      <c r="B951" s="359"/>
      <c r="C951" s="360" t="s">
        <v>1784</v>
      </c>
      <c r="D951" s="360"/>
      <c r="E951" s="360"/>
      <c r="F951" s="360"/>
      <c r="G951" s="17"/>
      <c r="H951" s="141"/>
    </row>
    <row r="952" spans="1:8" ht="24.4" customHeight="1">
      <c r="A952" s="352" t="s">
        <v>1785</v>
      </c>
      <c r="B952" s="352"/>
      <c r="C952" s="353" t="s">
        <v>1786</v>
      </c>
      <c r="D952" s="353"/>
      <c r="E952" s="353"/>
      <c r="F952" s="353"/>
      <c r="G952" s="18" t="s">
        <v>55</v>
      </c>
      <c r="H952" s="138">
        <v>16.46</v>
      </c>
    </row>
    <row r="953" spans="1:8" ht="24.4" customHeight="1">
      <c r="A953" s="352" t="s">
        <v>1787</v>
      </c>
      <c r="B953" s="352"/>
      <c r="C953" s="353" t="s">
        <v>1788</v>
      </c>
      <c r="D953" s="353"/>
      <c r="E953" s="353"/>
      <c r="F953" s="353"/>
      <c r="G953" s="18" t="s">
        <v>55</v>
      </c>
      <c r="H953" s="140">
        <v>201.14</v>
      </c>
    </row>
    <row r="954" spans="1:8" ht="48.75" customHeight="1">
      <c r="A954" s="352" t="s">
        <v>1789</v>
      </c>
      <c r="B954" s="352"/>
      <c r="C954" s="353" t="s">
        <v>1790</v>
      </c>
      <c r="D954" s="353"/>
      <c r="E954" s="353"/>
      <c r="F954" s="353"/>
      <c r="G954" s="18" t="s">
        <v>55</v>
      </c>
      <c r="H954" s="138">
        <v>87.15</v>
      </c>
    </row>
    <row r="955" spans="1:8" ht="48.75" customHeight="1">
      <c r="A955" s="352" t="s">
        <v>1791</v>
      </c>
      <c r="B955" s="352"/>
      <c r="C955" s="353" t="s">
        <v>1792</v>
      </c>
      <c r="D955" s="353"/>
      <c r="E955" s="353"/>
      <c r="F955" s="353"/>
      <c r="G955" s="18" t="s">
        <v>55</v>
      </c>
      <c r="H955" s="138">
        <v>80.64</v>
      </c>
    </row>
    <row r="956" spans="1:8" ht="12.2" customHeight="1">
      <c r="A956" s="368">
        <v>8854</v>
      </c>
      <c r="B956" s="359"/>
      <c r="C956" s="360" t="s">
        <v>1793</v>
      </c>
      <c r="D956" s="360"/>
      <c r="E956" s="360"/>
      <c r="F956" s="360"/>
      <c r="G956" s="17"/>
      <c r="H956" s="141"/>
    </row>
    <row r="957" spans="1:8" ht="36.6" customHeight="1">
      <c r="A957" s="352" t="s">
        <v>1794</v>
      </c>
      <c r="B957" s="352"/>
      <c r="C957" s="353" t="s">
        <v>1795</v>
      </c>
      <c r="D957" s="353"/>
      <c r="E957" s="353"/>
      <c r="F957" s="353"/>
      <c r="G957" s="18" t="s">
        <v>55</v>
      </c>
      <c r="H957" s="138">
        <v>58.95</v>
      </c>
    </row>
    <row r="958" spans="1:8" ht="48.75" customHeight="1">
      <c r="A958" s="352" t="s">
        <v>1796</v>
      </c>
      <c r="B958" s="352"/>
      <c r="C958" s="353" t="s">
        <v>1797</v>
      </c>
      <c r="D958" s="353"/>
      <c r="E958" s="353"/>
      <c r="F958" s="353"/>
      <c r="G958" s="18" t="s">
        <v>55</v>
      </c>
      <c r="H958" s="138">
        <v>76.92</v>
      </c>
    </row>
    <row r="959" spans="1:8" ht="48.75" customHeight="1">
      <c r="A959" s="352" t="s">
        <v>1798</v>
      </c>
      <c r="B959" s="352"/>
      <c r="C959" s="353" t="s">
        <v>1799</v>
      </c>
      <c r="D959" s="353"/>
      <c r="E959" s="353"/>
      <c r="F959" s="353"/>
      <c r="G959" s="18" t="s">
        <v>55</v>
      </c>
      <c r="H959" s="138">
        <v>96.03</v>
      </c>
    </row>
    <row r="960" spans="1:8" ht="48.75" customHeight="1">
      <c r="A960" s="352" t="s">
        <v>1800</v>
      </c>
      <c r="B960" s="352"/>
      <c r="C960" s="353" t="s">
        <v>1801</v>
      </c>
      <c r="D960" s="353"/>
      <c r="E960" s="353"/>
      <c r="F960" s="353"/>
      <c r="G960" s="18" t="s">
        <v>55</v>
      </c>
      <c r="H960" s="140">
        <v>113.57</v>
      </c>
    </row>
    <row r="961" spans="1:8" ht="48.75" customHeight="1">
      <c r="A961" s="352" t="s">
        <v>1802</v>
      </c>
      <c r="B961" s="352"/>
      <c r="C961" s="353" t="s">
        <v>1803</v>
      </c>
      <c r="D961" s="353"/>
      <c r="E961" s="353"/>
      <c r="F961" s="353"/>
      <c r="G961" s="18" t="s">
        <v>55</v>
      </c>
      <c r="H961" s="140">
        <v>131.44</v>
      </c>
    </row>
    <row r="962" spans="1:8" ht="48.75" customHeight="1">
      <c r="A962" s="352" t="s">
        <v>1804</v>
      </c>
      <c r="B962" s="352"/>
      <c r="C962" s="353" t="s">
        <v>1805</v>
      </c>
      <c r="D962" s="353"/>
      <c r="E962" s="353"/>
      <c r="F962" s="353"/>
      <c r="G962" s="18" t="s">
        <v>55</v>
      </c>
      <c r="H962" s="140">
        <v>149.72999999999999</v>
      </c>
    </row>
    <row r="963" spans="1:8" ht="48.75" customHeight="1">
      <c r="A963" s="352" t="s">
        <v>1806</v>
      </c>
      <c r="B963" s="352"/>
      <c r="C963" s="353" t="s">
        <v>1807</v>
      </c>
      <c r="D963" s="353"/>
      <c r="E963" s="353"/>
      <c r="F963" s="353"/>
      <c r="G963" s="18" t="s">
        <v>55</v>
      </c>
      <c r="H963" s="140">
        <v>168.54</v>
      </c>
    </row>
    <row r="964" spans="1:8" ht="48.75" customHeight="1">
      <c r="A964" s="352" t="s">
        <v>1808</v>
      </c>
      <c r="B964" s="352"/>
      <c r="C964" s="353" t="s">
        <v>1809</v>
      </c>
      <c r="D964" s="353"/>
      <c r="E964" s="353"/>
      <c r="F964" s="353"/>
      <c r="G964" s="18" t="s">
        <v>55</v>
      </c>
      <c r="H964" s="140">
        <v>188</v>
      </c>
    </row>
    <row r="965" spans="1:8" ht="48.75" customHeight="1">
      <c r="A965" s="352" t="s">
        <v>1810</v>
      </c>
      <c r="B965" s="352"/>
      <c r="C965" s="353" t="s">
        <v>1811</v>
      </c>
      <c r="D965" s="353"/>
      <c r="E965" s="353"/>
      <c r="F965" s="353"/>
      <c r="G965" s="18" t="s">
        <v>55</v>
      </c>
      <c r="H965" s="140">
        <v>203.19</v>
      </c>
    </row>
    <row r="966" spans="1:8" ht="48.75" customHeight="1">
      <c r="A966" s="352" t="s">
        <v>1812</v>
      </c>
      <c r="B966" s="352"/>
      <c r="C966" s="353" t="s">
        <v>1813</v>
      </c>
      <c r="D966" s="353"/>
      <c r="E966" s="353"/>
      <c r="F966" s="353"/>
      <c r="G966" s="18" t="s">
        <v>55</v>
      </c>
      <c r="H966" s="138">
        <v>58.6</v>
      </c>
    </row>
    <row r="967" spans="1:8" ht="48.75" customHeight="1">
      <c r="A967" s="352" t="s">
        <v>1814</v>
      </c>
      <c r="B967" s="352"/>
      <c r="C967" s="353" t="s">
        <v>1815</v>
      </c>
      <c r="D967" s="353"/>
      <c r="E967" s="353"/>
      <c r="F967" s="353"/>
      <c r="G967" s="18" t="s">
        <v>55</v>
      </c>
      <c r="H967" s="140">
        <v>223.51</v>
      </c>
    </row>
    <row r="968" spans="1:8" ht="48.75" customHeight="1">
      <c r="A968" s="352" t="s">
        <v>1816</v>
      </c>
      <c r="B968" s="352"/>
      <c r="C968" s="353" t="s">
        <v>1817</v>
      </c>
      <c r="D968" s="353"/>
      <c r="E968" s="353"/>
      <c r="F968" s="353"/>
      <c r="G968" s="18" t="s">
        <v>55</v>
      </c>
      <c r="H968" s="140">
        <v>238.7</v>
      </c>
    </row>
    <row r="969" spans="1:8" ht="12.2" customHeight="1">
      <c r="A969" s="368">
        <v>8676</v>
      </c>
      <c r="B969" s="359"/>
      <c r="C969" s="360" t="s">
        <v>1818</v>
      </c>
      <c r="D969" s="360"/>
      <c r="E969" s="360"/>
      <c r="F969" s="360"/>
      <c r="G969" s="17"/>
      <c r="H969" s="141"/>
    </row>
    <row r="970" spans="1:8" ht="12.2" customHeight="1">
      <c r="A970" s="368">
        <v>8855</v>
      </c>
      <c r="B970" s="359"/>
      <c r="C970" s="360" t="s">
        <v>1819</v>
      </c>
      <c r="D970" s="360"/>
      <c r="E970" s="360"/>
      <c r="F970" s="360"/>
      <c r="G970" s="17"/>
      <c r="H970" s="141"/>
    </row>
    <row r="971" spans="1:8" ht="48.75" customHeight="1">
      <c r="A971" s="352" t="s">
        <v>1820</v>
      </c>
      <c r="B971" s="352"/>
      <c r="C971" s="353" t="s">
        <v>1821</v>
      </c>
      <c r="D971" s="353"/>
      <c r="E971" s="353"/>
      <c r="F971" s="353"/>
      <c r="G971" s="18" t="s">
        <v>55</v>
      </c>
      <c r="H971" s="138">
        <v>61.78</v>
      </c>
    </row>
    <row r="972" spans="1:8" ht="36.6" customHeight="1">
      <c r="A972" s="352" t="s">
        <v>1822</v>
      </c>
      <c r="B972" s="352"/>
      <c r="C972" s="353" t="s">
        <v>1823</v>
      </c>
      <c r="D972" s="353"/>
      <c r="E972" s="353"/>
      <c r="F972" s="353"/>
      <c r="G972" s="18" t="s">
        <v>55</v>
      </c>
      <c r="H972" s="138">
        <v>57.43</v>
      </c>
    </row>
    <row r="973" spans="1:8" ht="36.6" customHeight="1">
      <c r="A973" s="352" t="s">
        <v>1824</v>
      </c>
      <c r="B973" s="352"/>
      <c r="C973" s="353" t="s">
        <v>1825</v>
      </c>
      <c r="D973" s="353"/>
      <c r="E973" s="353"/>
      <c r="F973" s="353"/>
      <c r="G973" s="18" t="s">
        <v>55</v>
      </c>
      <c r="H973" s="138">
        <v>78.27</v>
      </c>
    </row>
    <row r="974" spans="1:8" ht="36.6" customHeight="1">
      <c r="A974" s="352" t="s">
        <v>1826</v>
      </c>
      <c r="B974" s="352"/>
      <c r="C974" s="353" t="s">
        <v>1827</v>
      </c>
      <c r="D974" s="353"/>
      <c r="E974" s="353"/>
      <c r="F974" s="353"/>
      <c r="G974" s="18" t="s">
        <v>76</v>
      </c>
      <c r="H974" s="138">
        <v>17.989999999999998</v>
      </c>
    </row>
    <row r="975" spans="1:8" ht="12.2" customHeight="1">
      <c r="A975" s="368">
        <v>8856</v>
      </c>
      <c r="B975" s="359"/>
      <c r="C975" s="360" t="s">
        <v>1828</v>
      </c>
      <c r="D975" s="360"/>
      <c r="E975" s="360"/>
      <c r="F975" s="360"/>
      <c r="G975" s="17"/>
      <c r="H975" s="141"/>
    </row>
    <row r="976" spans="1:8" ht="36.6" customHeight="1">
      <c r="A976" s="352" t="s">
        <v>1829</v>
      </c>
      <c r="B976" s="352"/>
      <c r="C976" s="353" t="s">
        <v>1830</v>
      </c>
      <c r="D976" s="353"/>
      <c r="E976" s="353"/>
      <c r="F976" s="353"/>
      <c r="G976" s="18" t="s">
        <v>76</v>
      </c>
      <c r="H976" s="138">
        <v>29.36</v>
      </c>
    </row>
    <row r="977" spans="1:8" ht="24.4" customHeight="1">
      <c r="A977" s="352" t="s">
        <v>1831</v>
      </c>
      <c r="B977" s="352"/>
      <c r="C977" s="353" t="s">
        <v>1832</v>
      </c>
      <c r="D977" s="353"/>
      <c r="E977" s="353"/>
      <c r="F977" s="353"/>
      <c r="G977" s="18" t="s">
        <v>55</v>
      </c>
      <c r="H977" s="140">
        <v>205.82</v>
      </c>
    </row>
    <row r="978" spans="1:8" ht="24.4" customHeight="1">
      <c r="A978" s="352" t="s">
        <v>1833</v>
      </c>
      <c r="B978" s="352"/>
      <c r="C978" s="353" t="s">
        <v>1834</v>
      </c>
      <c r="D978" s="353"/>
      <c r="E978" s="353"/>
      <c r="F978" s="353"/>
      <c r="G978" s="18" t="s">
        <v>55</v>
      </c>
      <c r="H978" s="140">
        <v>211.7</v>
      </c>
    </row>
    <row r="979" spans="1:8" ht="24.4" customHeight="1">
      <c r="A979" s="352" t="s">
        <v>1835</v>
      </c>
      <c r="B979" s="352"/>
      <c r="C979" s="353" t="s">
        <v>1836</v>
      </c>
      <c r="D979" s="353"/>
      <c r="E979" s="353"/>
      <c r="F979" s="353"/>
      <c r="G979" s="18" t="s">
        <v>55</v>
      </c>
      <c r="H979" s="140">
        <v>131.72999999999999</v>
      </c>
    </row>
    <row r="980" spans="1:8" ht="12.2" customHeight="1">
      <c r="A980" s="368">
        <v>8857</v>
      </c>
      <c r="B980" s="359"/>
      <c r="C980" s="360" t="s">
        <v>1837</v>
      </c>
      <c r="D980" s="360"/>
      <c r="E980" s="360"/>
      <c r="F980" s="360"/>
      <c r="G980" s="17"/>
      <c r="H980" s="141"/>
    </row>
    <row r="981" spans="1:8" ht="48.75" customHeight="1">
      <c r="A981" s="352" t="s">
        <v>1838</v>
      </c>
      <c r="B981" s="352"/>
      <c r="C981" s="353" t="s">
        <v>1839</v>
      </c>
      <c r="D981" s="353"/>
      <c r="E981" s="353"/>
      <c r="F981" s="353"/>
      <c r="G981" s="18" t="s">
        <v>55</v>
      </c>
      <c r="H981" s="138">
        <v>60.67</v>
      </c>
    </row>
    <row r="982" spans="1:8" ht="24.4" customHeight="1">
      <c r="A982" s="352" t="s">
        <v>1840</v>
      </c>
      <c r="B982" s="352"/>
      <c r="C982" s="353" t="s">
        <v>1841</v>
      </c>
      <c r="D982" s="353"/>
      <c r="E982" s="353"/>
      <c r="F982" s="353"/>
      <c r="G982" s="18" t="s">
        <v>76</v>
      </c>
      <c r="H982" s="138">
        <v>16.8</v>
      </c>
    </row>
    <row r="983" spans="1:8" ht="12.2" customHeight="1">
      <c r="A983" s="368">
        <v>8858</v>
      </c>
      <c r="B983" s="359"/>
      <c r="C983" s="360" t="s">
        <v>1842</v>
      </c>
      <c r="D983" s="360"/>
      <c r="E983" s="360"/>
      <c r="F983" s="360"/>
      <c r="G983" s="17"/>
      <c r="H983" s="141"/>
    </row>
    <row r="984" spans="1:8" ht="24.4" customHeight="1">
      <c r="A984" s="352" t="s">
        <v>1843</v>
      </c>
      <c r="B984" s="352"/>
      <c r="C984" s="353" t="s">
        <v>1844</v>
      </c>
      <c r="D984" s="353"/>
      <c r="E984" s="353"/>
      <c r="F984" s="353"/>
      <c r="G984" s="18" t="s">
        <v>76</v>
      </c>
      <c r="H984" s="136">
        <v>6</v>
      </c>
    </row>
    <row r="985" spans="1:8" ht="12.2" customHeight="1">
      <c r="A985" s="368">
        <v>8677</v>
      </c>
      <c r="B985" s="359"/>
      <c r="C985" s="360" t="s">
        <v>1845</v>
      </c>
      <c r="D985" s="360"/>
      <c r="E985" s="360"/>
      <c r="F985" s="360"/>
      <c r="G985" s="17"/>
      <c r="H985" s="141"/>
    </row>
    <row r="986" spans="1:8" ht="12.2" customHeight="1">
      <c r="A986" s="368">
        <v>8859</v>
      </c>
      <c r="B986" s="359"/>
      <c r="C986" s="360" t="s">
        <v>1846</v>
      </c>
      <c r="D986" s="360"/>
      <c r="E986" s="360"/>
      <c r="F986" s="360"/>
      <c r="G986" s="17"/>
      <c r="H986" s="141"/>
    </row>
    <row r="987" spans="1:8" ht="48.75" customHeight="1">
      <c r="A987" s="352" t="s">
        <v>1847</v>
      </c>
      <c r="B987" s="352"/>
      <c r="C987" s="353" t="s">
        <v>1848</v>
      </c>
      <c r="D987" s="353"/>
      <c r="E987" s="353"/>
      <c r="F987" s="353"/>
      <c r="G987" s="18" t="s">
        <v>76</v>
      </c>
      <c r="H987" s="140">
        <v>196.08</v>
      </c>
    </row>
    <row r="988" spans="1:8" ht="48.75" customHeight="1">
      <c r="A988" s="352" t="s">
        <v>1849</v>
      </c>
      <c r="B988" s="352"/>
      <c r="C988" s="353" t="s">
        <v>1850</v>
      </c>
      <c r="D988" s="353"/>
      <c r="E988" s="353"/>
      <c r="F988" s="353"/>
      <c r="G988" s="18" t="s">
        <v>76</v>
      </c>
      <c r="H988" s="140">
        <v>267.99</v>
      </c>
    </row>
    <row r="989" spans="1:8" ht="60.95" customHeight="1">
      <c r="A989" s="352" t="s">
        <v>1851</v>
      </c>
      <c r="B989" s="352"/>
      <c r="C989" s="353" t="s">
        <v>1852</v>
      </c>
      <c r="D989" s="353"/>
      <c r="E989" s="353"/>
      <c r="F989" s="353"/>
      <c r="G989" s="18" t="s">
        <v>76</v>
      </c>
      <c r="H989" s="140">
        <v>437.19</v>
      </c>
    </row>
    <row r="990" spans="1:8" ht="60.95" customHeight="1">
      <c r="A990" s="352" t="s">
        <v>1853</v>
      </c>
      <c r="B990" s="352"/>
      <c r="C990" s="353" t="s">
        <v>1854</v>
      </c>
      <c r="D990" s="353"/>
      <c r="E990" s="353"/>
      <c r="F990" s="353"/>
      <c r="G990" s="18" t="s">
        <v>76</v>
      </c>
      <c r="H990" s="140">
        <v>266.11</v>
      </c>
    </row>
    <row r="991" spans="1:8" ht="48.75" customHeight="1">
      <c r="A991" s="352" t="s">
        <v>1855</v>
      </c>
      <c r="B991" s="352"/>
      <c r="C991" s="353" t="s">
        <v>1856</v>
      </c>
      <c r="D991" s="353"/>
      <c r="E991" s="353"/>
      <c r="F991" s="353"/>
      <c r="G991" s="18" t="s">
        <v>76</v>
      </c>
      <c r="H991" s="140">
        <v>109.6</v>
      </c>
    </row>
    <row r="992" spans="1:8" ht="48.75" customHeight="1">
      <c r="A992" s="352" t="s">
        <v>1857</v>
      </c>
      <c r="B992" s="352"/>
      <c r="C992" s="353" t="s">
        <v>1858</v>
      </c>
      <c r="D992" s="353"/>
      <c r="E992" s="353"/>
      <c r="F992" s="353"/>
      <c r="G992" s="18" t="s">
        <v>76</v>
      </c>
      <c r="H992" s="140">
        <v>181.51</v>
      </c>
    </row>
    <row r="993" spans="1:8" ht="48.75" customHeight="1">
      <c r="A993" s="352" t="s">
        <v>1859</v>
      </c>
      <c r="B993" s="352"/>
      <c r="C993" s="353" t="s">
        <v>1860</v>
      </c>
      <c r="D993" s="353"/>
      <c r="E993" s="353"/>
      <c r="F993" s="353"/>
      <c r="G993" s="18" t="s">
        <v>76</v>
      </c>
      <c r="H993" s="140">
        <v>572.01</v>
      </c>
    </row>
    <row r="994" spans="1:8" ht="60.95" customHeight="1">
      <c r="A994" s="352" t="s">
        <v>1861</v>
      </c>
      <c r="B994" s="352"/>
      <c r="C994" s="353" t="s">
        <v>1862</v>
      </c>
      <c r="D994" s="353"/>
      <c r="E994" s="353"/>
      <c r="F994" s="353"/>
      <c r="G994" s="18" t="s">
        <v>76</v>
      </c>
      <c r="H994" s="140">
        <v>657.39</v>
      </c>
    </row>
    <row r="995" spans="1:8" ht="48.75" customHeight="1">
      <c r="A995" s="352" t="s">
        <v>1863</v>
      </c>
      <c r="B995" s="352"/>
      <c r="C995" s="353" t="s">
        <v>1864</v>
      </c>
      <c r="D995" s="353"/>
      <c r="E995" s="353"/>
      <c r="F995" s="353"/>
      <c r="G995" s="18" t="s">
        <v>76</v>
      </c>
      <c r="H995" s="140">
        <v>628.58000000000004</v>
      </c>
    </row>
    <row r="996" spans="1:8" ht="60.95" customHeight="1">
      <c r="A996" s="352" t="s">
        <v>1865</v>
      </c>
      <c r="B996" s="352"/>
      <c r="C996" s="353" t="s">
        <v>1866</v>
      </c>
      <c r="D996" s="353"/>
      <c r="E996" s="353"/>
      <c r="F996" s="353"/>
      <c r="G996" s="18" t="s">
        <v>76</v>
      </c>
      <c r="H996" s="140">
        <v>799.35</v>
      </c>
    </row>
    <row r="997" spans="1:8" ht="60.95" customHeight="1">
      <c r="A997" s="352" t="s">
        <v>1867</v>
      </c>
      <c r="B997" s="352"/>
      <c r="C997" s="353" t="s">
        <v>1868</v>
      </c>
      <c r="D997" s="353"/>
      <c r="E997" s="353"/>
      <c r="F997" s="353"/>
      <c r="G997" s="18" t="s">
        <v>76</v>
      </c>
      <c r="H997" s="140">
        <v>713.96</v>
      </c>
    </row>
    <row r="998" spans="1:8" ht="48.75" customHeight="1">
      <c r="A998" s="352" t="s">
        <v>1869</v>
      </c>
      <c r="B998" s="352"/>
      <c r="C998" s="353" t="s">
        <v>1870</v>
      </c>
      <c r="D998" s="353"/>
      <c r="E998" s="353"/>
      <c r="F998" s="353"/>
      <c r="G998" s="18" t="s">
        <v>76</v>
      </c>
      <c r="H998" s="140">
        <v>508.82</v>
      </c>
    </row>
    <row r="999" spans="1:8" ht="60.95" customHeight="1">
      <c r="A999" s="352" t="s">
        <v>1871</v>
      </c>
      <c r="B999" s="352"/>
      <c r="C999" s="353" t="s">
        <v>1872</v>
      </c>
      <c r="D999" s="353"/>
      <c r="E999" s="353"/>
      <c r="F999" s="353"/>
      <c r="G999" s="18" t="s">
        <v>76</v>
      </c>
      <c r="H999" s="140">
        <v>679.59</v>
      </c>
    </row>
    <row r="1000" spans="1:8" ht="60.95" customHeight="1">
      <c r="A1000" s="352" t="s">
        <v>1873</v>
      </c>
      <c r="B1000" s="352"/>
      <c r="C1000" s="353" t="s">
        <v>1874</v>
      </c>
      <c r="D1000" s="353"/>
      <c r="E1000" s="353"/>
      <c r="F1000" s="353"/>
      <c r="G1000" s="18" t="s">
        <v>76</v>
      </c>
      <c r="H1000" s="140">
        <v>594.20000000000005</v>
      </c>
    </row>
    <row r="1001" spans="1:8" ht="60.95" customHeight="1">
      <c r="A1001" s="352" t="s">
        <v>1875</v>
      </c>
      <c r="B1001" s="352"/>
      <c r="C1001" s="353" t="s">
        <v>1876</v>
      </c>
      <c r="D1001" s="353"/>
      <c r="E1001" s="353"/>
      <c r="F1001" s="353"/>
      <c r="G1001" s="18" t="s">
        <v>76</v>
      </c>
      <c r="H1001" s="140">
        <v>742.78</v>
      </c>
    </row>
    <row r="1002" spans="1:8" ht="48.75" customHeight="1">
      <c r="A1002" s="352" t="s">
        <v>1877</v>
      </c>
      <c r="B1002" s="352"/>
      <c r="C1002" s="353" t="s">
        <v>1878</v>
      </c>
      <c r="D1002" s="353"/>
      <c r="E1002" s="353"/>
      <c r="F1002" s="353"/>
      <c r="G1002" s="18" t="s">
        <v>76</v>
      </c>
      <c r="H1002" s="140">
        <v>511.2</v>
      </c>
    </row>
    <row r="1003" spans="1:8" ht="60.95" customHeight="1">
      <c r="A1003" s="352" t="s">
        <v>1879</v>
      </c>
      <c r="B1003" s="352"/>
      <c r="C1003" s="353" t="s">
        <v>1880</v>
      </c>
      <c r="D1003" s="353"/>
      <c r="E1003" s="353"/>
      <c r="F1003" s="353"/>
      <c r="G1003" s="18" t="s">
        <v>76</v>
      </c>
      <c r="H1003" s="140">
        <v>681.97</v>
      </c>
    </row>
    <row r="1004" spans="1:8" ht="60.95" customHeight="1">
      <c r="A1004" s="352" t="s">
        <v>1881</v>
      </c>
      <c r="B1004" s="352"/>
      <c r="C1004" s="353" t="s">
        <v>1882</v>
      </c>
      <c r="D1004" s="353"/>
      <c r="E1004" s="353"/>
      <c r="F1004" s="353"/>
      <c r="G1004" s="18" t="s">
        <v>76</v>
      </c>
      <c r="H1004" s="140">
        <v>596.58000000000004</v>
      </c>
    </row>
    <row r="1005" spans="1:8" ht="48.75" customHeight="1">
      <c r="A1005" s="352" t="s">
        <v>1883</v>
      </c>
      <c r="B1005" s="352"/>
      <c r="C1005" s="353" t="s">
        <v>1884</v>
      </c>
      <c r="D1005" s="353"/>
      <c r="E1005" s="353"/>
      <c r="F1005" s="353"/>
      <c r="G1005" s="18" t="s">
        <v>76</v>
      </c>
      <c r="H1005" s="140">
        <v>562.29</v>
      </c>
    </row>
    <row r="1006" spans="1:8" ht="60.95" customHeight="1">
      <c r="A1006" s="352" t="s">
        <v>1885</v>
      </c>
      <c r="B1006" s="352"/>
      <c r="C1006" s="353" t="s">
        <v>1886</v>
      </c>
      <c r="D1006" s="353"/>
      <c r="E1006" s="353"/>
      <c r="F1006" s="353"/>
      <c r="G1006" s="18" t="s">
        <v>76</v>
      </c>
      <c r="H1006" s="140">
        <v>733.06</v>
      </c>
    </row>
    <row r="1007" spans="1:8" ht="60.95" customHeight="1">
      <c r="A1007" s="352" t="s">
        <v>1887</v>
      </c>
      <c r="B1007" s="352"/>
      <c r="C1007" s="353" t="s">
        <v>1888</v>
      </c>
      <c r="D1007" s="353"/>
      <c r="E1007" s="353"/>
      <c r="F1007" s="353"/>
      <c r="G1007" s="18" t="s">
        <v>76</v>
      </c>
      <c r="H1007" s="140">
        <v>647.66999999999996</v>
      </c>
    </row>
    <row r="1008" spans="1:8" ht="48.75" customHeight="1">
      <c r="A1008" s="352" t="s">
        <v>1889</v>
      </c>
      <c r="B1008" s="352"/>
      <c r="C1008" s="353" t="s">
        <v>1890</v>
      </c>
      <c r="D1008" s="353"/>
      <c r="E1008" s="353"/>
      <c r="F1008" s="353"/>
      <c r="G1008" s="18" t="s">
        <v>76</v>
      </c>
      <c r="H1008" s="140">
        <v>456.54</v>
      </c>
    </row>
    <row r="1009" spans="1:8" ht="60.95" customHeight="1">
      <c r="A1009" s="352" t="s">
        <v>1891</v>
      </c>
      <c r="B1009" s="352"/>
      <c r="C1009" s="353" t="s">
        <v>1892</v>
      </c>
      <c r="D1009" s="353"/>
      <c r="E1009" s="353"/>
      <c r="F1009" s="353"/>
      <c r="G1009" s="18" t="s">
        <v>76</v>
      </c>
      <c r="H1009" s="140">
        <v>627.30999999999995</v>
      </c>
    </row>
    <row r="1010" spans="1:8" ht="60.95" customHeight="1">
      <c r="A1010" s="352" t="s">
        <v>1893</v>
      </c>
      <c r="B1010" s="352"/>
      <c r="C1010" s="353" t="s">
        <v>1894</v>
      </c>
      <c r="D1010" s="353"/>
      <c r="E1010" s="353"/>
      <c r="F1010" s="353"/>
      <c r="G1010" s="18" t="s">
        <v>76</v>
      </c>
      <c r="H1010" s="140">
        <v>541.91999999999996</v>
      </c>
    </row>
    <row r="1011" spans="1:8" ht="12.2" customHeight="1">
      <c r="A1011" s="368">
        <v>8861</v>
      </c>
      <c r="B1011" s="359"/>
      <c r="C1011" s="360" t="s">
        <v>1895</v>
      </c>
      <c r="D1011" s="360"/>
      <c r="E1011" s="360"/>
      <c r="F1011" s="360"/>
      <c r="G1011" s="17"/>
      <c r="H1011" s="141"/>
    </row>
    <row r="1012" spans="1:8" ht="60.95" customHeight="1">
      <c r="A1012" s="352" t="s">
        <v>1896</v>
      </c>
      <c r="B1012" s="352"/>
      <c r="C1012" s="353" t="s">
        <v>1897</v>
      </c>
      <c r="D1012" s="353"/>
      <c r="E1012" s="353"/>
      <c r="F1012" s="353"/>
      <c r="G1012" s="18" t="s">
        <v>76</v>
      </c>
      <c r="H1012" s="140">
        <v>207.07</v>
      </c>
    </row>
    <row r="1013" spans="1:8" ht="73.150000000000006" customHeight="1">
      <c r="A1013" s="352" t="s">
        <v>1898</v>
      </c>
      <c r="B1013" s="352"/>
      <c r="C1013" s="353" t="s">
        <v>1899</v>
      </c>
      <c r="D1013" s="353"/>
      <c r="E1013" s="353"/>
      <c r="F1013" s="353"/>
      <c r="G1013" s="18" t="s">
        <v>76</v>
      </c>
      <c r="H1013" s="140">
        <v>516.66</v>
      </c>
    </row>
    <row r="1014" spans="1:8" ht="60.95" customHeight="1">
      <c r="A1014" s="352" t="s">
        <v>1900</v>
      </c>
      <c r="B1014" s="352"/>
      <c r="C1014" s="353" t="s">
        <v>1901</v>
      </c>
      <c r="D1014" s="353"/>
      <c r="E1014" s="353"/>
      <c r="F1014" s="353"/>
      <c r="G1014" s="18" t="s">
        <v>76</v>
      </c>
      <c r="H1014" s="140">
        <v>791.61</v>
      </c>
    </row>
    <row r="1015" spans="1:8" ht="60.95" customHeight="1">
      <c r="A1015" s="352" t="s">
        <v>1902</v>
      </c>
      <c r="B1015" s="352"/>
      <c r="C1015" s="353" t="s">
        <v>1903</v>
      </c>
      <c r="D1015" s="353"/>
      <c r="E1015" s="353"/>
      <c r="F1015" s="353"/>
      <c r="G1015" s="18" t="s">
        <v>55</v>
      </c>
      <c r="H1015" s="140">
        <v>132.65</v>
      </c>
    </row>
    <row r="1016" spans="1:8" ht="73.150000000000006" customHeight="1">
      <c r="A1016" s="352" t="s">
        <v>1904</v>
      </c>
      <c r="B1016" s="352"/>
      <c r="C1016" s="353" t="s">
        <v>1905</v>
      </c>
      <c r="D1016" s="353"/>
      <c r="E1016" s="353"/>
      <c r="F1016" s="353"/>
      <c r="G1016" s="18" t="s">
        <v>58</v>
      </c>
      <c r="H1016" s="140">
        <v>694.5</v>
      </c>
    </row>
    <row r="1017" spans="1:8" ht="12.2" customHeight="1">
      <c r="A1017" s="368">
        <v>8862</v>
      </c>
      <c r="B1017" s="359"/>
      <c r="C1017" s="360" t="s">
        <v>1906</v>
      </c>
      <c r="D1017" s="360"/>
      <c r="E1017" s="360"/>
      <c r="F1017" s="360"/>
      <c r="G1017" s="17"/>
      <c r="H1017" s="141"/>
    </row>
    <row r="1018" spans="1:8" ht="60.95" customHeight="1">
      <c r="A1018" s="352" t="s">
        <v>1907</v>
      </c>
      <c r="B1018" s="352"/>
      <c r="C1018" s="353" t="s">
        <v>1908</v>
      </c>
      <c r="D1018" s="353"/>
      <c r="E1018" s="353"/>
      <c r="F1018" s="353"/>
      <c r="G1018" s="18" t="s">
        <v>58</v>
      </c>
      <c r="H1018" s="137">
        <v>3302.73</v>
      </c>
    </row>
    <row r="1019" spans="1:8" ht="48.75" customHeight="1">
      <c r="A1019" s="352" t="s">
        <v>1909</v>
      </c>
      <c r="B1019" s="352"/>
      <c r="C1019" s="353" t="s">
        <v>1910</v>
      </c>
      <c r="D1019" s="353"/>
      <c r="E1019" s="353"/>
      <c r="F1019" s="353"/>
      <c r="G1019" s="18" t="s">
        <v>58</v>
      </c>
      <c r="H1019" s="140">
        <v>338.09</v>
      </c>
    </row>
    <row r="1020" spans="1:8" ht="36.6" customHeight="1">
      <c r="A1020" s="352" t="s">
        <v>1911</v>
      </c>
      <c r="B1020" s="352"/>
      <c r="C1020" s="353" t="s">
        <v>1912</v>
      </c>
      <c r="D1020" s="353"/>
      <c r="E1020" s="353"/>
      <c r="F1020" s="353"/>
      <c r="G1020" s="18" t="s">
        <v>58</v>
      </c>
      <c r="H1020" s="140">
        <v>893.24</v>
      </c>
    </row>
    <row r="1021" spans="1:8" ht="36.6" customHeight="1">
      <c r="A1021" s="352" t="s">
        <v>1913</v>
      </c>
      <c r="B1021" s="352"/>
      <c r="C1021" s="353" t="s">
        <v>1914</v>
      </c>
      <c r="D1021" s="353"/>
      <c r="E1021" s="353"/>
      <c r="F1021" s="353"/>
      <c r="G1021" s="18" t="s">
        <v>58</v>
      </c>
      <c r="H1021" s="137">
        <v>1050</v>
      </c>
    </row>
    <row r="1022" spans="1:8" ht="60.95" customHeight="1">
      <c r="A1022" s="352" t="s">
        <v>1915</v>
      </c>
      <c r="B1022" s="352"/>
      <c r="C1022" s="353" t="s">
        <v>1916</v>
      </c>
      <c r="D1022" s="353"/>
      <c r="E1022" s="353"/>
      <c r="F1022" s="353"/>
      <c r="G1022" s="18" t="s">
        <v>58</v>
      </c>
      <c r="H1022" s="140">
        <v>299.81</v>
      </c>
    </row>
    <row r="1023" spans="1:8" ht="12.2" customHeight="1">
      <c r="A1023" s="368">
        <v>8863</v>
      </c>
      <c r="B1023" s="359"/>
      <c r="C1023" s="360" t="s">
        <v>1917</v>
      </c>
      <c r="D1023" s="360"/>
      <c r="E1023" s="360"/>
      <c r="F1023" s="360"/>
      <c r="G1023" s="17"/>
      <c r="H1023" s="141"/>
    </row>
    <row r="1024" spans="1:8" ht="48.75" customHeight="1">
      <c r="A1024" s="352" t="s">
        <v>1918</v>
      </c>
      <c r="B1024" s="352"/>
      <c r="C1024" s="353" t="s">
        <v>1919</v>
      </c>
      <c r="D1024" s="353"/>
      <c r="E1024" s="353"/>
      <c r="F1024" s="353"/>
      <c r="G1024" s="18" t="s">
        <v>58</v>
      </c>
      <c r="H1024" s="140">
        <v>364.63</v>
      </c>
    </row>
    <row r="1025" spans="1:8" ht="48.75" customHeight="1">
      <c r="A1025" s="352" t="s">
        <v>1920</v>
      </c>
      <c r="B1025" s="352"/>
      <c r="C1025" s="353" t="s">
        <v>1921</v>
      </c>
      <c r="D1025" s="353"/>
      <c r="E1025" s="353"/>
      <c r="F1025" s="353"/>
      <c r="G1025" s="18" t="s">
        <v>58</v>
      </c>
      <c r="H1025" s="140">
        <v>428.44</v>
      </c>
    </row>
    <row r="1026" spans="1:8" ht="48.75" customHeight="1">
      <c r="A1026" s="352" t="s">
        <v>1922</v>
      </c>
      <c r="B1026" s="352"/>
      <c r="C1026" s="353" t="s">
        <v>1923</v>
      </c>
      <c r="D1026" s="353"/>
      <c r="E1026" s="353"/>
      <c r="F1026" s="353"/>
      <c r="G1026" s="18" t="s">
        <v>58</v>
      </c>
      <c r="H1026" s="140">
        <v>499.12</v>
      </c>
    </row>
    <row r="1027" spans="1:8" ht="12.2" customHeight="1">
      <c r="A1027" s="368">
        <v>8864</v>
      </c>
      <c r="B1027" s="359"/>
      <c r="C1027" s="360" t="s">
        <v>1924</v>
      </c>
      <c r="D1027" s="360"/>
      <c r="E1027" s="360"/>
      <c r="F1027" s="360"/>
      <c r="G1027" s="17"/>
      <c r="H1027" s="141"/>
    </row>
    <row r="1028" spans="1:8" ht="60.95" customHeight="1">
      <c r="A1028" s="352" t="s">
        <v>1925</v>
      </c>
      <c r="B1028" s="352"/>
      <c r="C1028" s="353" t="s">
        <v>1926</v>
      </c>
      <c r="D1028" s="353"/>
      <c r="E1028" s="353"/>
      <c r="F1028" s="353"/>
      <c r="G1028" s="18" t="s">
        <v>58</v>
      </c>
      <c r="H1028" s="138">
        <v>86.7</v>
      </c>
    </row>
    <row r="1029" spans="1:8" ht="97.5" customHeight="1">
      <c r="A1029" s="352" t="s">
        <v>1927</v>
      </c>
      <c r="B1029" s="352"/>
      <c r="C1029" s="353" t="s">
        <v>1928</v>
      </c>
      <c r="D1029" s="353"/>
      <c r="E1029" s="353"/>
      <c r="F1029" s="353"/>
      <c r="G1029" s="18" t="s">
        <v>76</v>
      </c>
      <c r="H1029" s="140">
        <v>553.26</v>
      </c>
    </row>
    <row r="1030" spans="1:8" ht="73.150000000000006" customHeight="1">
      <c r="A1030" s="352" t="s">
        <v>1929</v>
      </c>
      <c r="B1030" s="352"/>
      <c r="C1030" s="353" t="s">
        <v>1930</v>
      </c>
      <c r="D1030" s="353"/>
      <c r="E1030" s="353"/>
      <c r="F1030" s="353"/>
      <c r="G1030" s="18" t="s">
        <v>76</v>
      </c>
      <c r="H1030" s="140">
        <v>134.38999999999999</v>
      </c>
    </row>
    <row r="1031" spans="1:8" ht="12.2" customHeight="1">
      <c r="A1031" s="368">
        <v>8781</v>
      </c>
      <c r="B1031" s="359"/>
      <c r="C1031" s="360" t="s">
        <v>1931</v>
      </c>
      <c r="D1031" s="360"/>
      <c r="E1031" s="360"/>
      <c r="F1031" s="360"/>
      <c r="G1031" s="17"/>
      <c r="H1031" s="141"/>
    </row>
    <row r="1032" spans="1:8" ht="36.6" customHeight="1">
      <c r="A1032" s="352" t="s">
        <v>1932</v>
      </c>
      <c r="B1032" s="352"/>
      <c r="C1032" s="353" t="s">
        <v>1933</v>
      </c>
      <c r="D1032" s="353"/>
      <c r="E1032" s="353"/>
      <c r="F1032" s="353"/>
      <c r="G1032" s="18" t="s">
        <v>76</v>
      </c>
      <c r="H1032" s="140">
        <v>143.05000000000001</v>
      </c>
    </row>
    <row r="1033" spans="1:8" ht="36.6" customHeight="1">
      <c r="A1033" s="352" t="s">
        <v>1934</v>
      </c>
      <c r="B1033" s="352"/>
      <c r="C1033" s="353" t="s">
        <v>1935</v>
      </c>
      <c r="D1033" s="353"/>
      <c r="E1033" s="353"/>
      <c r="F1033" s="353"/>
      <c r="G1033" s="18" t="s">
        <v>76</v>
      </c>
      <c r="H1033" s="140">
        <v>100.62</v>
      </c>
    </row>
    <row r="1034" spans="1:8" ht="36.6" customHeight="1">
      <c r="A1034" s="352" t="s">
        <v>1936</v>
      </c>
      <c r="B1034" s="352"/>
      <c r="C1034" s="353" t="s">
        <v>1937</v>
      </c>
      <c r="D1034" s="353"/>
      <c r="E1034" s="353"/>
      <c r="F1034" s="353"/>
      <c r="G1034" s="18" t="s">
        <v>76</v>
      </c>
      <c r="H1034" s="140">
        <v>160.93</v>
      </c>
    </row>
    <row r="1035" spans="1:8" ht="12.2" customHeight="1">
      <c r="A1035" s="372">
        <v>11760</v>
      </c>
      <c r="B1035" s="359"/>
      <c r="C1035" s="360" t="s">
        <v>1938</v>
      </c>
      <c r="D1035" s="360"/>
      <c r="E1035" s="360"/>
      <c r="F1035" s="360"/>
      <c r="G1035" s="17"/>
      <c r="H1035" s="141"/>
    </row>
    <row r="1036" spans="1:8" ht="24.4" customHeight="1">
      <c r="A1036" s="352" t="s">
        <v>1939</v>
      </c>
      <c r="B1036" s="352"/>
      <c r="C1036" s="353" t="s">
        <v>1940</v>
      </c>
      <c r="D1036" s="353"/>
      <c r="E1036" s="353"/>
      <c r="F1036" s="353"/>
      <c r="G1036" s="18" t="s">
        <v>76</v>
      </c>
      <c r="H1036" s="140">
        <v>558.67999999999995</v>
      </c>
    </row>
    <row r="1037" spans="1:8" ht="12.2" customHeight="1">
      <c r="A1037" s="368">
        <v>8678</v>
      </c>
      <c r="B1037" s="359"/>
      <c r="C1037" s="360" t="s">
        <v>1941</v>
      </c>
      <c r="D1037" s="360"/>
      <c r="E1037" s="360"/>
      <c r="F1037" s="360"/>
      <c r="G1037" s="17"/>
      <c r="H1037" s="141"/>
    </row>
    <row r="1038" spans="1:8" ht="12.2" customHeight="1">
      <c r="A1038" s="368">
        <v>8866</v>
      </c>
      <c r="B1038" s="359"/>
      <c r="C1038" s="360" t="s">
        <v>1942</v>
      </c>
      <c r="D1038" s="360"/>
      <c r="E1038" s="360"/>
      <c r="F1038" s="360"/>
      <c r="G1038" s="17"/>
      <c r="H1038" s="141"/>
    </row>
    <row r="1039" spans="1:8" ht="12.2" customHeight="1">
      <c r="A1039" s="352" t="s">
        <v>1943</v>
      </c>
      <c r="B1039" s="352"/>
      <c r="C1039" s="353" t="s">
        <v>1944</v>
      </c>
      <c r="D1039" s="353"/>
      <c r="E1039" s="353"/>
      <c r="F1039" s="353"/>
      <c r="G1039" s="18" t="s">
        <v>55</v>
      </c>
      <c r="H1039" s="136">
        <v>4.1500000000000004</v>
      </c>
    </row>
    <row r="1040" spans="1:8" ht="12.2" customHeight="1">
      <c r="A1040" s="352" t="s">
        <v>1945</v>
      </c>
      <c r="B1040" s="352"/>
      <c r="C1040" s="353" t="s">
        <v>1946</v>
      </c>
      <c r="D1040" s="353"/>
      <c r="E1040" s="353"/>
      <c r="F1040" s="353"/>
      <c r="G1040" s="18" t="s">
        <v>55</v>
      </c>
      <c r="H1040" s="136">
        <v>3.37</v>
      </c>
    </row>
    <row r="1041" spans="1:8" ht="24.4" customHeight="1">
      <c r="A1041" s="352" t="s">
        <v>1947</v>
      </c>
      <c r="B1041" s="352"/>
      <c r="C1041" s="353" t="s">
        <v>1948</v>
      </c>
      <c r="D1041" s="353"/>
      <c r="E1041" s="353"/>
      <c r="F1041" s="353"/>
      <c r="G1041" s="18" t="s">
        <v>55</v>
      </c>
      <c r="H1041" s="136">
        <v>5.13</v>
      </c>
    </row>
    <row r="1042" spans="1:8" ht="24.4" customHeight="1">
      <c r="A1042" s="352" t="s">
        <v>1949</v>
      </c>
      <c r="B1042" s="352"/>
      <c r="C1042" s="353" t="s">
        <v>1950</v>
      </c>
      <c r="D1042" s="353"/>
      <c r="E1042" s="353"/>
      <c r="F1042" s="353"/>
      <c r="G1042" s="18" t="s">
        <v>55</v>
      </c>
      <c r="H1042" s="136">
        <v>5.82</v>
      </c>
    </row>
    <row r="1043" spans="1:8" ht="12.2" customHeight="1">
      <c r="A1043" s="352" t="s">
        <v>1951</v>
      </c>
      <c r="B1043" s="352"/>
      <c r="C1043" s="353" t="s">
        <v>1952</v>
      </c>
      <c r="D1043" s="353"/>
      <c r="E1043" s="353"/>
      <c r="F1043" s="353"/>
      <c r="G1043" s="18" t="s">
        <v>55</v>
      </c>
      <c r="H1043" s="136">
        <v>3.83</v>
      </c>
    </row>
    <row r="1044" spans="1:8" ht="24.4" customHeight="1">
      <c r="A1044" s="352" t="s">
        <v>1953</v>
      </c>
      <c r="B1044" s="352"/>
      <c r="C1044" s="353" t="s">
        <v>1954</v>
      </c>
      <c r="D1044" s="353"/>
      <c r="E1044" s="353"/>
      <c r="F1044" s="353"/>
      <c r="G1044" s="18" t="s">
        <v>55</v>
      </c>
      <c r="H1044" s="136">
        <v>1.39</v>
      </c>
    </row>
    <row r="1045" spans="1:8" ht="12.2" customHeight="1">
      <c r="A1045" s="368">
        <v>8867</v>
      </c>
      <c r="B1045" s="359"/>
      <c r="C1045" s="360" t="s">
        <v>1955</v>
      </c>
      <c r="D1045" s="360"/>
      <c r="E1045" s="360"/>
      <c r="F1045" s="360"/>
      <c r="G1045" s="17"/>
      <c r="H1045" s="141"/>
    </row>
    <row r="1046" spans="1:8" ht="36.6" customHeight="1">
      <c r="A1046" s="352" t="s">
        <v>1956</v>
      </c>
      <c r="B1046" s="352"/>
      <c r="C1046" s="353" t="s">
        <v>1957</v>
      </c>
      <c r="D1046" s="353"/>
      <c r="E1046" s="353"/>
      <c r="F1046" s="353"/>
      <c r="G1046" s="18" t="s">
        <v>55</v>
      </c>
      <c r="H1046" s="136">
        <v>7.71</v>
      </c>
    </row>
    <row r="1047" spans="1:8" ht="48.75" customHeight="1">
      <c r="A1047" s="352" t="s">
        <v>1958</v>
      </c>
      <c r="B1047" s="352"/>
      <c r="C1047" s="353" t="s">
        <v>1959</v>
      </c>
      <c r="D1047" s="353"/>
      <c r="E1047" s="353"/>
      <c r="F1047" s="353"/>
      <c r="G1047" s="18" t="s">
        <v>55</v>
      </c>
      <c r="H1047" s="136">
        <v>6.9</v>
      </c>
    </row>
    <row r="1048" spans="1:8" ht="36.6" customHeight="1">
      <c r="A1048" s="352" t="s">
        <v>1960</v>
      </c>
      <c r="B1048" s="352"/>
      <c r="C1048" s="353" t="s">
        <v>1961</v>
      </c>
      <c r="D1048" s="353"/>
      <c r="E1048" s="353"/>
      <c r="F1048" s="353"/>
      <c r="G1048" s="18" t="s">
        <v>55</v>
      </c>
      <c r="H1048" s="136">
        <v>9.6999999999999993</v>
      </c>
    </row>
    <row r="1049" spans="1:8" ht="12.2" customHeight="1">
      <c r="A1049" s="368">
        <v>8868</v>
      </c>
      <c r="B1049" s="359"/>
      <c r="C1049" s="360" t="s">
        <v>1962</v>
      </c>
      <c r="D1049" s="360"/>
      <c r="E1049" s="360"/>
      <c r="F1049" s="360"/>
      <c r="G1049" s="17"/>
      <c r="H1049" s="141"/>
    </row>
    <row r="1050" spans="1:8" ht="24.4" customHeight="1">
      <c r="A1050" s="352" t="s">
        <v>1963</v>
      </c>
      <c r="B1050" s="352"/>
      <c r="C1050" s="353" t="s">
        <v>1964</v>
      </c>
      <c r="D1050" s="353"/>
      <c r="E1050" s="353"/>
      <c r="F1050" s="353"/>
      <c r="G1050" s="18" t="s">
        <v>55</v>
      </c>
      <c r="H1050" s="138">
        <v>20.58</v>
      </c>
    </row>
    <row r="1051" spans="1:8" ht="24.4" customHeight="1">
      <c r="A1051" s="352" t="s">
        <v>1965</v>
      </c>
      <c r="B1051" s="352"/>
      <c r="C1051" s="353" t="s">
        <v>1966</v>
      </c>
      <c r="D1051" s="353"/>
      <c r="E1051" s="353"/>
      <c r="F1051" s="353"/>
      <c r="G1051" s="18" t="s">
        <v>55</v>
      </c>
      <c r="H1051" s="138">
        <v>18.43</v>
      </c>
    </row>
    <row r="1052" spans="1:8" ht="24.4" customHeight="1">
      <c r="A1052" s="352" t="s">
        <v>1967</v>
      </c>
      <c r="B1052" s="352"/>
      <c r="C1052" s="353" t="s">
        <v>1968</v>
      </c>
      <c r="D1052" s="353"/>
      <c r="E1052" s="353"/>
      <c r="F1052" s="353"/>
      <c r="G1052" s="18" t="s">
        <v>55</v>
      </c>
      <c r="H1052" s="138">
        <v>24.65</v>
      </c>
    </row>
    <row r="1053" spans="1:8" ht="24.4" customHeight="1">
      <c r="A1053" s="352" t="s">
        <v>1969</v>
      </c>
      <c r="B1053" s="352"/>
      <c r="C1053" s="353" t="s">
        <v>1970</v>
      </c>
      <c r="D1053" s="353"/>
      <c r="E1053" s="353"/>
      <c r="F1053" s="353"/>
      <c r="G1053" s="18" t="s">
        <v>55</v>
      </c>
      <c r="H1053" s="138">
        <v>16.38</v>
      </c>
    </row>
    <row r="1054" spans="1:8" ht="24.4" customHeight="1">
      <c r="A1054" s="352" t="s">
        <v>1971</v>
      </c>
      <c r="B1054" s="352"/>
      <c r="C1054" s="353" t="s">
        <v>1972</v>
      </c>
      <c r="D1054" s="353"/>
      <c r="E1054" s="353"/>
      <c r="F1054" s="353"/>
      <c r="G1054" s="18" t="s">
        <v>55</v>
      </c>
      <c r="H1054" s="138">
        <v>20.66</v>
      </c>
    </row>
    <row r="1055" spans="1:8" ht="24.4" customHeight="1">
      <c r="A1055" s="352" t="s">
        <v>1973</v>
      </c>
      <c r="B1055" s="352"/>
      <c r="C1055" s="353" t="s">
        <v>1974</v>
      </c>
      <c r="D1055" s="353"/>
      <c r="E1055" s="353"/>
      <c r="F1055" s="353"/>
      <c r="G1055" s="18" t="s">
        <v>55</v>
      </c>
      <c r="H1055" s="138">
        <v>14.38</v>
      </c>
    </row>
    <row r="1056" spans="1:8" ht="36.6" customHeight="1">
      <c r="A1056" s="352" t="s">
        <v>1975</v>
      </c>
      <c r="B1056" s="352"/>
      <c r="C1056" s="353" t="s">
        <v>1976</v>
      </c>
      <c r="D1056" s="353"/>
      <c r="E1056" s="353"/>
      <c r="F1056" s="353"/>
      <c r="G1056" s="18" t="s">
        <v>55</v>
      </c>
      <c r="H1056" s="138">
        <v>16.38</v>
      </c>
    </row>
    <row r="1057" spans="1:8" ht="36.6" customHeight="1">
      <c r="A1057" s="352" t="s">
        <v>1977</v>
      </c>
      <c r="B1057" s="352"/>
      <c r="C1057" s="353" t="s">
        <v>1978</v>
      </c>
      <c r="D1057" s="353"/>
      <c r="E1057" s="353"/>
      <c r="F1057" s="353"/>
      <c r="G1057" s="18" t="s">
        <v>55</v>
      </c>
      <c r="H1057" s="138">
        <v>14.38</v>
      </c>
    </row>
    <row r="1058" spans="1:8" ht="24.4" customHeight="1">
      <c r="A1058" s="352" t="s">
        <v>1979</v>
      </c>
      <c r="B1058" s="352"/>
      <c r="C1058" s="353" t="s">
        <v>1980</v>
      </c>
      <c r="D1058" s="353"/>
      <c r="E1058" s="353"/>
      <c r="F1058" s="353"/>
      <c r="G1058" s="18" t="s">
        <v>55</v>
      </c>
      <c r="H1058" s="138">
        <v>38.67</v>
      </c>
    </row>
    <row r="1059" spans="1:8" ht="24.4" customHeight="1">
      <c r="A1059" s="352" t="s">
        <v>1981</v>
      </c>
      <c r="B1059" s="352"/>
      <c r="C1059" s="353" t="s">
        <v>1982</v>
      </c>
      <c r="D1059" s="353"/>
      <c r="E1059" s="353"/>
      <c r="F1059" s="353"/>
      <c r="G1059" s="18" t="s">
        <v>55</v>
      </c>
      <c r="H1059" s="138">
        <v>26.89</v>
      </c>
    </row>
    <row r="1060" spans="1:8" ht="24.4" customHeight="1">
      <c r="A1060" s="352" t="s">
        <v>1983</v>
      </c>
      <c r="B1060" s="352"/>
      <c r="C1060" s="353" t="s">
        <v>1984</v>
      </c>
      <c r="D1060" s="353"/>
      <c r="E1060" s="353"/>
      <c r="F1060" s="353"/>
      <c r="G1060" s="18" t="s">
        <v>55</v>
      </c>
      <c r="H1060" s="138">
        <v>34.68</v>
      </c>
    </row>
    <row r="1061" spans="1:8" ht="24.4" customHeight="1">
      <c r="A1061" s="352" t="s">
        <v>1985</v>
      </c>
      <c r="B1061" s="352"/>
      <c r="C1061" s="353" t="s">
        <v>1986</v>
      </c>
      <c r="D1061" s="353"/>
      <c r="E1061" s="353"/>
      <c r="F1061" s="353"/>
      <c r="G1061" s="18" t="s">
        <v>55</v>
      </c>
      <c r="H1061" s="138">
        <v>24.9</v>
      </c>
    </row>
    <row r="1062" spans="1:8" ht="12.2" customHeight="1">
      <c r="A1062" s="368">
        <v>8869</v>
      </c>
      <c r="B1062" s="359"/>
      <c r="C1062" s="360" t="s">
        <v>1987</v>
      </c>
      <c r="D1062" s="360"/>
      <c r="E1062" s="360"/>
      <c r="F1062" s="360"/>
      <c r="G1062" s="17"/>
      <c r="H1062" s="141"/>
    </row>
    <row r="1063" spans="1:8" ht="36.6" customHeight="1">
      <c r="A1063" s="352" t="s">
        <v>1988</v>
      </c>
      <c r="B1063" s="352"/>
      <c r="C1063" s="353" t="s">
        <v>1989</v>
      </c>
      <c r="D1063" s="353"/>
      <c r="E1063" s="353"/>
      <c r="F1063" s="353"/>
      <c r="G1063" s="18" t="s">
        <v>55</v>
      </c>
      <c r="H1063" s="138">
        <v>16.760000000000002</v>
      </c>
    </row>
    <row r="1064" spans="1:8" ht="36.6" customHeight="1">
      <c r="A1064" s="352" t="s">
        <v>1990</v>
      </c>
      <c r="B1064" s="352"/>
      <c r="C1064" s="353" t="s">
        <v>1991</v>
      </c>
      <c r="D1064" s="353"/>
      <c r="E1064" s="353"/>
      <c r="F1064" s="353"/>
      <c r="G1064" s="18" t="s">
        <v>55</v>
      </c>
      <c r="H1064" s="138">
        <v>31.14</v>
      </c>
    </row>
    <row r="1065" spans="1:8" ht="36.6" customHeight="1">
      <c r="A1065" s="352" t="s">
        <v>1992</v>
      </c>
      <c r="B1065" s="352"/>
      <c r="C1065" s="353" t="s">
        <v>1993</v>
      </c>
      <c r="D1065" s="353"/>
      <c r="E1065" s="353"/>
      <c r="F1065" s="353"/>
      <c r="G1065" s="18" t="s">
        <v>55</v>
      </c>
      <c r="H1065" s="138">
        <v>21.72</v>
      </c>
    </row>
    <row r="1066" spans="1:8" ht="36.6" customHeight="1">
      <c r="A1066" s="352" t="s">
        <v>1994</v>
      </c>
      <c r="B1066" s="352"/>
      <c r="C1066" s="353" t="s">
        <v>1995</v>
      </c>
      <c r="D1066" s="353"/>
      <c r="E1066" s="353"/>
      <c r="F1066" s="353"/>
      <c r="G1066" s="18" t="s">
        <v>76</v>
      </c>
      <c r="H1066" s="136">
        <v>5.78</v>
      </c>
    </row>
    <row r="1067" spans="1:8" ht="36.6" customHeight="1">
      <c r="A1067" s="352" t="s">
        <v>1996</v>
      </c>
      <c r="B1067" s="352"/>
      <c r="C1067" s="353" t="s">
        <v>1997</v>
      </c>
      <c r="D1067" s="353"/>
      <c r="E1067" s="353"/>
      <c r="F1067" s="353"/>
      <c r="G1067" s="18" t="s">
        <v>55</v>
      </c>
      <c r="H1067" s="138">
        <v>15.48</v>
      </c>
    </row>
    <row r="1068" spans="1:8" ht="36.6" customHeight="1">
      <c r="A1068" s="352" t="s">
        <v>1998</v>
      </c>
      <c r="B1068" s="352"/>
      <c r="C1068" s="353" t="s">
        <v>1999</v>
      </c>
      <c r="D1068" s="353"/>
      <c r="E1068" s="353"/>
      <c r="F1068" s="353"/>
      <c r="G1068" s="18" t="s">
        <v>55</v>
      </c>
      <c r="H1068" s="138">
        <v>18.63</v>
      </c>
    </row>
    <row r="1069" spans="1:8" ht="36.6" customHeight="1">
      <c r="A1069" s="352" t="s">
        <v>2000</v>
      </c>
      <c r="B1069" s="352"/>
      <c r="C1069" s="353" t="s">
        <v>2001</v>
      </c>
      <c r="D1069" s="353"/>
      <c r="E1069" s="353"/>
      <c r="F1069" s="353"/>
      <c r="G1069" s="18" t="s">
        <v>55</v>
      </c>
      <c r="H1069" s="138">
        <v>43.53</v>
      </c>
    </row>
    <row r="1070" spans="1:8" ht="36.6" customHeight="1">
      <c r="A1070" s="352" t="s">
        <v>2002</v>
      </c>
      <c r="B1070" s="352"/>
      <c r="C1070" s="353" t="s">
        <v>2003</v>
      </c>
      <c r="D1070" s="353"/>
      <c r="E1070" s="353"/>
      <c r="F1070" s="353"/>
      <c r="G1070" s="18" t="s">
        <v>55</v>
      </c>
      <c r="H1070" s="138">
        <v>24.55</v>
      </c>
    </row>
    <row r="1071" spans="1:8" ht="12.2" customHeight="1">
      <c r="A1071" s="368">
        <v>8870</v>
      </c>
      <c r="B1071" s="359"/>
      <c r="C1071" s="360" t="s">
        <v>2004</v>
      </c>
      <c r="D1071" s="360"/>
      <c r="E1071" s="360"/>
      <c r="F1071" s="360"/>
      <c r="G1071" s="17"/>
      <c r="H1071" s="141"/>
    </row>
    <row r="1072" spans="1:8" ht="36.6" customHeight="1">
      <c r="A1072" s="352" t="s">
        <v>2005</v>
      </c>
      <c r="B1072" s="352"/>
      <c r="C1072" s="353" t="s">
        <v>2006</v>
      </c>
      <c r="D1072" s="353"/>
      <c r="E1072" s="353"/>
      <c r="F1072" s="353"/>
      <c r="G1072" s="18" t="s">
        <v>55</v>
      </c>
      <c r="H1072" s="138">
        <v>16.57</v>
      </c>
    </row>
    <row r="1073" spans="1:8" ht="36.6" customHeight="1">
      <c r="A1073" s="352" t="s">
        <v>2007</v>
      </c>
      <c r="B1073" s="352"/>
      <c r="C1073" s="353" t="s">
        <v>2008</v>
      </c>
      <c r="D1073" s="353"/>
      <c r="E1073" s="353"/>
      <c r="F1073" s="353"/>
      <c r="G1073" s="18" t="s">
        <v>55</v>
      </c>
      <c r="H1073" s="138">
        <v>30.95</v>
      </c>
    </row>
    <row r="1074" spans="1:8" ht="36.6" customHeight="1">
      <c r="A1074" s="352" t="s">
        <v>2009</v>
      </c>
      <c r="B1074" s="352"/>
      <c r="C1074" s="353" t="s">
        <v>2010</v>
      </c>
      <c r="D1074" s="353"/>
      <c r="E1074" s="353"/>
      <c r="F1074" s="353"/>
      <c r="G1074" s="18" t="s">
        <v>55</v>
      </c>
      <c r="H1074" s="138">
        <v>21.44</v>
      </c>
    </row>
    <row r="1075" spans="1:8" ht="36.6" customHeight="1">
      <c r="A1075" s="352" t="s">
        <v>2011</v>
      </c>
      <c r="B1075" s="352"/>
      <c r="C1075" s="353" t="s">
        <v>2012</v>
      </c>
      <c r="D1075" s="353"/>
      <c r="E1075" s="353"/>
      <c r="F1075" s="353"/>
      <c r="G1075" s="18" t="s">
        <v>55</v>
      </c>
      <c r="H1075" s="138">
        <v>20.87</v>
      </c>
    </row>
    <row r="1076" spans="1:8" ht="36.6" customHeight="1">
      <c r="A1076" s="352" t="s">
        <v>2013</v>
      </c>
      <c r="B1076" s="352"/>
      <c r="C1076" s="353" t="s">
        <v>2014</v>
      </c>
      <c r="D1076" s="353"/>
      <c r="E1076" s="353"/>
      <c r="F1076" s="353"/>
      <c r="G1076" s="18" t="s">
        <v>55</v>
      </c>
      <c r="H1076" s="138">
        <v>45.77</v>
      </c>
    </row>
    <row r="1077" spans="1:8" ht="36.6" customHeight="1">
      <c r="A1077" s="352" t="s">
        <v>2015</v>
      </c>
      <c r="B1077" s="352"/>
      <c r="C1077" s="353" t="s">
        <v>2016</v>
      </c>
      <c r="D1077" s="353"/>
      <c r="E1077" s="353"/>
      <c r="F1077" s="353"/>
      <c r="G1077" s="18" t="s">
        <v>55</v>
      </c>
      <c r="H1077" s="138">
        <v>24.27</v>
      </c>
    </row>
    <row r="1078" spans="1:8" ht="12.2" customHeight="1">
      <c r="A1078" s="368">
        <v>8871</v>
      </c>
      <c r="B1078" s="359"/>
      <c r="C1078" s="360" t="s">
        <v>2017</v>
      </c>
      <c r="D1078" s="360"/>
      <c r="E1078" s="360"/>
      <c r="F1078" s="360"/>
      <c r="G1078" s="17"/>
      <c r="H1078" s="141"/>
    </row>
    <row r="1079" spans="1:8" ht="36.6" customHeight="1">
      <c r="A1079" s="352" t="s">
        <v>2018</v>
      </c>
      <c r="B1079" s="352"/>
      <c r="C1079" s="353" t="s">
        <v>2019</v>
      </c>
      <c r="D1079" s="353"/>
      <c r="E1079" s="353"/>
      <c r="F1079" s="353"/>
      <c r="G1079" s="18" t="s">
        <v>55</v>
      </c>
      <c r="H1079" s="138">
        <v>19.75</v>
      </c>
    </row>
    <row r="1080" spans="1:8" ht="36.6" customHeight="1">
      <c r="A1080" s="352" t="s">
        <v>2020</v>
      </c>
      <c r="B1080" s="352"/>
      <c r="C1080" s="353" t="s">
        <v>2021</v>
      </c>
      <c r="D1080" s="353"/>
      <c r="E1080" s="353"/>
      <c r="F1080" s="353"/>
      <c r="G1080" s="18" t="s">
        <v>55</v>
      </c>
      <c r="H1080" s="138">
        <v>17.489999999999998</v>
      </c>
    </row>
    <row r="1081" spans="1:8" ht="12.2" customHeight="1">
      <c r="A1081" s="368">
        <v>8872</v>
      </c>
      <c r="B1081" s="359"/>
      <c r="C1081" s="360" t="s">
        <v>2022</v>
      </c>
      <c r="D1081" s="360"/>
      <c r="E1081" s="360"/>
      <c r="F1081" s="360"/>
      <c r="G1081" s="17"/>
      <c r="H1081" s="141"/>
    </row>
    <row r="1082" spans="1:8" ht="24.4" customHeight="1">
      <c r="A1082" s="352" t="s">
        <v>2023</v>
      </c>
      <c r="B1082" s="352"/>
      <c r="C1082" s="353" t="s">
        <v>2024</v>
      </c>
      <c r="D1082" s="353"/>
      <c r="E1082" s="353"/>
      <c r="F1082" s="353"/>
      <c r="G1082" s="18" t="s">
        <v>55</v>
      </c>
      <c r="H1082" s="138">
        <v>28.07</v>
      </c>
    </row>
    <row r="1083" spans="1:8" ht="36.6" customHeight="1">
      <c r="A1083" s="352" t="s">
        <v>2025</v>
      </c>
      <c r="B1083" s="352"/>
      <c r="C1083" s="353" t="s">
        <v>2026</v>
      </c>
      <c r="D1083" s="353"/>
      <c r="E1083" s="353"/>
      <c r="F1083" s="353"/>
      <c r="G1083" s="18" t="s">
        <v>55</v>
      </c>
      <c r="H1083" s="138">
        <v>41.53</v>
      </c>
    </row>
    <row r="1084" spans="1:8" ht="12.2" customHeight="1">
      <c r="A1084" s="368">
        <v>8873</v>
      </c>
      <c r="B1084" s="359"/>
      <c r="C1084" s="360" t="s">
        <v>2027</v>
      </c>
      <c r="D1084" s="360"/>
      <c r="E1084" s="360"/>
      <c r="F1084" s="360"/>
      <c r="G1084" s="17"/>
      <c r="H1084" s="141"/>
    </row>
    <row r="1085" spans="1:8" ht="36.6" customHeight="1">
      <c r="A1085" s="352" t="s">
        <v>2028</v>
      </c>
      <c r="B1085" s="352"/>
      <c r="C1085" s="353" t="s">
        <v>2029</v>
      </c>
      <c r="D1085" s="353"/>
      <c r="E1085" s="353"/>
      <c r="F1085" s="353"/>
      <c r="G1085" s="18" t="s">
        <v>55</v>
      </c>
      <c r="H1085" s="138">
        <v>25.32</v>
      </c>
    </row>
    <row r="1086" spans="1:8" ht="48.75" customHeight="1">
      <c r="A1086" s="352" t="s">
        <v>2030</v>
      </c>
      <c r="B1086" s="352"/>
      <c r="C1086" s="353" t="s">
        <v>2031</v>
      </c>
      <c r="D1086" s="353"/>
      <c r="E1086" s="353"/>
      <c r="F1086" s="353"/>
      <c r="G1086" s="18" t="s">
        <v>55</v>
      </c>
      <c r="H1086" s="138">
        <v>50.49</v>
      </c>
    </row>
    <row r="1087" spans="1:8" ht="12.2" customHeight="1">
      <c r="A1087" s="368">
        <v>8874</v>
      </c>
      <c r="B1087" s="359"/>
      <c r="C1087" s="360" t="s">
        <v>2032</v>
      </c>
      <c r="D1087" s="360"/>
      <c r="E1087" s="360"/>
      <c r="F1087" s="360"/>
      <c r="G1087" s="17"/>
      <c r="H1087" s="141"/>
    </row>
    <row r="1088" spans="1:8" ht="48.75" customHeight="1">
      <c r="A1088" s="352" t="s">
        <v>2033</v>
      </c>
      <c r="B1088" s="352"/>
      <c r="C1088" s="353" t="s">
        <v>2034</v>
      </c>
      <c r="D1088" s="353"/>
      <c r="E1088" s="353"/>
      <c r="F1088" s="353"/>
      <c r="G1088" s="18" t="s">
        <v>55</v>
      </c>
      <c r="H1088" s="138">
        <v>26.57</v>
      </c>
    </row>
    <row r="1089" spans="1:8" ht="60.95" customHeight="1">
      <c r="A1089" s="352" t="s">
        <v>2035</v>
      </c>
      <c r="B1089" s="352"/>
      <c r="C1089" s="353" t="s">
        <v>2036</v>
      </c>
      <c r="D1089" s="353"/>
      <c r="E1089" s="353"/>
      <c r="F1089" s="353"/>
      <c r="G1089" s="18" t="s">
        <v>76</v>
      </c>
      <c r="H1089" s="138">
        <v>11.02</v>
      </c>
    </row>
    <row r="1090" spans="1:8" ht="48.75" customHeight="1">
      <c r="A1090" s="352" t="s">
        <v>2037</v>
      </c>
      <c r="B1090" s="352"/>
      <c r="C1090" s="353" t="s">
        <v>2038</v>
      </c>
      <c r="D1090" s="353"/>
      <c r="E1090" s="353"/>
      <c r="F1090" s="353"/>
      <c r="G1090" s="18" t="s">
        <v>55</v>
      </c>
      <c r="H1090" s="138">
        <v>24.5</v>
      </c>
    </row>
    <row r="1091" spans="1:8" ht="48.75" customHeight="1">
      <c r="A1091" s="352" t="s">
        <v>2039</v>
      </c>
      <c r="B1091" s="352"/>
      <c r="C1091" s="353" t="s">
        <v>2040</v>
      </c>
      <c r="D1091" s="353"/>
      <c r="E1091" s="353"/>
      <c r="F1091" s="353"/>
      <c r="G1091" s="18" t="s">
        <v>55</v>
      </c>
      <c r="H1091" s="138">
        <v>24.68</v>
      </c>
    </row>
    <row r="1092" spans="1:8" ht="48.75" customHeight="1">
      <c r="A1092" s="352" t="s">
        <v>2041</v>
      </c>
      <c r="B1092" s="352"/>
      <c r="C1092" s="353" t="s">
        <v>2042</v>
      </c>
      <c r="D1092" s="353"/>
      <c r="E1092" s="353"/>
      <c r="F1092" s="353"/>
      <c r="G1092" s="18" t="s">
        <v>55</v>
      </c>
      <c r="H1092" s="138">
        <v>25.17</v>
      </c>
    </row>
    <row r="1093" spans="1:8" ht="60.95" customHeight="1">
      <c r="A1093" s="352" t="s">
        <v>2043</v>
      </c>
      <c r="B1093" s="352"/>
      <c r="C1093" s="353" t="s">
        <v>2044</v>
      </c>
      <c r="D1093" s="353"/>
      <c r="E1093" s="353"/>
      <c r="F1093" s="353"/>
      <c r="G1093" s="18" t="s">
        <v>76</v>
      </c>
      <c r="H1093" s="138">
        <v>10.6</v>
      </c>
    </row>
    <row r="1094" spans="1:8" ht="12.2" customHeight="1">
      <c r="A1094" s="368">
        <v>8876</v>
      </c>
      <c r="B1094" s="359"/>
      <c r="C1094" s="360" t="s">
        <v>2045</v>
      </c>
      <c r="D1094" s="360"/>
      <c r="E1094" s="360"/>
      <c r="F1094" s="360"/>
      <c r="G1094" s="17"/>
      <c r="H1094" s="141"/>
    </row>
    <row r="1095" spans="1:8" ht="24.4" customHeight="1">
      <c r="A1095" s="352" t="s">
        <v>2046</v>
      </c>
      <c r="B1095" s="352"/>
      <c r="C1095" s="353" t="s">
        <v>2047</v>
      </c>
      <c r="D1095" s="353"/>
      <c r="E1095" s="353"/>
      <c r="F1095" s="353"/>
      <c r="G1095" s="18" t="s">
        <v>55</v>
      </c>
      <c r="H1095" s="138">
        <v>31.07</v>
      </c>
    </row>
    <row r="1096" spans="1:8" ht="24.4" customHeight="1">
      <c r="A1096" s="352" t="s">
        <v>2048</v>
      </c>
      <c r="B1096" s="352"/>
      <c r="C1096" s="353" t="s">
        <v>2049</v>
      </c>
      <c r="D1096" s="353"/>
      <c r="E1096" s="353"/>
      <c r="F1096" s="353"/>
      <c r="G1096" s="18" t="s">
        <v>76</v>
      </c>
      <c r="H1096" s="136">
        <v>9.67</v>
      </c>
    </row>
    <row r="1097" spans="1:8" ht="12.2" customHeight="1">
      <c r="A1097" s="372">
        <v>11637</v>
      </c>
      <c r="B1097" s="359"/>
      <c r="C1097" s="360" t="s">
        <v>2050</v>
      </c>
      <c r="D1097" s="360"/>
      <c r="E1097" s="360"/>
      <c r="F1097" s="360"/>
      <c r="G1097" s="17"/>
      <c r="H1097" s="141"/>
    </row>
    <row r="1098" spans="1:8" ht="36.6" customHeight="1">
      <c r="A1098" s="352" t="s">
        <v>2051</v>
      </c>
      <c r="B1098" s="352"/>
      <c r="C1098" s="353" t="s">
        <v>2052</v>
      </c>
      <c r="D1098" s="353"/>
      <c r="E1098" s="353"/>
      <c r="F1098" s="353"/>
      <c r="G1098" s="18" t="s">
        <v>55</v>
      </c>
      <c r="H1098" s="138">
        <v>15.2</v>
      </c>
    </row>
    <row r="1099" spans="1:8" ht="36.6" customHeight="1">
      <c r="A1099" s="352" t="s">
        <v>2053</v>
      </c>
      <c r="B1099" s="352"/>
      <c r="C1099" s="353" t="s">
        <v>2054</v>
      </c>
      <c r="D1099" s="353"/>
      <c r="E1099" s="353"/>
      <c r="F1099" s="353"/>
      <c r="G1099" s="18" t="s">
        <v>55</v>
      </c>
      <c r="H1099" s="138">
        <v>13.6</v>
      </c>
    </row>
    <row r="1100" spans="1:8" ht="48.75" customHeight="1">
      <c r="A1100" s="352" t="s">
        <v>2055</v>
      </c>
      <c r="B1100" s="352"/>
      <c r="C1100" s="353" t="s">
        <v>2056</v>
      </c>
      <c r="D1100" s="353"/>
      <c r="E1100" s="353"/>
      <c r="F1100" s="353"/>
      <c r="G1100" s="18" t="s">
        <v>55</v>
      </c>
      <c r="H1100" s="138">
        <v>15.83</v>
      </c>
    </row>
    <row r="1101" spans="1:8" ht="12.2" customHeight="1">
      <c r="A1101" s="368">
        <v>8875</v>
      </c>
      <c r="B1101" s="359"/>
      <c r="C1101" s="360" t="s">
        <v>2057</v>
      </c>
      <c r="D1101" s="360"/>
      <c r="E1101" s="360"/>
      <c r="F1101" s="360"/>
      <c r="G1101" s="17"/>
      <c r="H1101" s="141"/>
    </row>
    <row r="1102" spans="1:8" ht="48.75" customHeight="1">
      <c r="A1102" s="352" t="s">
        <v>2058</v>
      </c>
      <c r="B1102" s="352"/>
      <c r="C1102" s="353" t="s">
        <v>2059</v>
      </c>
      <c r="D1102" s="353"/>
      <c r="E1102" s="353"/>
      <c r="F1102" s="353"/>
      <c r="G1102" s="18" t="s">
        <v>55</v>
      </c>
      <c r="H1102" s="138">
        <v>24.53</v>
      </c>
    </row>
    <row r="1103" spans="1:8" ht="48.75" customHeight="1">
      <c r="A1103" s="352" t="s">
        <v>2060</v>
      </c>
      <c r="B1103" s="352"/>
      <c r="C1103" s="353" t="s">
        <v>2061</v>
      </c>
      <c r="D1103" s="353"/>
      <c r="E1103" s="353"/>
      <c r="F1103" s="353"/>
      <c r="G1103" s="18" t="s">
        <v>55</v>
      </c>
      <c r="H1103" s="138">
        <v>35.67</v>
      </c>
    </row>
    <row r="1104" spans="1:8" ht="48.75" customHeight="1">
      <c r="A1104" s="352" t="s">
        <v>2062</v>
      </c>
      <c r="B1104" s="352"/>
      <c r="C1104" s="353" t="s">
        <v>2063</v>
      </c>
      <c r="D1104" s="353"/>
      <c r="E1104" s="353"/>
      <c r="F1104" s="353"/>
      <c r="G1104" s="18" t="s">
        <v>55</v>
      </c>
      <c r="H1104" s="138">
        <v>19.899999999999999</v>
      </c>
    </row>
    <row r="1105" spans="1:8" ht="48.75" customHeight="1">
      <c r="A1105" s="352" t="s">
        <v>2064</v>
      </c>
      <c r="B1105" s="352"/>
      <c r="C1105" s="353" t="s">
        <v>2065</v>
      </c>
      <c r="D1105" s="353"/>
      <c r="E1105" s="353"/>
      <c r="F1105" s="353"/>
      <c r="G1105" s="18" t="s">
        <v>55</v>
      </c>
      <c r="H1105" s="138">
        <v>35.729999999999997</v>
      </c>
    </row>
    <row r="1106" spans="1:8" ht="12.2" customHeight="1">
      <c r="A1106" s="368">
        <v>8877</v>
      </c>
      <c r="B1106" s="359"/>
      <c r="C1106" s="360" t="s">
        <v>2066</v>
      </c>
      <c r="D1106" s="360"/>
      <c r="E1106" s="360"/>
      <c r="F1106" s="360"/>
      <c r="G1106" s="17"/>
      <c r="H1106" s="141"/>
    </row>
    <row r="1107" spans="1:8" ht="48.75" customHeight="1">
      <c r="A1107" s="352" t="s">
        <v>2067</v>
      </c>
      <c r="B1107" s="352"/>
      <c r="C1107" s="353" t="s">
        <v>2068</v>
      </c>
      <c r="D1107" s="353"/>
      <c r="E1107" s="353"/>
      <c r="F1107" s="353"/>
      <c r="G1107" s="18" t="s">
        <v>55</v>
      </c>
      <c r="H1107" s="138">
        <v>29.23</v>
      </c>
    </row>
    <row r="1108" spans="1:8" ht="48.75" customHeight="1">
      <c r="A1108" s="352" t="s">
        <v>2069</v>
      </c>
      <c r="B1108" s="352"/>
      <c r="C1108" s="353" t="s">
        <v>2070</v>
      </c>
      <c r="D1108" s="353"/>
      <c r="E1108" s="353"/>
      <c r="F1108" s="353"/>
      <c r="G1108" s="18" t="s">
        <v>55</v>
      </c>
      <c r="H1108" s="138">
        <v>20.190000000000001</v>
      </c>
    </row>
    <row r="1109" spans="1:8" ht="48.75" customHeight="1">
      <c r="A1109" s="352" t="s">
        <v>2071</v>
      </c>
      <c r="B1109" s="352"/>
      <c r="C1109" s="353" t="s">
        <v>2072</v>
      </c>
      <c r="D1109" s="353"/>
      <c r="E1109" s="353"/>
      <c r="F1109" s="353"/>
      <c r="G1109" s="18" t="s">
        <v>55</v>
      </c>
      <c r="H1109" s="138">
        <v>26.85</v>
      </c>
    </row>
    <row r="1110" spans="1:8" ht="12.2" customHeight="1">
      <c r="A1110" s="368">
        <v>8878</v>
      </c>
      <c r="B1110" s="359"/>
      <c r="C1110" s="360" t="s">
        <v>2073</v>
      </c>
      <c r="D1110" s="360"/>
      <c r="E1110" s="360"/>
      <c r="F1110" s="360"/>
      <c r="G1110" s="17"/>
      <c r="H1110" s="141"/>
    </row>
    <row r="1111" spans="1:8" ht="48.75" customHeight="1">
      <c r="A1111" s="352" t="s">
        <v>2074</v>
      </c>
      <c r="B1111" s="352"/>
      <c r="C1111" s="353" t="s">
        <v>2075</v>
      </c>
      <c r="D1111" s="353"/>
      <c r="E1111" s="353"/>
      <c r="F1111" s="353"/>
      <c r="G1111" s="18" t="s">
        <v>55</v>
      </c>
      <c r="H1111" s="138">
        <v>33.06</v>
      </c>
    </row>
    <row r="1112" spans="1:8" ht="36.6" customHeight="1">
      <c r="A1112" s="352" t="s">
        <v>2076</v>
      </c>
      <c r="B1112" s="352"/>
      <c r="C1112" s="353" t="s">
        <v>2077</v>
      </c>
      <c r="D1112" s="353"/>
      <c r="E1112" s="353"/>
      <c r="F1112" s="353"/>
      <c r="G1112" s="18" t="s">
        <v>55</v>
      </c>
      <c r="H1112" s="138">
        <v>35.14</v>
      </c>
    </row>
    <row r="1113" spans="1:8" ht="48.75" customHeight="1">
      <c r="A1113" s="352" t="s">
        <v>2078</v>
      </c>
      <c r="B1113" s="352"/>
      <c r="C1113" s="353" t="s">
        <v>2079</v>
      </c>
      <c r="D1113" s="353"/>
      <c r="E1113" s="353"/>
      <c r="F1113" s="353"/>
      <c r="G1113" s="18" t="s">
        <v>55</v>
      </c>
      <c r="H1113" s="138">
        <v>22.05</v>
      </c>
    </row>
    <row r="1114" spans="1:8" ht="36.6" customHeight="1">
      <c r="A1114" s="352" t="s">
        <v>2080</v>
      </c>
      <c r="B1114" s="352"/>
      <c r="C1114" s="353" t="s">
        <v>2081</v>
      </c>
      <c r="D1114" s="353"/>
      <c r="E1114" s="353"/>
      <c r="F1114" s="353"/>
      <c r="G1114" s="18" t="s">
        <v>55</v>
      </c>
      <c r="H1114" s="138">
        <v>36.15</v>
      </c>
    </row>
    <row r="1115" spans="1:8" ht="36.6" customHeight="1">
      <c r="A1115" s="352" t="s">
        <v>2082</v>
      </c>
      <c r="B1115" s="352"/>
      <c r="C1115" s="353" t="s">
        <v>2083</v>
      </c>
      <c r="D1115" s="353"/>
      <c r="E1115" s="353"/>
      <c r="F1115" s="353"/>
      <c r="G1115" s="18" t="s">
        <v>55</v>
      </c>
      <c r="H1115" s="138">
        <v>38.64</v>
      </c>
    </row>
    <row r="1116" spans="1:8" ht="36.6" customHeight="1">
      <c r="A1116" s="352" t="s">
        <v>2084</v>
      </c>
      <c r="B1116" s="352"/>
      <c r="C1116" s="353" t="s">
        <v>2085</v>
      </c>
      <c r="D1116" s="353"/>
      <c r="E1116" s="353"/>
      <c r="F1116" s="353"/>
      <c r="G1116" s="18" t="s">
        <v>55</v>
      </c>
      <c r="H1116" s="138">
        <v>34.72</v>
      </c>
    </row>
    <row r="1117" spans="1:8" ht="36.6" customHeight="1">
      <c r="A1117" s="352" t="s">
        <v>2086</v>
      </c>
      <c r="B1117" s="352"/>
      <c r="C1117" s="353" t="s">
        <v>2087</v>
      </c>
      <c r="D1117" s="353"/>
      <c r="E1117" s="353"/>
      <c r="F1117" s="353"/>
      <c r="G1117" s="18" t="s">
        <v>76</v>
      </c>
      <c r="H1117" s="138">
        <v>10.4</v>
      </c>
    </row>
    <row r="1118" spans="1:8" ht="12.2" customHeight="1">
      <c r="A1118" s="368">
        <v>8879</v>
      </c>
      <c r="B1118" s="359"/>
      <c r="C1118" s="360" t="s">
        <v>2088</v>
      </c>
      <c r="D1118" s="360"/>
      <c r="E1118" s="360"/>
      <c r="F1118" s="360"/>
      <c r="G1118" s="17"/>
      <c r="H1118" s="141"/>
    </row>
    <row r="1119" spans="1:8" ht="36.6" customHeight="1">
      <c r="A1119" s="352" t="s">
        <v>2089</v>
      </c>
      <c r="B1119" s="352"/>
      <c r="C1119" s="353" t="s">
        <v>2090</v>
      </c>
      <c r="D1119" s="353"/>
      <c r="E1119" s="353"/>
      <c r="F1119" s="353"/>
      <c r="G1119" s="18" t="s">
        <v>55</v>
      </c>
      <c r="H1119" s="138">
        <v>29.38</v>
      </c>
    </row>
    <row r="1120" spans="1:8" ht="36.6" customHeight="1">
      <c r="A1120" s="352" t="s">
        <v>2091</v>
      </c>
      <c r="B1120" s="352"/>
      <c r="C1120" s="353" t="s">
        <v>2092</v>
      </c>
      <c r="D1120" s="353"/>
      <c r="E1120" s="353"/>
      <c r="F1120" s="353"/>
      <c r="G1120" s="18" t="s">
        <v>55</v>
      </c>
      <c r="H1120" s="138">
        <v>45.76</v>
      </c>
    </row>
    <row r="1121" spans="1:8" ht="36.6" customHeight="1">
      <c r="A1121" s="352" t="s">
        <v>2093</v>
      </c>
      <c r="B1121" s="352"/>
      <c r="C1121" s="353" t="s">
        <v>2094</v>
      </c>
      <c r="D1121" s="353"/>
      <c r="E1121" s="353"/>
      <c r="F1121" s="353"/>
      <c r="G1121" s="18" t="s">
        <v>55</v>
      </c>
      <c r="H1121" s="138">
        <v>40.659999999999997</v>
      </c>
    </row>
    <row r="1122" spans="1:8" ht="12.2" customHeight="1">
      <c r="A1122" s="368">
        <v>8880</v>
      </c>
      <c r="B1122" s="359"/>
      <c r="C1122" s="360" t="s">
        <v>2095</v>
      </c>
      <c r="D1122" s="360"/>
      <c r="E1122" s="360"/>
      <c r="F1122" s="360"/>
      <c r="G1122" s="17"/>
      <c r="H1122" s="141"/>
    </row>
    <row r="1123" spans="1:8" ht="24.4" customHeight="1">
      <c r="A1123" s="352" t="s">
        <v>2096</v>
      </c>
      <c r="B1123" s="352"/>
      <c r="C1123" s="353" t="s">
        <v>2097</v>
      </c>
      <c r="D1123" s="353"/>
      <c r="E1123" s="353"/>
      <c r="F1123" s="353"/>
      <c r="G1123" s="18" t="s">
        <v>55</v>
      </c>
      <c r="H1123" s="138">
        <v>56.99</v>
      </c>
    </row>
    <row r="1124" spans="1:8" ht="48.75" customHeight="1">
      <c r="A1124" s="352" t="s">
        <v>2098</v>
      </c>
      <c r="B1124" s="352"/>
      <c r="C1124" s="353" t="s">
        <v>2099</v>
      </c>
      <c r="D1124" s="353"/>
      <c r="E1124" s="353"/>
      <c r="F1124" s="353"/>
      <c r="G1124" s="18" t="s">
        <v>55</v>
      </c>
      <c r="H1124" s="140">
        <v>111.14</v>
      </c>
    </row>
    <row r="1125" spans="1:8" ht="24.4" customHeight="1">
      <c r="A1125" s="352" t="s">
        <v>2100</v>
      </c>
      <c r="B1125" s="352"/>
      <c r="C1125" s="353" t="s">
        <v>2101</v>
      </c>
      <c r="D1125" s="353"/>
      <c r="E1125" s="353"/>
      <c r="F1125" s="353"/>
      <c r="G1125" s="18" t="s">
        <v>55</v>
      </c>
      <c r="H1125" s="138">
        <v>27.85</v>
      </c>
    </row>
    <row r="1126" spans="1:8" ht="24.4" customHeight="1">
      <c r="A1126" s="352" t="s">
        <v>2102</v>
      </c>
      <c r="B1126" s="352"/>
      <c r="C1126" s="353" t="s">
        <v>2103</v>
      </c>
      <c r="D1126" s="353"/>
      <c r="E1126" s="353"/>
      <c r="F1126" s="353"/>
      <c r="G1126" s="18" t="s">
        <v>55</v>
      </c>
      <c r="H1126" s="138">
        <v>29.14</v>
      </c>
    </row>
    <row r="1127" spans="1:8" ht="12.2" customHeight="1">
      <c r="A1127" s="368">
        <v>8883</v>
      </c>
      <c r="B1127" s="359"/>
      <c r="C1127" s="360" t="s">
        <v>2104</v>
      </c>
      <c r="D1127" s="360"/>
      <c r="E1127" s="360"/>
      <c r="F1127" s="360"/>
      <c r="G1127" s="17"/>
      <c r="H1127" s="141"/>
    </row>
    <row r="1128" spans="1:8" ht="24.4" customHeight="1">
      <c r="A1128" s="352" t="s">
        <v>2105</v>
      </c>
      <c r="B1128" s="352"/>
      <c r="C1128" s="353" t="s">
        <v>2106</v>
      </c>
      <c r="D1128" s="353"/>
      <c r="E1128" s="353"/>
      <c r="F1128" s="353"/>
      <c r="G1128" s="18" t="s">
        <v>55</v>
      </c>
      <c r="H1128" s="138">
        <v>30.71</v>
      </c>
    </row>
    <row r="1129" spans="1:8" ht="12.2" customHeight="1">
      <c r="A1129" s="368">
        <v>8881</v>
      </c>
      <c r="B1129" s="359"/>
      <c r="C1129" s="360" t="s">
        <v>2107</v>
      </c>
      <c r="D1129" s="360"/>
      <c r="E1129" s="360"/>
      <c r="F1129" s="360"/>
      <c r="G1129" s="17"/>
      <c r="H1129" s="141"/>
    </row>
    <row r="1130" spans="1:8" ht="36.6" customHeight="1">
      <c r="A1130" s="352" t="s">
        <v>2108</v>
      </c>
      <c r="B1130" s="352"/>
      <c r="C1130" s="353" t="s">
        <v>2109</v>
      </c>
      <c r="D1130" s="353"/>
      <c r="E1130" s="353"/>
      <c r="F1130" s="353"/>
      <c r="G1130" s="18" t="s">
        <v>55</v>
      </c>
      <c r="H1130" s="138">
        <v>27.09</v>
      </c>
    </row>
    <row r="1131" spans="1:8" ht="36.6" customHeight="1">
      <c r="A1131" s="352" t="s">
        <v>2110</v>
      </c>
      <c r="B1131" s="352"/>
      <c r="C1131" s="353" t="s">
        <v>2111</v>
      </c>
      <c r="D1131" s="353"/>
      <c r="E1131" s="353"/>
      <c r="F1131" s="353"/>
      <c r="G1131" s="18" t="s">
        <v>55</v>
      </c>
      <c r="H1131" s="138">
        <v>41.42</v>
      </c>
    </row>
    <row r="1132" spans="1:8" ht="36.6" customHeight="1">
      <c r="A1132" s="352" t="s">
        <v>2112</v>
      </c>
      <c r="B1132" s="352"/>
      <c r="C1132" s="353" t="s">
        <v>2113</v>
      </c>
      <c r="D1132" s="353"/>
      <c r="E1132" s="353"/>
      <c r="F1132" s="353"/>
      <c r="G1132" s="18" t="s">
        <v>55</v>
      </c>
      <c r="H1132" s="138">
        <v>19.350000000000001</v>
      </c>
    </row>
    <row r="1133" spans="1:8" ht="12.2" customHeight="1">
      <c r="A1133" s="368">
        <v>8882</v>
      </c>
      <c r="B1133" s="359"/>
      <c r="C1133" s="360" t="s">
        <v>2114</v>
      </c>
      <c r="D1133" s="360"/>
      <c r="E1133" s="360"/>
      <c r="F1133" s="360"/>
      <c r="G1133" s="17"/>
      <c r="H1133" s="141"/>
    </row>
    <row r="1134" spans="1:8" ht="24.4" customHeight="1">
      <c r="A1134" s="352" t="s">
        <v>2115</v>
      </c>
      <c r="B1134" s="352"/>
      <c r="C1134" s="353" t="s">
        <v>2116</v>
      </c>
      <c r="D1134" s="353"/>
      <c r="E1134" s="353"/>
      <c r="F1134" s="353"/>
      <c r="G1134" s="18" t="s">
        <v>55</v>
      </c>
      <c r="H1134" s="138">
        <v>32.07</v>
      </c>
    </row>
    <row r="1135" spans="1:8" ht="24.4" customHeight="1">
      <c r="A1135" s="352" t="s">
        <v>2117</v>
      </c>
      <c r="B1135" s="352"/>
      <c r="C1135" s="353" t="s">
        <v>2118</v>
      </c>
      <c r="D1135" s="353"/>
      <c r="E1135" s="353"/>
      <c r="F1135" s="353"/>
      <c r="G1135" s="18" t="s">
        <v>55</v>
      </c>
      <c r="H1135" s="138">
        <v>39.78</v>
      </c>
    </row>
    <row r="1136" spans="1:8" ht="24.4" customHeight="1">
      <c r="A1136" s="352" t="s">
        <v>2119</v>
      </c>
      <c r="B1136" s="352"/>
      <c r="C1136" s="353" t="s">
        <v>2120</v>
      </c>
      <c r="D1136" s="353"/>
      <c r="E1136" s="353"/>
      <c r="F1136" s="353"/>
      <c r="G1136" s="18" t="s">
        <v>55</v>
      </c>
      <c r="H1136" s="138">
        <v>20.95</v>
      </c>
    </row>
    <row r="1137" spans="1:8" ht="24.4" customHeight="1">
      <c r="A1137" s="352" t="s">
        <v>2121</v>
      </c>
      <c r="B1137" s="352"/>
      <c r="C1137" s="353" t="s">
        <v>2122</v>
      </c>
      <c r="D1137" s="353"/>
      <c r="E1137" s="353"/>
      <c r="F1137" s="353"/>
      <c r="G1137" s="18" t="s">
        <v>55</v>
      </c>
      <c r="H1137" s="138">
        <v>28.66</v>
      </c>
    </row>
    <row r="1138" spans="1:8" ht="12.2" customHeight="1">
      <c r="A1138" s="368">
        <v>8884</v>
      </c>
      <c r="B1138" s="359"/>
      <c r="C1138" s="360" t="s">
        <v>2123</v>
      </c>
      <c r="D1138" s="360"/>
      <c r="E1138" s="360"/>
      <c r="F1138" s="360"/>
      <c r="G1138" s="17"/>
      <c r="H1138" s="141"/>
    </row>
    <row r="1139" spans="1:8" ht="36.6" customHeight="1">
      <c r="A1139" s="352" t="s">
        <v>2124</v>
      </c>
      <c r="B1139" s="352"/>
      <c r="C1139" s="353" t="s">
        <v>2125</v>
      </c>
      <c r="D1139" s="353"/>
      <c r="E1139" s="353"/>
      <c r="F1139" s="353"/>
      <c r="G1139" s="18" t="s">
        <v>76</v>
      </c>
      <c r="H1139" s="138">
        <v>14.35</v>
      </c>
    </row>
    <row r="1140" spans="1:8" ht="36.6" customHeight="1">
      <c r="A1140" s="352" t="s">
        <v>2126</v>
      </c>
      <c r="B1140" s="352"/>
      <c r="C1140" s="353" t="s">
        <v>2127</v>
      </c>
      <c r="D1140" s="353"/>
      <c r="E1140" s="353"/>
      <c r="F1140" s="353"/>
      <c r="G1140" s="18" t="s">
        <v>55</v>
      </c>
      <c r="H1140" s="138">
        <v>37.69</v>
      </c>
    </row>
    <row r="1141" spans="1:8" ht="36.6" customHeight="1">
      <c r="A1141" s="352" t="s">
        <v>2128</v>
      </c>
      <c r="B1141" s="352"/>
      <c r="C1141" s="353" t="s">
        <v>2129</v>
      </c>
      <c r="D1141" s="353"/>
      <c r="E1141" s="353"/>
      <c r="F1141" s="353"/>
      <c r="G1141" s="18" t="s">
        <v>55</v>
      </c>
      <c r="H1141" s="138">
        <v>57.23</v>
      </c>
    </row>
    <row r="1142" spans="1:8" ht="12.2" customHeight="1">
      <c r="A1142" s="368">
        <v>8885</v>
      </c>
      <c r="B1142" s="359"/>
      <c r="C1142" s="360" t="s">
        <v>2130</v>
      </c>
      <c r="D1142" s="360"/>
      <c r="E1142" s="360"/>
      <c r="F1142" s="360"/>
      <c r="G1142" s="17"/>
      <c r="H1142" s="141"/>
    </row>
    <row r="1143" spans="1:8" ht="36.6" customHeight="1">
      <c r="A1143" s="352" t="s">
        <v>2131</v>
      </c>
      <c r="B1143" s="352"/>
      <c r="C1143" s="353" t="s">
        <v>2132</v>
      </c>
      <c r="D1143" s="353"/>
      <c r="E1143" s="353"/>
      <c r="F1143" s="353"/>
      <c r="G1143" s="18" t="s">
        <v>76</v>
      </c>
      <c r="H1143" s="136">
        <v>6.65</v>
      </c>
    </row>
    <row r="1144" spans="1:8" ht="36.6" customHeight="1">
      <c r="A1144" s="352" t="s">
        <v>2133</v>
      </c>
      <c r="B1144" s="352"/>
      <c r="C1144" s="353" t="s">
        <v>2134</v>
      </c>
      <c r="D1144" s="353"/>
      <c r="E1144" s="353"/>
      <c r="F1144" s="353"/>
      <c r="G1144" s="18" t="s">
        <v>76</v>
      </c>
      <c r="H1144" s="136">
        <v>8.5399999999999991</v>
      </c>
    </row>
    <row r="1145" spans="1:8" ht="24.4" customHeight="1">
      <c r="A1145" s="352" t="s">
        <v>2135</v>
      </c>
      <c r="B1145" s="352"/>
      <c r="C1145" s="353" t="s">
        <v>2136</v>
      </c>
      <c r="D1145" s="353"/>
      <c r="E1145" s="353"/>
      <c r="F1145" s="353"/>
      <c r="G1145" s="18" t="s">
        <v>55</v>
      </c>
      <c r="H1145" s="138">
        <v>13.42</v>
      </c>
    </row>
    <row r="1146" spans="1:8" ht="24.4" customHeight="1">
      <c r="A1146" s="352" t="s">
        <v>2137</v>
      </c>
      <c r="B1146" s="352"/>
      <c r="C1146" s="353" t="s">
        <v>2138</v>
      </c>
      <c r="D1146" s="353"/>
      <c r="E1146" s="353"/>
      <c r="F1146" s="353"/>
      <c r="G1146" s="18" t="s">
        <v>55</v>
      </c>
      <c r="H1146" s="138">
        <v>13.42</v>
      </c>
    </row>
    <row r="1147" spans="1:8" ht="24.4" customHeight="1">
      <c r="A1147" s="352" t="s">
        <v>2139</v>
      </c>
      <c r="B1147" s="352"/>
      <c r="C1147" s="353" t="s">
        <v>2140</v>
      </c>
      <c r="D1147" s="353"/>
      <c r="E1147" s="353"/>
      <c r="F1147" s="353"/>
      <c r="G1147" s="18" t="s">
        <v>55</v>
      </c>
      <c r="H1147" s="138">
        <v>26.85</v>
      </c>
    </row>
    <row r="1148" spans="1:8" ht="36.6" customHeight="1">
      <c r="A1148" s="352" t="s">
        <v>2141</v>
      </c>
      <c r="B1148" s="352"/>
      <c r="C1148" s="353" t="s">
        <v>2142</v>
      </c>
      <c r="D1148" s="353"/>
      <c r="E1148" s="353"/>
      <c r="F1148" s="353"/>
      <c r="G1148" s="18" t="s">
        <v>55</v>
      </c>
      <c r="H1148" s="138">
        <v>14.01</v>
      </c>
    </row>
    <row r="1149" spans="1:8" ht="36.6" customHeight="1">
      <c r="A1149" s="352" t="s">
        <v>2143</v>
      </c>
      <c r="B1149" s="352"/>
      <c r="C1149" s="353" t="s">
        <v>2144</v>
      </c>
      <c r="D1149" s="353"/>
      <c r="E1149" s="353"/>
      <c r="F1149" s="353"/>
      <c r="G1149" s="18" t="s">
        <v>76</v>
      </c>
      <c r="H1149" s="138">
        <v>14.35</v>
      </c>
    </row>
    <row r="1150" spans="1:8" ht="24.4" customHeight="1">
      <c r="A1150" s="352" t="s">
        <v>2145</v>
      </c>
      <c r="B1150" s="352"/>
      <c r="C1150" s="353" t="s">
        <v>2146</v>
      </c>
      <c r="D1150" s="353"/>
      <c r="E1150" s="353"/>
      <c r="F1150" s="353"/>
      <c r="G1150" s="18" t="s">
        <v>76</v>
      </c>
      <c r="H1150" s="138">
        <v>17.09</v>
      </c>
    </row>
    <row r="1151" spans="1:8" ht="48.75" customHeight="1">
      <c r="A1151" s="352" t="s">
        <v>2147</v>
      </c>
      <c r="B1151" s="352"/>
      <c r="C1151" s="353" t="s">
        <v>2148</v>
      </c>
      <c r="D1151" s="353"/>
      <c r="E1151" s="353"/>
      <c r="F1151" s="353"/>
      <c r="G1151" s="18" t="s">
        <v>58</v>
      </c>
      <c r="H1151" s="140">
        <v>307.37</v>
      </c>
    </row>
    <row r="1152" spans="1:8" ht="12.2" customHeight="1">
      <c r="A1152" s="372">
        <v>11633</v>
      </c>
      <c r="B1152" s="359"/>
      <c r="C1152" s="360" t="s">
        <v>2149</v>
      </c>
      <c r="D1152" s="360"/>
      <c r="E1152" s="360"/>
      <c r="F1152" s="360"/>
      <c r="G1152" s="17"/>
      <c r="H1152" s="141"/>
    </row>
    <row r="1153" spans="1:8" ht="36.6" customHeight="1">
      <c r="A1153" s="352" t="s">
        <v>2150</v>
      </c>
      <c r="B1153" s="352"/>
      <c r="C1153" s="353" t="s">
        <v>2151</v>
      </c>
      <c r="D1153" s="353"/>
      <c r="E1153" s="353"/>
      <c r="F1153" s="353"/>
      <c r="G1153" s="18" t="s">
        <v>76</v>
      </c>
      <c r="H1153" s="136">
        <v>1.31</v>
      </c>
    </row>
    <row r="1154" spans="1:8" ht="12.2" customHeight="1">
      <c r="A1154" s="368">
        <v>8679</v>
      </c>
      <c r="B1154" s="359"/>
      <c r="C1154" s="360" t="s">
        <v>2152</v>
      </c>
      <c r="D1154" s="360"/>
      <c r="E1154" s="360"/>
      <c r="F1154" s="360"/>
      <c r="G1154" s="17"/>
      <c r="H1154" s="141"/>
    </row>
    <row r="1155" spans="1:8" ht="12.2" customHeight="1">
      <c r="A1155" s="368">
        <v>8886</v>
      </c>
      <c r="B1155" s="359"/>
      <c r="C1155" s="360" t="s">
        <v>2153</v>
      </c>
      <c r="D1155" s="360"/>
      <c r="E1155" s="360"/>
      <c r="F1155" s="360"/>
      <c r="G1155" s="17"/>
      <c r="H1155" s="141"/>
    </row>
    <row r="1156" spans="1:8" ht="60.95" customHeight="1">
      <c r="A1156" s="352" t="s">
        <v>2154</v>
      </c>
      <c r="B1156" s="352"/>
      <c r="C1156" s="353" t="s">
        <v>2155</v>
      </c>
      <c r="D1156" s="353"/>
      <c r="E1156" s="353"/>
      <c r="F1156" s="353"/>
      <c r="G1156" s="18" t="s">
        <v>58</v>
      </c>
      <c r="H1156" s="140">
        <v>451.17</v>
      </c>
    </row>
    <row r="1157" spans="1:8" ht="60.95" customHeight="1">
      <c r="A1157" s="352" t="s">
        <v>2156</v>
      </c>
      <c r="B1157" s="352"/>
      <c r="C1157" s="353" t="s">
        <v>2157</v>
      </c>
      <c r="D1157" s="353"/>
      <c r="E1157" s="353"/>
      <c r="F1157" s="353"/>
      <c r="G1157" s="18" t="s">
        <v>58</v>
      </c>
      <c r="H1157" s="140">
        <v>526.85</v>
      </c>
    </row>
    <row r="1158" spans="1:8" ht="60.95" customHeight="1">
      <c r="A1158" s="352" t="s">
        <v>2158</v>
      </c>
      <c r="B1158" s="352"/>
      <c r="C1158" s="353" t="s">
        <v>2159</v>
      </c>
      <c r="D1158" s="353"/>
      <c r="E1158" s="353"/>
      <c r="F1158" s="353"/>
      <c r="G1158" s="18" t="s">
        <v>58</v>
      </c>
      <c r="H1158" s="137">
        <v>1389.03</v>
      </c>
    </row>
    <row r="1159" spans="1:8" ht="12.2" customHeight="1">
      <c r="A1159" s="368">
        <v>8887</v>
      </c>
      <c r="B1159" s="359"/>
      <c r="C1159" s="360" t="s">
        <v>2160</v>
      </c>
      <c r="D1159" s="360"/>
      <c r="E1159" s="360"/>
      <c r="F1159" s="360"/>
      <c r="G1159" s="17"/>
      <c r="H1159" s="141"/>
    </row>
    <row r="1160" spans="1:8" ht="48.75" customHeight="1">
      <c r="A1160" s="352" t="s">
        <v>2161</v>
      </c>
      <c r="B1160" s="352"/>
      <c r="C1160" s="353" t="s">
        <v>2162</v>
      </c>
      <c r="D1160" s="353"/>
      <c r="E1160" s="353"/>
      <c r="F1160" s="353"/>
      <c r="G1160" s="18" t="s">
        <v>58</v>
      </c>
      <c r="H1160" s="140">
        <v>380.64</v>
      </c>
    </row>
    <row r="1161" spans="1:8" ht="48.75" customHeight="1">
      <c r="A1161" s="352" t="s">
        <v>2163</v>
      </c>
      <c r="B1161" s="352"/>
      <c r="C1161" s="353" t="s">
        <v>2164</v>
      </c>
      <c r="D1161" s="353"/>
      <c r="E1161" s="353"/>
      <c r="F1161" s="353"/>
      <c r="G1161" s="18" t="s">
        <v>58</v>
      </c>
      <c r="H1161" s="140">
        <v>432.85</v>
      </c>
    </row>
    <row r="1162" spans="1:8" ht="73.150000000000006" customHeight="1">
      <c r="A1162" s="352" t="s">
        <v>2165</v>
      </c>
      <c r="B1162" s="352"/>
      <c r="C1162" s="353" t="s">
        <v>2166</v>
      </c>
      <c r="D1162" s="353"/>
      <c r="E1162" s="353"/>
      <c r="F1162" s="353"/>
      <c r="G1162" s="18" t="s">
        <v>58</v>
      </c>
      <c r="H1162" s="140">
        <v>535.49</v>
      </c>
    </row>
    <row r="1163" spans="1:8" ht="60.95" customHeight="1">
      <c r="A1163" s="352" t="s">
        <v>2167</v>
      </c>
      <c r="B1163" s="352"/>
      <c r="C1163" s="353" t="s">
        <v>2168</v>
      </c>
      <c r="D1163" s="353"/>
      <c r="E1163" s="353"/>
      <c r="F1163" s="353"/>
      <c r="G1163" s="18" t="s">
        <v>58</v>
      </c>
      <c r="H1163" s="140">
        <v>511.3</v>
      </c>
    </row>
    <row r="1164" spans="1:8" ht="60.95" customHeight="1">
      <c r="A1164" s="352" t="s">
        <v>2169</v>
      </c>
      <c r="B1164" s="352"/>
      <c r="C1164" s="353" t="s">
        <v>2170</v>
      </c>
      <c r="D1164" s="353"/>
      <c r="E1164" s="353"/>
      <c r="F1164" s="353"/>
      <c r="G1164" s="18" t="s">
        <v>58</v>
      </c>
      <c r="H1164" s="140">
        <v>428.41</v>
      </c>
    </row>
    <row r="1165" spans="1:8" ht="60.95" customHeight="1">
      <c r="A1165" s="352" t="s">
        <v>2171</v>
      </c>
      <c r="B1165" s="352"/>
      <c r="C1165" s="353" t="s">
        <v>2172</v>
      </c>
      <c r="D1165" s="353"/>
      <c r="E1165" s="353"/>
      <c r="F1165" s="353"/>
      <c r="G1165" s="18" t="s">
        <v>58</v>
      </c>
      <c r="H1165" s="140">
        <v>415.01</v>
      </c>
    </row>
    <row r="1166" spans="1:8" ht="12.2" customHeight="1">
      <c r="A1166" s="368">
        <v>8888</v>
      </c>
      <c r="B1166" s="359"/>
      <c r="C1166" s="360" t="s">
        <v>2173</v>
      </c>
      <c r="D1166" s="360"/>
      <c r="E1166" s="360"/>
      <c r="F1166" s="360"/>
      <c r="G1166" s="17"/>
      <c r="H1166" s="141"/>
    </row>
    <row r="1167" spans="1:8" ht="60.95" customHeight="1">
      <c r="A1167" s="352" t="s">
        <v>2174</v>
      </c>
      <c r="B1167" s="352"/>
      <c r="C1167" s="353" t="s">
        <v>2175</v>
      </c>
      <c r="D1167" s="353"/>
      <c r="E1167" s="353"/>
      <c r="F1167" s="353"/>
      <c r="G1167" s="18" t="s">
        <v>58</v>
      </c>
      <c r="H1167" s="140">
        <v>860.56</v>
      </c>
    </row>
    <row r="1168" spans="1:8" ht="36.6" customHeight="1">
      <c r="A1168" s="352" t="s">
        <v>2176</v>
      </c>
      <c r="B1168" s="352"/>
      <c r="C1168" s="353" t="s">
        <v>2177</v>
      </c>
      <c r="D1168" s="353"/>
      <c r="E1168" s="353"/>
      <c r="F1168" s="353"/>
      <c r="G1168" s="18" t="s">
        <v>58</v>
      </c>
      <c r="H1168" s="140">
        <v>555.82000000000005</v>
      </c>
    </row>
    <row r="1169" spans="1:8" ht="60.95" customHeight="1">
      <c r="A1169" s="352" t="s">
        <v>2178</v>
      </c>
      <c r="B1169" s="352"/>
      <c r="C1169" s="353" t="s">
        <v>2179</v>
      </c>
      <c r="D1169" s="353"/>
      <c r="E1169" s="353"/>
      <c r="F1169" s="353"/>
      <c r="G1169" s="18" t="s">
        <v>58</v>
      </c>
      <c r="H1169" s="140">
        <v>970.93</v>
      </c>
    </row>
    <row r="1170" spans="1:8" ht="60.95" customHeight="1">
      <c r="A1170" s="352" t="s">
        <v>2180</v>
      </c>
      <c r="B1170" s="352"/>
      <c r="C1170" s="353" t="s">
        <v>2181</v>
      </c>
      <c r="D1170" s="353"/>
      <c r="E1170" s="353"/>
      <c r="F1170" s="353"/>
      <c r="G1170" s="18" t="s">
        <v>58</v>
      </c>
      <c r="H1170" s="140">
        <v>851.87</v>
      </c>
    </row>
    <row r="1171" spans="1:8" ht="60.95" customHeight="1">
      <c r="A1171" s="352" t="s">
        <v>2182</v>
      </c>
      <c r="B1171" s="352"/>
      <c r="C1171" s="353" t="s">
        <v>2183</v>
      </c>
      <c r="D1171" s="353"/>
      <c r="E1171" s="353"/>
      <c r="F1171" s="353"/>
      <c r="G1171" s="18" t="s">
        <v>58</v>
      </c>
      <c r="H1171" s="140">
        <v>781.65</v>
      </c>
    </row>
    <row r="1172" spans="1:8" ht="48.75" customHeight="1">
      <c r="A1172" s="352" t="s">
        <v>2184</v>
      </c>
      <c r="B1172" s="352"/>
      <c r="C1172" s="353" t="s">
        <v>2185</v>
      </c>
      <c r="D1172" s="353"/>
      <c r="E1172" s="353"/>
      <c r="F1172" s="353"/>
      <c r="G1172" s="18" t="s">
        <v>58</v>
      </c>
      <c r="H1172" s="140">
        <v>147.80000000000001</v>
      </c>
    </row>
    <row r="1173" spans="1:8" ht="48.75" customHeight="1">
      <c r="A1173" s="352" t="s">
        <v>2186</v>
      </c>
      <c r="B1173" s="352"/>
      <c r="C1173" s="353" t="s">
        <v>2187</v>
      </c>
      <c r="D1173" s="353"/>
      <c r="E1173" s="353"/>
      <c r="F1173" s="353"/>
      <c r="G1173" s="18" t="s">
        <v>58</v>
      </c>
      <c r="H1173" s="140">
        <v>160.71</v>
      </c>
    </row>
    <row r="1174" spans="1:8" ht="12.2" customHeight="1">
      <c r="A1174" s="368">
        <v>8889</v>
      </c>
      <c r="B1174" s="359"/>
      <c r="C1174" s="360" t="s">
        <v>2188</v>
      </c>
      <c r="D1174" s="360"/>
      <c r="E1174" s="360"/>
      <c r="F1174" s="360"/>
      <c r="G1174" s="17"/>
      <c r="H1174" s="141"/>
    </row>
    <row r="1175" spans="1:8" ht="36.6" customHeight="1">
      <c r="A1175" s="352" t="s">
        <v>2189</v>
      </c>
      <c r="B1175" s="352"/>
      <c r="C1175" s="353" t="s">
        <v>2190</v>
      </c>
      <c r="D1175" s="353"/>
      <c r="E1175" s="353"/>
      <c r="F1175" s="353"/>
      <c r="G1175" s="18" t="s">
        <v>58</v>
      </c>
      <c r="H1175" s="140">
        <v>690.56</v>
      </c>
    </row>
    <row r="1176" spans="1:8" ht="36.6" customHeight="1">
      <c r="A1176" s="352" t="s">
        <v>2191</v>
      </c>
      <c r="B1176" s="352"/>
      <c r="C1176" s="353" t="s">
        <v>2192</v>
      </c>
      <c r="D1176" s="353"/>
      <c r="E1176" s="353"/>
      <c r="F1176" s="353"/>
      <c r="G1176" s="18" t="s">
        <v>58</v>
      </c>
      <c r="H1176" s="140">
        <v>390.52</v>
      </c>
    </row>
    <row r="1177" spans="1:8" ht="36.6" customHeight="1">
      <c r="A1177" s="352" t="s">
        <v>2193</v>
      </c>
      <c r="B1177" s="352"/>
      <c r="C1177" s="353" t="s">
        <v>2194</v>
      </c>
      <c r="D1177" s="353"/>
      <c r="E1177" s="353"/>
      <c r="F1177" s="353"/>
      <c r="G1177" s="18" t="s">
        <v>58</v>
      </c>
      <c r="H1177" s="140">
        <v>358.48</v>
      </c>
    </row>
    <row r="1178" spans="1:8" ht="24.4" customHeight="1">
      <c r="A1178" s="352" t="s">
        <v>2195</v>
      </c>
      <c r="B1178" s="352"/>
      <c r="C1178" s="353" t="s">
        <v>2196</v>
      </c>
      <c r="D1178" s="353"/>
      <c r="E1178" s="353"/>
      <c r="F1178" s="353"/>
      <c r="G1178" s="18" t="s">
        <v>58</v>
      </c>
      <c r="H1178" s="140">
        <v>134.55000000000001</v>
      </c>
    </row>
    <row r="1179" spans="1:8" ht="24.4" customHeight="1">
      <c r="A1179" s="352" t="s">
        <v>2197</v>
      </c>
      <c r="B1179" s="352"/>
      <c r="C1179" s="353" t="s">
        <v>2198</v>
      </c>
      <c r="D1179" s="353"/>
      <c r="E1179" s="353"/>
      <c r="F1179" s="353"/>
      <c r="G1179" s="18" t="s">
        <v>58</v>
      </c>
      <c r="H1179" s="138">
        <v>95.1</v>
      </c>
    </row>
    <row r="1180" spans="1:8" ht="24.4" customHeight="1">
      <c r="A1180" s="352" t="s">
        <v>2199</v>
      </c>
      <c r="B1180" s="352"/>
      <c r="C1180" s="353" t="s">
        <v>2200</v>
      </c>
      <c r="D1180" s="353"/>
      <c r="E1180" s="353"/>
      <c r="F1180" s="353"/>
      <c r="G1180" s="18" t="s">
        <v>58</v>
      </c>
      <c r="H1180" s="138">
        <v>65.78</v>
      </c>
    </row>
    <row r="1181" spans="1:8" ht="36.6" customHeight="1">
      <c r="A1181" s="352" t="s">
        <v>2201</v>
      </c>
      <c r="B1181" s="352"/>
      <c r="C1181" s="353" t="s">
        <v>2202</v>
      </c>
      <c r="D1181" s="353"/>
      <c r="E1181" s="353"/>
      <c r="F1181" s="353"/>
      <c r="G1181" s="18" t="s">
        <v>58</v>
      </c>
      <c r="H1181" s="140">
        <v>119.75</v>
      </c>
    </row>
    <row r="1182" spans="1:8" ht="36.6" customHeight="1">
      <c r="A1182" s="352" t="s">
        <v>2203</v>
      </c>
      <c r="B1182" s="352"/>
      <c r="C1182" s="353" t="s">
        <v>2204</v>
      </c>
      <c r="D1182" s="353"/>
      <c r="E1182" s="353"/>
      <c r="F1182" s="353"/>
      <c r="G1182" s="18" t="s">
        <v>58</v>
      </c>
      <c r="H1182" s="140">
        <v>266.45999999999998</v>
      </c>
    </row>
    <row r="1183" spans="1:8" ht="36.6" customHeight="1">
      <c r="A1183" s="352" t="s">
        <v>2205</v>
      </c>
      <c r="B1183" s="352"/>
      <c r="C1183" s="353" t="s">
        <v>2206</v>
      </c>
      <c r="D1183" s="353"/>
      <c r="E1183" s="353"/>
      <c r="F1183" s="353"/>
      <c r="G1183" s="18" t="s">
        <v>58</v>
      </c>
      <c r="H1183" s="138">
        <v>87.48</v>
      </c>
    </row>
    <row r="1184" spans="1:8" ht="36.6" customHeight="1">
      <c r="A1184" s="352" t="s">
        <v>2207</v>
      </c>
      <c r="B1184" s="352"/>
      <c r="C1184" s="353" t="s">
        <v>2208</v>
      </c>
      <c r="D1184" s="353"/>
      <c r="E1184" s="353"/>
      <c r="F1184" s="353"/>
      <c r="G1184" s="18" t="s">
        <v>58</v>
      </c>
      <c r="H1184" s="140">
        <v>103.66</v>
      </c>
    </row>
    <row r="1185" spans="1:8" ht="36.6" customHeight="1">
      <c r="A1185" s="352" t="s">
        <v>2209</v>
      </c>
      <c r="B1185" s="352"/>
      <c r="C1185" s="353" t="s">
        <v>2210</v>
      </c>
      <c r="D1185" s="353"/>
      <c r="E1185" s="353"/>
      <c r="F1185" s="353"/>
      <c r="G1185" s="18" t="s">
        <v>58</v>
      </c>
      <c r="H1185" s="140">
        <v>185.62</v>
      </c>
    </row>
    <row r="1186" spans="1:8" ht="36.6" customHeight="1">
      <c r="A1186" s="352" t="s">
        <v>2211</v>
      </c>
      <c r="B1186" s="352"/>
      <c r="C1186" s="353" t="s">
        <v>2212</v>
      </c>
      <c r="D1186" s="353"/>
      <c r="E1186" s="353"/>
      <c r="F1186" s="353"/>
      <c r="G1186" s="18" t="s">
        <v>58</v>
      </c>
      <c r="H1186" s="140">
        <v>137.58000000000001</v>
      </c>
    </row>
    <row r="1187" spans="1:8" ht="24.4" customHeight="1">
      <c r="A1187" s="352" t="s">
        <v>2213</v>
      </c>
      <c r="B1187" s="352"/>
      <c r="C1187" s="353" t="s">
        <v>2214</v>
      </c>
      <c r="D1187" s="353"/>
      <c r="E1187" s="353"/>
      <c r="F1187" s="353"/>
      <c r="G1187" s="18" t="s">
        <v>58</v>
      </c>
      <c r="H1187" s="138">
        <v>98.48</v>
      </c>
    </row>
    <row r="1188" spans="1:8" ht="24.4" customHeight="1">
      <c r="A1188" s="352" t="s">
        <v>2215</v>
      </c>
      <c r="B1188" s="352"/>
      <c r="C1188" s="353" t="s">
        <v>2216</v>
      </c>
      <c r="D1188" s="353"/>
      <c r="E1188" s="353"/>
      <c r="F1188" s="353"/>
      <c r="G1188" s="18" t="s">
        <v>58</v>
      </c>
      <c r="H1188" s="140">
        <v>211.99</v>
      </c>
    </row>
    <row r="1189" spans="1:8" ht="24.4" customHeight="1">
      <c r="A1189" s="352" t="s">
        <v>2217</v>
      </c>
      <c r="B1189" s="352"/>
      <c r="C1189" s="353" t="s">
        <v>2218</v>
      </c>
      <c r="D1189" s="353"/>
      <c r="E1189" s="353"/>
      <c r="F1189" s="353"/>
      <c r="G1189" s="18" t="s">
        <v>58</v>
      </c>
      <c r="H1189" s="138">
        <v>19.899999999999999</v>
      </c>
    </row>
    <row r="1190" spans="1:8" ht="12.2" customHeight="1">
      <c r="A1190" s="368">
        <v>8890</v>
      </c>
      <c r="B1190" s="359"/>
      <c r="C1190" s="360" t="s">
        <v>2219</v>
      </c>
      <c r="D1190" s="360"/>
      <c r="E1190" s="360"/>
      <c r="F1190" s="360"/>
      <c r="G1190" s="17"/>
      <c r="H1190" s="141"/>
    </row>
    <row r="1191" spans="1:8" ht="24.4" customHeight="1">
      <c r="A1191" s="352" t="s">
        <v>2220</v>
      </c>
      <c r="B1191" s="352"/>
      <c r="C1191" s="353" t="s">
        <v>2221</v>
      </c>
      <c r="D1191" s="353"/>
      <c r="E1191" s="353"/>
      <c r="F1191" s="353"/>
      <c r="G1191" s="18" t="s">
        <v>58</v>
      </c>
      <c r="H1191" s="138">
        <v>18.920000000000002</v>
      </c>
    </row>
    <row r="1192" spans="1:8" ht="24.4" customHeight="1">
      <c r="A1192" s="352" t="s">
        <v>2222</v>
      </c>
      <c r="B1192" s="352"/>
      <c r="C1192" s="353" t="s">
        <v>2223</v>
      </c>
      <c r="D1192" s="353"/>
      <c r="E1192" s="353"/>
      <c r="F1192" s="353"/>
      <c r="G1192" s="18" t="s">
        <v>58</v>
      </c>
      <c r="H1192" s="138">
        <v>57.51</v>
      </c>
    </row>
    <row r="1193" spans="1:8" ht="12.2" customHeight="1">
      <c r="A1193" s="368">
        <v>8891</v>
      </c>
      <c r="B1193" s="359"/>
      <c r="C1193" s="360" t="s">
        <v>2224</v>
      </c>
      <c r="D1193" s="360"/>
      <c r="E1193" s="360"/>
      <c r="F1193" s="360"/>
      <c r="G1193" s="17"/>
      <c r="H1193" s="141"/>
    </row>
    <row r="1194" spans="1:8" ht="24.4" customHeight="1">
      <c r="A1194" s="352" t="s">
        <v>2225</v>
      </c>
      <c r="B1194" s="352"/>
      <c r="C1194" s="353" t="s">
        <v>2226</v>
      </c>
      <c r="D1194" s="353"/>
      <c r="E1194" s="353"/>
      <c r="F1194" s="353"/>
      <c r="G1194" s="18" t="s">
        <v>58</v>
      </c>
      <c r="H1194" s="138">
        <v>37.57</v>
      </c>
    </row>
    <row r="1195" spans="1:8" ht="24.4" customHeight="1">
      <c r="A1195" s="352" t="s">
        <v>2227</v>
      </c>
      <c r="B1195" s="352"/>
      <c r="C1195" s="353" t="s">
        <v>2228</v>
      </c>
      <c r="D1195" s="353"/>
      <c r="E1195" s="353"/>
      <c r="F1195" s="353"/>
      <c r="G1195" s="18" t="s">
        <v>58</v>
      </c>
      <c r="H1195" s="138">
        <v>91.1</v>
      </c>
    </row>
    <row r="1196" spans="1:8" ht="36.6" customHeight="1">
      <c r="A1196" s="352" t="s">
        <v>2229</v>
      </c>
      <c r="B1196" s="352"/>
      <c r="C1196" s="353" t="s">
        <v>2230</v>
      </c>
      <c r="D1196" s="353"/>
      <c r="E1196" s="353"/>
      <c r="F1196" s="353"/>
      <c r="G1196" s="18" t="s">
        <v>58</v>
      </c>
      <c r="H1196" s="138">
        <v>78.55</v>
      </c>
    </row>
    <row r="1197" spans="1:8" ht="36.6" customHeight="1">
      <c r="A1197" s="352" t="s">
        <v>2231</v>
      </c>
      <c r="B1197" s="352"/>
      <c r="C1197" s="353" t="s">
        <v>2232</v>
      </c>
      <c r="D1197" s="353"/>
      <c r="E1197" s="353"/>
      <c r="F1197" s="353"/>
      <c r="G1197" s="18" t="s">
        <v>58</v>
      </c>
      <c r="H1197" s="138">
        <v>82.05</v>
      </c>
    </row>
    <row r="1198" spans="1:8" ht="12.2" customHeight="1">
      <c r="A1198" s="368">
        <v>8892</v>
      </c>
      <c r="B1198" s="359"/>
      <c r="C1198" s="360" t="s">
        <v>2233</v>
      </c>
      <c r="D1198" s="360"/>
      <c r="E1198" s="360"/>
      <c r="F1198" s="360"/>
      <c r="G1198" s="17"/>
      <c r="H1198" s="141"/>
    </row>
    <row r="1199" spans="1:8" ht="36.6" customHeight="1">
      <c r="A1199" s="352" t="s">
        <v>2234</v>
      </c>
      <c r="B1199" s="352"/>
      <c r="C1199" s="353" t="s">
        <v>2235</v>
      </c>
      <c r="D1199" s="353"/>
      <c r="E1199" s="353"/>
      <c r="F1199" s="353"/>
      <c r="G1199" s="18" t="s">
        <v>58</v>
      </c>
      <c r="H1199" s="140">
        <v>198.44</v>
      </c>
    </row>
    <row r="1200" spans="1:8" ht="36.6" customHeight="1">
      <c r="A1200" s="352" t="s">
        <v>2236</v>
      </c>
      <c r="B1200" s="352"/>
      <c r="C1200" s="353" t="s">
        <v>2237</v>
      </c>
      <c r="D1200" s="353"/>
      <c r="E1200" s="353"/>
      <c r="F1200" s="353"/>
      <c r="G1200" s="18" t="s">
        <v>58</v>
      </c>
      <c r="H1200" s="140">
        <v>240.44</v>
      </c>
    </row>
    <row r="1201" spans="1:8" ht="12.2" customHeight="1">
      <c r="A1201" s="368">
        <v>8893</v>
      </c>
      <c r="B1201" s="359"/>
      <c r="C1201" s="360" t="s">
        <v>2238</v>
      </c>
      <c r="D1201" s="360"/>
      <c r="E1201" s="360"/>
      <c r="F1201" s="360"/>
      <c r="G1201" s="17"/>
      <c r="H1201" s="141"/>
    </row>
    <row r="1202" spans="1:8" ht="36.6" customHeight="1">
      <c r="A1202" s="352" t="s">
        <v>2239</v>
      </c>
      <c r="B1202" s="352"/>
      <c r="C1202" s="353" t="s">
        <v>2240</v>
      </c>
      <c r="D1202" s="353"/>
      <c r="E1202" s="353"/>
      <c r="F1202" s="353"/>
      <c r="G1202" s="18" t="s">
        <v>58</v>
      </c>
      <c r="H1202" s="137">
        <v>1078.19</v>
      </c>
    </row>
    <row r="1203" spans="1:8" ht="48.75" customHeight="1">
      <c r="A1203" s="352" t="s">
        <v>2241</v>
      </c>
      <c r="B1203" s="352"/>
      <c r="C1203" s="353" t="s">
        <v>2242</v>
      </c>
      <c r="D1203" s="353"/>
      <c r="E1203" s="353"/>
      <c r="F1203" s="353"/>
      <c r="G1203" s="18" t="s">
        <v>58</v>
      </c>
      <c r="H1203" s="140">
        <v>568.91999999999996</v>
      </c>
    </row>
    <row r="1204" spans="1:8" ht="48.75" customHeight="1">
      <c r="A1204" s="352" t="s">
        <v>2243</v>
      </c>
      <c r="B1204" s="352"/>
      <c r="C1204" s="353" t="s">
        <v>2244</v>
      </c>
      <c r="D1204" s="353"/>
      <c r="E1204" s="353"/>
      <c r="F1204" s="353"/>
      <c r="G1204" s="18" t="s">
        <v>58</v>
      </c>
      <c r="H1204" s="140">
        <v>664.63</v>
      </c>
    </row>
    <row r="1205" spans="1:8" ht="60.95" customHeight="1">
      <c r="A1205" s="352" t="s">
        <v>2245</v>
      </c>
      <c r="B1205" s="352"/>
      <c r="C1205" s="353" t="s">
        <v>2246</v>
      </c>
      <c r="D1205" s="353"/>
      <c r="E1205" s="353"/>
      <c r="F1205" s="353"/>
      <c r="G1205" s="18" t="s">
        <v>58</v>
      </c>
      <c r="H1205" s="137">
        <v>1372.87</v>
      </c>
    </row>
    <row r="1206" spans="1:8" ht="60.95" customHeight="1">
      <c r="A1206" s="352" t="s">
        <v>2247</v>
      </c>
      <c r="B1206" s="352"/>
      <c r="C1206" s="353" t="s">
        <v>2248</v>
      </c>
      <c r="D1206" s="353"/>
      <c r="E1206" s="353"/>
      <c r="F1206" s="353"/>
      <c r="G1206" s="18" t="s">
        <v>58</v>
      </c>
      <c r="H1206" s="137">
        <v>1109.3</v>
      </c>
    </row>
    <row r="1207" spans="1:8" ht="48.75" customHeight="1">
      <c r="A1207" s="352" t="s">
        <v>2249</v>
      </c>
      <c r="B1207" s="352"/>
      <c r="C1207" s="353" t="s">
        <v>2250</v>
      </c>
      <c r="D1207" s="353"/>
      <c r="E1207" s="353"/>
      <c r="F1207" s="353"/>
      <c r="G1207" s="18" t="s">
        <v>58</v>
      </c>
      <c r="H1207" s="140">
        <v>379.98</v>
      </c>
    </row>
    <row r="1208" spans="1:8" ht="60.95" customHeight="1">
      <c r="A1208" s="352" t="s">
        <v>2251</v>
      </c>
      <c r="B1208" s="352"/>
      <c r="C1208" s="353" t="s">
        <v>2252</v>
      </c>
      <c r="D1208" s="353"/>
      <c r="E1208" s="353"/>
      <c r="F1208" s="353"/>
      <c r="G1208" s="18" t="s">
        <v>58</v>
      </c>
      <c r="H1208" s="137">
        <v>1088.22</v>
      </c>
    </row>
    <row r="1209" spans="1:8" ht="48.75" customHeight="1">
      <c r="A1209" s="352" t="s">
        <v>2253</v>
      </c>
      <c r="B1209" s="352"/>
      <c r="C1209" s="353" t="s">
        <v>2254</v>
      </c>
      <c r="D1209" s="353"/>
      <c r="E1209" s="353"/>
      <c r="F1209" s="353"/>
      <c r="G1209" s="18" t="s">
        <v>58</v>
      </c>
      <c r="H1209" s="137">
        <v>1209.29</v>
      </c>
    </row>
    <row r="1210" spans="1:8" ht="12.2" customHeight="1">
      <c r="A1210" s="368">
        <v>8894</v>
      </c>
      <c r="B1210" s="359"/>
      <c r="C1210" s="360" t="s">
        <v>2255</v>
      </c>
      <c r="D1210" s="360"/>
      <c r="E1210" s="360"/>
      <c r="F1210" s="360"/>
      <c r="G1210" s="17"/>
      <c r="H1210" s="141"/>
    </row>
    <row r="1211" spans="1:8" ht="48.75" customHeight="1">
      <c r="A1211" s="352" t="s">
        <v>2256</v>
      </c>
      <c r="B1211" s="352"/>
      <c r="C1211" s="353" t="s">
        <v>2257</v>
      </c>
      <c r="D1211" s="353"/>
      <c r="E1211" s="353"/>
      <c r="F1211" s="353"/>
      <c r="G1211" s="18" t="s">
        <v>58</v>
      </c>
      <c r="H1211" s="137">
        <v>1089.3800000000001</v>
      </c>
    </row>
    <row r="1212" spans="1:8" ht="48.75" customHeight="1">
      <c r="A1212" s="352" t="s">
        <v>2258</v>
      </c>
      <c r="B1212" s="352"/>
      <c r="C1212" s="353" t="s">
        <v>2259</v>
      </c>
      <c r="D1212" s="353"/>
      <c r="E1212" s="353"/>
      <c r="F1212" s="353"/>
      <c r="G1212" s="18" t="s">
        <v>58</v>
      </c>
      <c r="H1212" s="137">
        <v>1372.69</v>
      </c>
    </row>
    <row r="1213" spans="1:8" ht="24.4" customHeight="1">
      <c r="A1213" s="352" t="s">
        <v>2260</v>
      </c>
      <c r="B1213" s="352"/>
      <c r="C1213" s="353" t="s">
        <v>2261</v>
      </c>
      <c r="D1213" s="353"/>
      <c r="E1213" s="353"/>
      <c r="F1213" s="353"/>
      <c r="G1213" s="18" t="s">
        <v>58</v>
      </c>
      <c r="H1213" s="140">
        <v>564.27</v>
      </c>
    </row>
    <row r="1214" spans="1:8" ht="12.2" customHeight="1">
      <c r="A1214" s="368">
        <v>8895</v>
      </c>
      <c r="B1214" s="359"/>
      <c r="C1214" s="360" t="s">
        <v>2262</v>
      </c>
      <c r="D1214" s="360"/>
      <c r="E1214" s="360"/>
      <c r="F1214" s="360"/>
      <c r="G1214" s="17"/>
      <c r="H1214" s="141"/>
    </row>
    <row r="1215" spans="1:8" ht="36.6" customHeight="1">
      <c r="A1215" s="352" t="s">
        <v>2263</v>
      </c>
      <c r="B1215" s="352"/>
      <c r="C1215" s="353" t="s">
        <v>2264</v>
      </c>
      <c r="D1215" s="353"/>
      <c r="E1215" s="353"/>
      <c r="F1215" s="353"/>
      <c r="G1215" s="18" t="s">
        <v>58</v>
      </c>
      <c r="H1215" s="140">
        <v>667.55</v>
      </c>
    </row>
    <row r="1216" spans="1:8" ht="36.6" customHeight="1">
      <c r="A1216" s="352" t="s">
        <v>2265</v>
      </c>
      <c r="B1216" s="352"/>
      <c r="C1216" s="353" t="s">
        <v>2266</v>
      </c>
      <c r="D1216" s="353"/>
      <c r="E1216" s="353"/>
      <c r="F1216" s="353"/>
      <c r="G1216" s="18" t="s">
        <v>58</v>
      </c>
      <c r="H1216" s="140">
        <v>158.83000000000001</v>
      </c>
    </row>
    <row r="1217" spans="1:8" ht="48.75" customHeight="1">
      <c r="A1217" s="352" t="s">
        <v>2267</v>
      </c>
      <c r="B1217" s="352"/>
      <c r="C1217" s="353" t="s">
        <v>2268</v>
      </c>
      <c r="D1217" s="353"/>
      <c r="E1217" s="353"/>
      <c r="F1217" s="353"/>
      <c r="G1217" s="18" t="s">
        <v>58</v>
      </c>
      <c r="H1217" s="140">
        <v>500.93</v>
      </c>
    </row>
    <row r="1218" spans="1:8" ht="48.75" customHeight="1">
      <c r="A1218" s="352" t="s">
        <v>2269</v>
      </c>
      <c r="B1218" s="352"/>
      <c r="C1218" s="353" t="s">
        <v>2270</v>
      </c>
      <c r="D1218" s="353"/>
      <c r="E1218" s="353"/>
      <c r="F1218" s="353"/>
      <c r="G1218" s="18" t="s">
        <v>58</v>
      </c>
      <c r="H1218" s="137">
        <v>1074.57</v>
      </c>
    </row>
    <row r="1219" spans="1:8" ht="48.75" customHeight="1">
      <c r="A1219" s="352" t="s">
        <v>2271</v>
      </c>
      <c r="B1219" s="352"/>
      <c r="C1219" s="353" t="s">
        <v>2272</v>
      </c>
      <c r="D1219" s="353"/>
      <c r="E1219" s="353"/>
      <c r="F1219" s="353"/>
      <c r="G1219" s="18" t="s">
        <v>58</v>
      </c>
      <c r="H1219" s="140">
        <v>171.1</v>
      </c>
    </row>
    <row r="1220" spans="1:8" ht="36.6" customHeight="1">
      <c r="A1220" s="352" t="s">
        <v>2273</v>
      </c>
      <c r="B1220" s="352"/>
      <c r="C1220" s="353" t="s">
        <v>2274</v>
      </c>
      <c r="D1220" s="353"/>
      <c r="E1220" s="353"/>
      <c r="F1220" s="353"/>
      <c r="G1220" s="18" t="s">
        <v>58</v>
      </c>
      <c r="H1220" s="140">
        <v>519.91999999999996</v>
      </c>
    </row>
    <row r="1221" spans="1:8" ht="36.6" customHeight="1">
      <c r="A1221" s="352" t="s">
        <v>2275</v>
      </c>
      <c r="B1221" s="352"/>
      <c r="C1221" s="353" t="s">
        <v>2276</v>
      </c>
      <c r="D1221" s="353"/>
      <c r="E1221" s="353"/>
      <c r="F1221" s="353"/>
      <c r="G1221" s="18" t="s">
        <v>58</v>
      </c>
      <c r="H1221" s="140">
        <v>394.93</v>
      </c>
    </row>
    <row r="1222" spans="1:8" ht="24.4" customHeight="1">
      <c r="A1222" s="352" t="s">
        <v>2277</v>
      </c>
      <c r="B1222" s="352"/>
      <c r="C1222" s="353" t="s">
        <v>2278</v>
      </c>
      <c r="D1222" s="353"/>
      <c r="E1222" s="353"/>
      <c r="F1222" s="353"/>
      <c r="G1222" s="18" t="s">
        <v>58</v>
      </c>
      <c r="H1222" s="140">
        <v>284.23</v>
      </c>
    </row>
    <row r="1223" spans="1:8" ht="12.2" customHeight="1">
      <c r="A1223" s="368">
        <v>8896</v>
      </c>
      <c r="B1223" s="359"/>
      <c r="C1223" s="360" t="s">
        <v>2279</v>
      </c>
      <c r="D1223" s="360"/>
      <c r="E1223" s="360"/>
      <c r="F1223" s="360"/>
      <c r="G1223" s="17"/>
      <c r="H1223" s="141"/>
    </row>
    <row r="1224" spans="1:8" ht="48.75" customHeight="1">
      <c r="A1224" s="352" t="s">
        <v>2280</v>
      </c>
      <c r="B1224" s="352"/>
      <c r="C1224" s="353" t="s">
        <v>2281</v>
      </c>
      <c r="D1224" s="353"/>
      <c r="E1224" s="353"/>
      <c r="F1224" s="353"/>
      <c r="G1224" s="18" t="s">
        <v>58</v>
      </c>
      <c r="H1224" s="137">
        <v>1264.0899999999999</v>
      </c>
    </row>
    <row r="1225" spans="1:8" ht="48.75" customHeight="1">
      <c r="A1225" s="352" t="s">
        <v>2282</v>
      </c>
      <c r="B1225" s="352"/>
      <c r="C1225" s="353" t="s">
        <v>2283</v>
      </c>
      <c r="D1225" s="353"/>
      <c r="E1225" s="353"/>
      <c r="F1225" s="353"/>
      <c r="G1225" s="18" t="s">
        <v>58</v>
      </c>
      <c r="H1225" s="137">
        <v>1759.9</v>
      </c>
    </row>
    <row r="1226" spans="1:8" ht="36.6" customHeight="1">
      <c r="A1226" s="352" t="s">
        <v>2284</v>
      </c>
      <c r="B1226" s="352"/>
      <c r="C1226" s="353" t="s">
        <v>2285</v>
      </c>
      <c r="D1226" s="353"/>
      <c r="E1226" s="353"/>
      <c r="F1226" s="353"/>
      <c r="G1226" s="18" t="s">
        <v>58</v>
      </c>
      <c r="H1226" s="137">
        <v>1875.39</v>
      </c>
    </row>
    <row r="1227" spans="1:8" ht="36.6" customHeight="1">
      <c r="A1227" s="352" t="s">
        <v>2286</v>
      </c>
      <c r="B1227" s="352"/>
      <c r="C1227" s="353" t="s">
        <v>2287</v>
      </c>
      <c r="D1227" s="353"/>
      <c r="E1227" s="353"/>
      <c r="F1227" s="353"/>
      <c r="G1227" s="18" t="s">
        <v>58</v>
      </c>
      <c r="H1227" s="137">
        <v>1036.94</v>
      </c>
    </row>
    <row r="1228" spans="1:8" ht="48.75" customHeight="1">
      <c r="A1228" s="352" t="s">
        <v>2288</v>
      </c>
      <c r="B1228" s="352"/>
      <c r="C1228" s="353" t="s">
        <v>2289</v>
      </c>
      <c r="D1228" s="353"/>
      <c r="E1228" s="353"/>
      <c r="F1228" s="353"/>
      <c r="G1228" s="18" t="s">
        <v>58</v>
      </c>
      <c r="H1228" s="140">
        <v>986.04</v>
      </c>
    </row>
    <row r="1229" spans="1:8" ht="24.4" customHeight="1">
      <c r="A1229" s="352" t="s">
        <v>2290</v>
      </c>
      <c r="B1229" s="352"/>
      <c r="C1229" s="353" t="s">
        <v>2291</v>
      </c>
      <c r="D1229" s="353"/>
      <c r="E1229" s="353"/>
      <c r="F1229" s="353"/>
      <c r="G1229" s="18" t="s">
        <v>58</v>
      </c>
      <c r="H1229" s="140">
        <v>148.94999999999999</v>
      </c>
    </row>
    <row r="1230" spans="1:8" ht="12.2" customHeight="1">
      <c r="A1230" s="368">
        <v>8897</v>
      </c>
      <c r="B1230" s="359"/>
      <c r="C1230" s="360" t="s">
        <v>2292</v>
      </c>
      <c r="D1230" s="360"/>
      <c r="E1230" s="360"/>
      <c r="F1230" s="360"/>
      <c r="G1230" s="17"/>
      <c r="H1230" s="141"/>
    </row>
    <row r="1231" spans="1:8" ht="24.4" customHeight="1">
      <c r="A1231" s="352" t="s">
        <v>2293</v>
      </c>
      <c r="B1231" s="352"/>
      <c r="C1231" s="353" t="s">
        <v>2294</v>
      </c>
      <c r="D1231" s="353"/>
      <c r="E1231" s="353"/>
      <c r="F1231" s="353"/>
      <c r="G1231" s="18" t="s">
        <v>58</v>
      </c>
      <c r="H1231" s="140">
        <v>156.81</v>
      </c>
    </row>
    <row r="1232" spans="1:8" ht="12.2" customHeight="1">
      <c r="A1232" s="368">
        <v>8898</v>
      </c>
      <c r="B1232" s="359"/>
      <c r="C1232" s="360" t="s">
        <v>2295</v>
      </c>
      <c r="D1232" s="360"/>
      <c r="E1232" s="360"/>
      <c r="F1232" s="360"/>
      <c r="G1232" s="17"/>
      <c r="H1232" s="141"/>
    </row>
    <row r="1233" spans="1:8" ht="24.4" customHeight="1">
      <c r="A1233" s="352" t="s">
        <v>2296</v>
      </c>
      <c r="B1233" s="352"/>
      <c r="C1233" s="353" t="s">
        <v>2297</v>
      </c>
      <c r="D1233" s="353"/>
      <c r="E1233" s="353"/>
      <c r="F1233" s="353"/>
      <c r="G1233" s="18" t="s">
        <v>58</v>
      </c>
      <c r="H1233" s="138">
        <v>27.31</v>
      </c>
    </row>
    <row r="1234" spans="1:8" ht="24.4" customHeight="1">
      <c r="A1234" s="352" t="s">
        <v>2298</v>
      </c>
      <c r="B1234" s="352"/>
      <c r="C1234" s="353" t="s">
        <v>2299</v>
      </c>
      <c r="D1234" s="353"/>
      <c r="E1234" s="353"/>
      <c r="F1234" s="353"/>
      <c r="G1234" s="18" t="s">
        <v>58</v>
      </c>
      <c r="H1234" s="140">
        <v>134.13999999999999</v>
      </c>
    </row>
    <row r="1235" spans="1:8" ht="24.4" customHeight="1">
      <c r="A1235" s="352" t="s">
        <v>2300</v>
      </c>
      <c r="B1235" s="352"/>
      <c r="C1235" s="353" t="s">
        <v>2301</v>
      </c>
      <c r="D1235" s="353"/>
      <c r="E1235" s="353"/>
      <c r="F1235" s="353"/>
      <c r="G1235" s="18" t="s">
        <v>58</v>
      </c>
      <c r="H1235" s="140">
        <v>230.33</v>
      </c>
    </row>
    <row r="1236" spans="1:8" ht="24.4" customHeight="1">
      <c r="A1236" s="352" t="s">
        <v>2302</v>
      </c>
      <c r="B1236" s="352"/>
      <c r="C1236" s="353" t="s">
        <v>2303</v>
      </c>
      <c r="D1236" s="353"/>
      <c r="E1236" s="353"/>
      <c r="F1236" s="353"/>
      <c r="G1236" s="18" t="s">
        <v>58</v>
      </c>
      <c r="H1236" s="140">
        <v>285.23</v>
      </c>
    </row>
    <row r="1237" spans="1:8" ht="24.4" customHeight="1">
      <c r="A1237" s="352" t="s">
        <v>2304</v>
      </c>
      <c r="B1237" s="352"/>
      <c r="C1237" s="353" t="s">
        <v>2305</v>
      </c>
      <c r="D1237" s="353"/>
      <c r="E1237" s="353"/>
      <c r="F1237" s="353"/>
      <c r="G1237" s="18" t="s">
        <v>58</v>
      </c>
      <c r="H1237" s="138">
        <v>39.130000000000003</v>
      </c>
    </row>
    <row r="1238" spans="1:8" ht="12.2" customHeight="1">
      <c r="A1238" s="368">
        <v>8899</v>
      </c>
      <c r="B1238" s="359"/>
      <c r="C1238" s="360" t="s">
        <v>2306</v>
      </c>
      <c r="D1238" s="360"/>
      <c r="E1238" s="360"/>
      <c r="F1238" s="360"/>
      <c r="G1238" s="17"/>
      <c r="H1238" s="141"/>
    </row>
    <row r="1239" spans="1:8" ht="24.4" customHeight="1">
      <c r="A1239" s="352" t="s">
        <v>2307</v>
      </c>
      <c r="B1239" s="352"/>
      <c r="C1239" s="353" t="s">
        <v>2308</v>
      </c>
      <c r="D1239" s="353"/>
      <c r="E1239" s="353"/>
      <c r="F1239" s="353"/>
      <c r="G1239" s="18" t="s">
        <v>58</v>
      </c>
      <c r="H1239" s="138">
        <v>44.39</v>
      </c>
    </row>
    <row r="1240" spans="1:8" ht="24.4" customHeight="1">
      <c r="A1240" s="352" t="s">
        <v>2309</v>
      </c>
      <c r="B1240" s="352"/>
      <c r="C1240" s="353" t="s">
        <v>2310</v>
      </c>
      <c r="D1240" s="353"/>
      <c r="E1240" s="353"/>
      <c r="F1240" s="353"/>
      <c r="G1240" s="18" t="s">
        <v>58</v>
      </c>
      <c r="H1240" s="138">
        <v>24.49</v>
      </c>
    </row>
    <row r="1241" spans="1:8" ht="36.6" customHeight="1">
      <c r="A1241" s="352" t="s">
        <v>2311</v>
      </c>
      <c r="B1241" s="352"/>
      <c r="C1241" s="353" t="s">
        <v>2312</v>
      </c>
      <c r="D1241" s="353"/>
      <c r="E1241" s="353"/>
      <c r="F1241" s="353"/>
      <c r="G1241" s="18" t="s">
        <v>58</v>
      </c>
      <c r="H1241" s="138">
        <v>46.52</v>
      </c>
    </row>
    <row r="1242" spans="1:8" ht="24.4" customHeight="1">
      <c r="A1242" s="352" t="s">
        <v>2313</v>
      </c>
      <c r="B1242" s="352"/>
      <c r="C1242" s="353" t="s">
        <v>2314</v>
      </c>
      <c r="D1242" s="353"/>
      <c r="E1242" s="353"/>
      <c r="F1242" s="353"/>
      <c r="G1242" s="18" t="s">
        <v>58</v>
      </c>
      <c r="H1242" s="138">
        <v>28.26</v>
      </c>
    </row>
    <row r="1243" spans="1:8" ht="36.6" customHeight="1">
      <c r="A1243" s="352" t="s">
        <v>2315</v>
      </c>
      <c r="B1243" s="352"/>
      <c r="C1243" s="353" t="s">
        <v>2316</v>
      </c>
      <c r="D1243" s="353"/>
      <c r="E1243" s="353"/>
      <c r="F1243" s="353"/>
      <c r="G1243" s="18" t="s">
        <v>58</v>
      </c>
      <c r="H1243" s="140">
        <v>280.13</v>
      </c>
    </row>
    <row r="1244" spans="1:8" ht="36.6" customHeight="1">
      <c r="A1244" s="352" t="s">
        <v>2317</v>
      </c>
      <c r="B1244" s="352"/>
      <c r="C1244" s="353" t="s">
        <v>2318</v>
      </c>
      <c r="D1244" s="353"/>
      <c r="E1244" s="353"/>
      <c r="F1244" s="353"/>
      <c r="G1244" s="18" t="s">
        <v>58</v>
      </c>
      <c r="H1244" s="138">
        <v>49.81</v>
      </c>
    </row>
    <row r="1245" spans="1:8" ht="36.6" customHeight="1">
      <c r="A1245" s="352" t="s">
        <v>2319</v>
      </c>
      <c r="B1245" s="352"/>
      <c r="C1245" s="353" t="s">
        <v>2320</v>
      </c>
      <c r="D1245" s="353"/>
      <c r="E1245" s="353"/>
      <c r="F1245" s="353"/>
      <c r="G1245" s="18" t="s">
        <v>58</v>
      </c>
      <c r="H1245" s="138">
        <v>72.66</v>
      </c>
    </row>
    <row r="1246" spans="1:8" ht="24.4" customHeight="1">
      <c r="A1246" s="352" t="s">
        <v>2321</v>
      </c>
      <c r="B1246" s="352"/>
      <c r="C1246" s="353" t="s">
        <v>2322</v>
      </c>
      <c r="D1246" s="353"/>
      <c r="E1246" s="353"/>
      <c r="F1246" s="353"/>
      <c r="G1246" s="18" t="s">
        <v>58</v>
      </c>
      <c r="H1246" s="136">
        <v>7.14</v>
      </c>
    </row>
    <row r="1247" spans="1:8" ht="24.4" customHeight="1">
      <c r="A1247" s="352" t="s">
        <v>2323</v>
      </c>
      <c r="B1247" s="352"/>
      <c r="C1247" s="353" t="s">
        <v>2324</v>
      </c>
      <c r="D1247" s="353"/>
      <c r="E1247" s="353"/>
      <c r="F1247" s="353"/>
      <c r="G1247" s="18" t="s">
        <v>58</v>
      </c>
      <c r="H1247" s="138">
        <v>52.16</v>
      </c>
    </row>
    <row r="1248" spans="1:8" ht="36.6" customHeight="1">
      <c r="A1248" s="352" t="s">
        <v>2325</v>
      </c>
      <c r="B1248" s="352"/>
      <c r="C1248" s="353" t="s">
        <v>2326</v>
      </c>
      <c r="D1248" s="353"/>
      <c r="E1248" s="353"/>
      <c r="F1248" s="353"/>
      <c r="G1248" s="18" t="s">
        <v>58</v>
      </c>
      <c r="H1248" s="138">
        <v>52.86</v>
      </c>
    </row>
    <row r="1249" spans="1:8" ht="36.6" customHeight="1">
      <c r="A1249" s="352" t="s">
        <v>2327</v>
      </c>
      <c r="B1249" s="352"/>
      <c r="C1249" s="353" t="s">
        <v>2328</v>
      </c>
      <c r="D1249" s="353"/>
      <c r="E1249" s="353"/>
      <c r="F1249" s="353"/>
      <c r="G1249" s="18" t="s">
        <v>58</v>
      </c>
      <c r="H1249" s="140">
        <v>122.29</v>
      </c>
    </row>
    <row r="1250" spans="1:8" ht="36.6" customHeight="1">
      <c r="A1250" s="352" t="s">
        <v>2329</v>
      </c>
      <c r="B1250" s="352"/>
      <c r="C1250" s="353" t="s">
        <v>2330</v>
      </c>
      <c r="D1250" s="353"/>
      <c r="E1250" s="353"/>
      <c r="F1250" s="353"/>
      <c r="G1250" s="18" t="s">
        <v>58</v>
      </c>
      <c r="H1250" s="138">
        <v>43.33</v>
      </c>
    </row>
    <row r="1251" spans="1:8" ht="36.6" customHeight="1">
      <c r="A1251" s="352" t="s">
        <v>2331</v>
      </c>
      <c r="B1251" s="352"/>
      <c r="C1251" s="353" t="s">
        <v>2332</v>
      </c>
      <c r="D1251" s="353"/>
      <c r="E1251" s="353"/>
      <c r="F1251" s="353"/>
      <c r="G1251" s="18" t="s">
        <v>58</v>
      </c>
      <c r="H1251" s="140">
        <v>158.06</v>
      </c>
    </row>
    <row r="1252" spans="1:8" ht="36.6" customHeight="1">
      <c r="A1252" s="352" t="s">
        <v>2333</v>
      </c>
      <c r="B1252" s="352"/>
      <c r="C1252" s="353" t="s">
        <v>2334</v>
      </c>
      <c r="D1252" s="353"/>
      <c r="E1252" s="353"/>
      <c r="F1252" s="353"/>
      <c r="G1252" s="18" t="s">
        <v>58</v>
      </c>
      <c r="H1252" s="140">
        <v>188.44</v>
      </c>
    </row>
    <row r="1253" spans="1:8" ht="36.6" customHeight="1">
      <c r="A1253" s="352" t="s">
        <v>2335</v>
      </c>
      <c r="B1253" s="352"/>
      <c r="C1253" s="353" t="s">
        <v>2336</v>
      </c>
      <c r="D1253" s="353"/>
      <c r="E1253" s="353"/>
      <c r="F1253" s="353"/>
      <c r="G1253" s="18" t="s">
        <v>58</v>
      </c>
      <c r="H1253" s="138">
        <v>42.55</v>
      </c>
    </row>
    <row r="1254" spans="1:8" ht="24.4" customHeight="1">
      <c r="A1254" s="352" t="s">
        <v>2337</v>
      </c>
      <c r="B1254" s="352"/>
      <c r="C1254" s="353" t="s">
        <v>2338</v>
      </c>
      <c r="D1254" s="353"/>
      <c r="E1254" s="353"/>
      <c r="F1254" s="353"/>
      <c r="G1254" s="18" t="s">
        <v>58</v>
      </c>
      <c r="H1254" s="138">
        <v>58.07</v>
      </c>
    </row>
    <row r="1255" spans="1:8" ht="12.2" customHeight="1">
      <c r="A1255" s="368">
        <v>8900</v>
      </c>
      <c r="B1255" s="359"/>
      <c r="C1255" s="360" t="s">
        <v>2339</v>
      </c>
      <c r="D1255" s="360"/>
      <c r="E1255" s="360"/>
      <c r="F1255" s="360"/>
      <c r="G1255" s="17"/>
      <c r="H1255" s="141"/>
    </row>
    <row r="1256" spans="1:8" ht="36.6" customHeight="1">
      <c r="A1256" s="352" t="s">
        <v>2340</v>
      </c>
      <c r="B1256" s="352"/>
      <c r="C1256" s="353" t="s">
        <v>2341</v>
      </c>
      <c r="D1256" s="353"/>
      <c r="E1256" s="353"/>
      <c r="F1256" s="353"/>
      <c r="G1256" s="18" t="s">
        <v>58</v>
      </c>
      <c r="H1256" s="140">
        <v>222.8</v>
      </c>
    </row>
    <row r="1257" spans="1:8" ht="36.6" customHeight="1">
      <c r="A1257" s="352" t="s">
        <v>2342</v>
      </c>
      <c r="B1257" s="352"/>
      <c r="C1257" s="353" t="s">
        <v>2343</v>
      </c>
      <c r="D1257" s="353"/>
      <c r="E1257" s="353"/>
      <c r="F1257" s="353"/>
      <c r="G1257" s="18" t="s">
        <v>58</v>
      </c>
      <c r="H1257" s="138">
        <v>94.3</v>
      </c>
    </row>
    <row r="1258" spans="1:8" ht="36.6" customHeight="1">
      <c r="A1258" s="352" t="s">
        <v>2344</v>
      </c>
      <c r="B1258" s="352"/>
      <c r="C1258" s="353" t="s">
        <v>2345</v>
      </c>
      <c r="D1258" s="353"/>
      <c r="E1258" s="353"/>
      <c r="F1258" s="353"/>
      <c r="G1258" s="18" t="s">
        <v>58</v>
      </c>
      <c r="H1258" s="138">
        <v>62.84</v>
      </c>
    </row>
    <row r="1259" spans="1:8" ht="36.6" customHeight="1">
      <c r="A1259" s="352" t="s">
        <v>2346</v>
      </c>
      <c r="B1259" s="352"/>
      <c r="C1259" s="353" t="s">
        <v>2345</v>
      </c>
      <c r="D1259" s="353"/>
      <c r="E1259" s="353"/>
      <c r="F1259" s="353"/>
      <c r="G1259" s="18" t="s">
        <v>58</v>
      </c>
      <c r="H1259" s="138">
        <v>62.84</v>
      </c>
    </row>
    <row r="1260" spans="1:8" ht="24.4" customHeight="1">
      <c r="A1260" s="352" t="s">
        <v>2347</v>
      </c>
      <c r="B1260" s="352"/>
      <c r="C1260" s="353" t="s">
        <v>2348</v>
      </c>
      <c r="D1260" s="353"/>
      <c r="E1260" s="353"/>
      <c r="F1260" s="353"/>
      <c r="G1260" s="18" t="s">
        <v>58</v>
      </c>
      <c r="H1260" s="138">
        <v>69.87</v>
      </c>
    </row>
    <row r="1261" spans="1:8" ht="36.6" customHeight="1">
      <c r="A1261" s="352" t="s">
        <v>2349</v>
      </c>
      <c r="B1261" s="352"/>
      <c r="C1261" s="353" t="s">
        <v>2350</v>
      </c>
      <c r="D1261" s="353"/>
      <c r="E1261" s="353"/>
      <c r="F1261" s="353"/>
      <c r="G1261" s="18" t="s">
        <v>58</v>
      </c>
      <c r="H1261" s="140">
        <v>218.38</v>
      </c>
    </row>
    <row r="1262" spans="1:8" ht="36.6" customHeight="1">
      <c r="A1262" s="352" t="s">
        <v>2351</v>
      </c>
      <c r="B1262" s="352"/>
      <c r="C1262" s="353" t="s">
        <v>2352</v>
      </c>
      <c r="D1262" s="353"/>
      <c r="E1262" s="353"/>
      <c r="F1262" s="353"/>
      <c r="G1262" s="18" t="s">
        <v>58</v>
      </c>
      <c r="H1262" s="138">
        <v>73.88</v>
      </c>
    </row>
    <row r="1263" spans="1:8" ht="12.2" customHeight="1">
      <c r="A1263" s="368">
        <v>8901</v>
      </c>
      <c r="B1263" s="359"/>
      <c r="C1263" s="360" t="s">
        <v>2353</v>
      </c>
      <c r="D1263" s="360"/>
      <c r="E1263" s="360"/>
      <c r="F1263" s="360"/>
      <c r="G1263" s="17"/>
      <c r="H1263" s="141"/>
    </row>
    <row r="1264" spans="1:8" ht="48.75" customHeight="1">
      <c r="A1264" s="352" t="s">
        <v>2354</v>
      </c>
      <c r="B1264" s="352"/>
      <c r="C1264" s="353" t="s">
        <v>2355</v>
      </c>
      <c r="D1264" s="353"/>
      <c r="E1264" s="353"/>
      <c r="F1264" s="353"/>
      <c r="G1264" s="18" t="s">
        <v>58</v>
      </c>
      <c r="H1264" s="140">
        <v>579.79</v>
      </c>
    </row>
    <row r="1265" spans="1:8" ht="36.6" customHeight="1">
      <c r="A1265" s="352" t="s">
        <v>2356</v>
      </c>
      <c r="B1265" s="352"/>
      <c r="C1265" s="353" t="s">
        <v>2357</v>
      </c>
      <c r="D1265" s="353"/>
      <c r="E1265" s="353"/>
      <c r="F1265" s="353"/>
      <c r="G1265" s="18" t="s">
        <v>58</v>
      </c>
      <c r="H1265" s="140">
        <v>284.51</v>
      </c>
    </row>
    <row r="1266" spans="1:8" ht="36.6" customHeight="1">
      <c r="A1266" s="352" t="s">
        <v>2358</v>
      </c>
      <c r="B1266" s="352"/>
      <c r="C1266" s="353" t="s">
        <v>2359</v>
      </c>
      <c r="D1266" s="353"/>
      <c r="E1266" s="353"/>
      <c r="F1266" s="353"/>
      <c r="G1266" s="18" t="s">
        <v>58</v>
      </c>
      <c r="H1266" s="140">
        <v>179.9</v>
      </c>
    </row>
    <row r="1267" spans="1:8" ht="36.6" customHeight="1">
      <c r="A1267" s="352" t="s">
        <v>2360</v>
      </c>
      <c r="B1267" s="352"/>
      <c r="C1267" s="353" t="s">
        <v>2361</v>
      </c>
      <c r="D1267" s="353"/>
      <c r="E1267" s="353"/>
      <c r="F1267" s="353"/>
      <c r="G1267" s="18" t="s">
        <v>58</v>
      </c>
      <c r="H1267" s="140">
        <v>178.64</v>
      </c>
    </row>
    <row r="1268" spans="1:8" ht="36.6" customHeight="1">
      <c r="A1268" s="352" t="s">
        <v>2362</v>
      </c>
      <c r="B1268" s="352"/>
      <c r="C1268" s="353" t="s">
        <v>2363</v>
      </c>
      <c r="D1268" s="353"/>
      <c r="E1268" s="353"/>
      <c r="F1268" s="353"/>
      <c r="G1268" s="18" t="s">
        <v>58</v>
      </c>
      <c r="H1268" s="140">
        <v>205.07</v>
      </c>
    </row>
    <row r="1269" spans="1:8" ht="48.75" customHeight="1">
      <c r="A1269" s="352" t="s">
        <v>2364</v>
      </c>
      <c r="B1269" s="352"/>
      <c r="C1269" s="353" t="s">
        <v>2365</v>
      </c>
      <c r="D1269" s="353"/>
      <c r="E1269" s="353"/>
      <c r="F1269" s="353"/>
      <c r="G1269" s="18" t="s">
        <v>58</v>
      </c>
      <c r="H1269" s="140">
        <v>140.76</v>
      </c>
    </row>
    <row r="1270" spans="1:8" ht="36.6" customHeight="1">
      <c r="A1270" s="352" t="s">
        <v>2366</v>
      </c>
      <c r="B1270" s="352"/>
      <c r="C1270" s="353" t="s">
        <v>2367</v>
      </c>
      <c r="D1270" s="353"/>
      <c r="E1270" s="353"/>
      <c r="F1270" s="353"/>
      <c r="G1270" s="18" t="s">
        <v>58</v>
      </c>
      <c r="H1270" s="140">
        <v>183.62</v>
      </c>
    </row>
    <row r="1271" spans="1:8" ht="36.6" customHeight="1">
      <c r="A1271" s="352" t="s">
        <v>2368</v>
      </c>
      <c r="B1271" s="352"/>
      <c r="C1271" s="353" t="s">
        <v>2369</v>
      </c>
      <c r="D1271" s="353"/>
      <c r="E1271" s="353"/>
      <c r="F1271" s="353"/>
      <c r="G1271" s="18" t="s">
        <v>58</v>
      </c>
      <c r="H1271" s="140">
        <v>154.41999999999999</v>
      </c>
    </row>
    <row r="1272" spans="1:8" ht="36.6" customHeight="1">
      <c r="A1272" s="352" t="s">
        <v>2370</v>
      </c>
      <c r="B1272" s="352"/>
      <c r="C1272" s="353" t="s">
        <v>2371</v>
      </c>
      <c r="D1272" s="353"/>
      <c r="E1272" s="353"/>
      <c r="F1272" s="353"/>
      <c r="G1272" s="18" t="s">
        <v>58</v>
      </c>
      <c r="H1272" s="140">
        <v>129.80000000000001</v>
      </c>
    </row>
    <row r="1273" spans="1:8" ht="12.2" customHeight="1">
      <c r="A1273" s="368">
        <v>8680</v>
      </c>
      <c r="B1273" s="359"/>
      <c r="C1273" s="360" t="s">
        <v>2372</v>
      </c>
      <c r="D1273" s="360"/>
      <c r="E1273" s="360"/>
      <c r="F1273" s="360"/>
      <c r="G1273" s="17"/>
      <c r="H1273" s="141"/>
    </row>
    <row r="1274" spans="1:8" ht="12.2" customHeight="1">
      <c r="A1274" s="368">
        <v>8902</v>
      </c>
      <c r="B1274" s="359"/>
      <c r="C1274" s="360" t="s">
        <v>2373</v>
      </c>
      <c r="D1274" s="360"/>
      <c r="E1274" s="360"/>
      <c r="F1274" s="360"/>
      <c r="G1274" s="17"/>
      <c r="H1274" s="141"/>
    </row>
    <row r="1275" spans="1:8" ht="60.95" customHeight="1">
      <c r="A1275" s="352" t="s">
        <v>2374</v>
      </c>
      <c r="B1275" s="352"/>
      <c r="C1275" s="353" t="s">
        <v>2375</v>
      </c>
      <c r="D1275" s="353"/>
      <c r="E1275" s="353"/>
      <c r="F1275" s="353"/>
      <c r="G1275" s="18" t="s">
        <v>55</v>
      </c>
      <c r="H1275" s="137">
        <v>1719.69</v>
      </c>
    </row>
    <row r="1276" spans="1:8" ht="12.2" customHeight="1">
      <c r="A1276" s="368">
        <v>8903</v>
      </c>
      <c r="B1276" s="359"/>
      <c r="C1276" s="360" t="s">
        <v>2376</v>
      </c>
      <c r="D1276" s="360"/>
      <c r="E1276" s="360"/>
      <c r="F1276" s="360"/>
      <c r="G1276" s="17"/>
      <c r="H1276" s="141"/>
    </row>
    <row r="1277" spans="1:8" ht="60.95" customHeight="1">
      <c r="A1277" s="352" t="s">
        <v>2377</v>
      </c>
      <c r="B1277" s="352"/>
      <c r="C1277" s="353" t="s">
        <v>2378</v>
      </c>
      <c r="D1277" s="353"/>
      <c r="E1277" s="353"/>
      <c r="F1277" s="353"/>
      <c r="G1277" s="18" t="s">
        <v>55</v>
      </c>
      <c r="H1277" s="140">
        <v>346.6</v>
      </c>
    </row>
    <row r="1278" spans="1:8" ht="60.95" customHeight="1">
      <c r="A1278" s="352" t="s">
        <v>2379</v>
      </c>
      <c r="B1278" s="352"/>
      <c r="C1278" s="353" t="s">
        <v>2380</v>
      </c>
      <c r="D1278" s="353"/>
      <c r="E1278" s="353"/>
      <c r="F1278" s="353"/>
      <c r="G1278" s="18" t="s">
        <v>55</v>
      </c>
      <c r="H1278" s="140">
        <v>381.88</v>
      </c>
    </row>
    <row r="1279" spans="1:8" ht="12.2" customHeight="1">
      <c r="A1279" s="368">
        <v>8904</v>
      </c>
      <c r="B1279" s="359"/>
      <c r="C1279" s="360" t="s">
        <v>2381</v>
      </c>
      <c r="D1279" s="360"/>
      <c r="E1279" s="360"/>
      <c r="F1279" s="360"/>
      <c r="G1279" s="17"/>
      <c r="H1279" s="141"/>
    </row>
    <row r="1280" spans="1:8" ht="60.95" customHeight="1">
      <c r="A1280" s="352" t="s">
        <v>2382</v>
      </c>
      <c r="B1280" s="352"/>
      <c r="C1280" s="353" t="s">
        <v>2383</v>
      </c>
      <c r="D1280" s="353"/>
      <c r="E1280" s="353"/>
      <c r="F1280" s="353"/>
      <c r="G1280" s="18" t="s">
        <v>55</v>
      </c>
      <c r="H1280" s="140">
        <v>386.5</v>
      </c>
    </row>
    <row r="1281" spans="1:8" ht="60.95" customHeight="1">
      <c r="A1281" s="352" t="s">
        <v>2384</v>
      </c>
      <c r="B1281" s="352"/>
      <c r="C1281" s="353" t="s">
        <v>2385</v>
      </c>
      <c r="D1281" s="353"/>
      <c r="E1281" s="353"/>
      <c r="F1281" s="353"/>
      <c r="G1281" s="18" t="s">
        <v>55</v>
      </c>
      <c r="H1281" s="140">
        <v>421.78</v>
      </c>
    </row>
    <row r="1282" spans="1:8" ht="60.95" customHeight="1">
      <c r="A1282" s="352" t="s">
        <v>2386</v>
      </c>
      <c r="B1282" s="352"/>
      <c r="C1282" s="353" t="s">
        <v>2387</v>
      </c>
      <c r="D1282" s="353"/>
      <c r="E1282" s="353"/>
      <c r="F1282" s="353"/>
      <c r="G1282" s="18" t="s">
        <v>55</v>
      </c>
      <c r="H1282" s="140">
        <v>375.33</v>
      </c>
    </row>
    <row r="1283" spans="1:8" ht="60.95" customHeight="1">
      <c r="A1283" s="352" t="s">
        <v>2388</v>
      </c>
      <c r="B1283" s="352"/>
      <c r="C1283" s="353" t="s">
        <v>2389</v>
      </c>
      <c r="D1283" s="353"/>
      <c r="E1283" s="353"/>
      <c r="F1283" s="353"/>
      <c r="G1283" s="18" t="s">
        <v>55</v>
      </c>
      <c r="H1283" s="140">
        <v>410.61</v>
      </c>
    </row>
    <row r="1284" spans="1:8" ht="12.2" customHeight="1">
      <c r="A1284" s="368">
        <v>8905</v>
      </c>
      <c r="B1284" s="359"/>
      <c r="C1284" s="360" t="s">
        <v>2390</v>
      </c>
      <c r="D1284" s="360"/>
      <c r="E1284" s="360"/>
      <c r="F1284" s="360"/>
      <c r="G1284" s="17"/>
      <c r="H1284" s="141"/>
    </row>
    <row r="1285" spans="1:8" ht="60.95" customHeight="1">
      <c r="A1285" s="352" t="s">
        <v>2391</v>
      </c>
      <c r="B1285" s="352"/>
      <c r="C1285" s="353" t="s">
        <v>2392</v>
      </c>
      <c r="D1285" s="353"/>
      <c r="E1285" s="353"/>
      <c r="F1285" s="353"/>
      <c r="G1285" s="18" t="s">
        <v>55</v>
      </c>
      <c r="H1285" s="140">
        <v>389.29</v>
      </c>
    </row>
    <row r="1286" spans="1:8" ht="60.95" customHeight="1">
      <c r="A1286" s="352" t="s">
        <v>2393</v>
      </c>
      <c r="B1286" s="352"/>
      <c r="C1286" s="353" t="s">
        <v>2394</v>
      </c>
      <c r="D1286" s="353"/>
      <c r="E1286" s="353"/>
      <c r="F1286" s="353"/>
      <c r="G1286" s="18" t="s">
        <v>55</v>
      </c>
      <c r="H1286" s="140">
        <v>424.57</v>
      </c>
    </row>
    <row r="1287" spans="1:8" ht="60.95" customHeight="1">
      <c r="A1287" s="352" t="s">
        <v>2395</v>
      </c>
      <c r="B1287" s="352"/>
      <c r="C1287" s="353" t="s">
        <v>2396</v>
      </c>
      <c r="D1287" s="353"/>
      <c r="E1287" s="353"/>
      <c r="F1287" s="353"/>
      <c r="G1287" s="18" t="s">
        <v>55</v>
      </c>
      <c r="H1287" s="140">
        <v>460.51</v>
      </c>
    </row>
    <row r="1288" spans="1:8" ht="60.95" customHeight="1">
      <c r="A1288" s="352" t="s">
        <v>2397</v>
      </c>
      <c r="B1288" s="352"/>
      <c r="C1288" s="353" t="s">
        <v>2398</v>
      </c>
      <c r="D1288" s="353"/>
      <c r="E1288" s="353"/>
      <c r="F1288" s="353"/>
      <c r="G1288" s="18" t="s">
        <v>55</v>
      </c>
      <c r="H1288" s="140">
        <v>495.79</v>
      </c>
    </row>
    <row r="1289" spans="1:8" ht="12.2" customHeight="1">
      <c r="A1289" s="368">
        <v>8906</v>
      </c>
      <c r="B1289" s="359"/>
      <c r="C1289" s="360" t="s">
        <v>2399</v>
      </c>
      <c r="D1289" s="360"/>
      <c r="E1289" s="360"/>
      <c r="F1289" s="360"/>
      <c r="G1289" s="17"/>
      <c r="H1289" s="141"/>
    </row>
    <row r="1290" spans="1:8" ht="24.4" customHeight="1">
      <c r="A1290" s="352" t="s">
        <v>2400</v>
      </c>
      <c r="B1290" s="352"/>
      <c r="C1290" s="353" t="s">
        <v>2401</v>
      </c>
      <c r="D1290" s="353"/>
      <c r="E1290" s="353"/>
      <c r="F1290" s="353"/>
      <c r="G1290" s="18" t="s">
        <v>58</v>
      </c>
      <c r="H1290" s="140">
        <v>127.63</v>
      </c>
    </row>
    <row r="1291" spans="1:8" ht="12.2" customHeight="1">
      <c r="A1291" s="372">
        <v>11687</v>
      </c>
      <c r="B1291" s="359"/>
      <c r="C1291" s="360" t="s">
        <v>2402</v>
      </c>
      <c r="D1291" s="360"/>
      <c r="E1291" s="360"/>
      <c r="F1291" s="360"/>
      <c r="G1291" s="17"/>
      <c r="H1291" s="141"/>
    </row>
    <row r="1292" spans="1:8" ht="36.6" customHeight="1">
      <c r="A1292" s="352" t="s">
        <v>2403</v>
      </c>
      <c r="B1292" s="352"/>
      <c r="C1292" s="353" t="s">
        <v>2404</v>
      </c>
      <c r="D1292" s="353"/>
      <c r="E1292" s="353"/>
      <c r="F1292" s="353"/>
      <c r="G1292" s="18" t="s">
        <v>76</v>
      </c>
      <c r="H1292" s="140">
        <v>140.34</v>
      </c>
    </row>
    <row r="1293" spans="1:8" ht="36.6" customHeight="1">
      <c r="A1293" s="352" t="s">
        <v>2405</v>
      </c>
      <c r="B1293" s="352"/>
      <c r="C1293" s="353" t="s">
        <v>2406</v>
      </c>
      <c r="D1293" s="353"/>
      <c r="E1293" s="353"/>
      <c r="F1293" s="353"/>
      <c r="G1293" s="18" t="s">
        <v>76</v>
      </c>
      <c r="H1293" s="140">
        <v>124.02</v>
      </c>
    </row>
    <row r="1294" spans="1:8" ht="36.6" customHeight="1">
      <c r="A1294" s="352" t="s">
        <v>2407</v>
      </c>
      <c r="B1294" s="352"/>
      <c r="C1294" s="353" t="s">
        <v>2408</v>
      </c>
      <c r="D1294" s="353"/>
      <c r="E1294" s="353"/>
      <c r="F1294" s="353"/>
      <c r="G1294" s="18" t="s">
        <v>76</v>
      </c>
      <c r="H1294" s="140">
        <v>128.68</v>
      </c>
    </row>
    <row r="1295" spans="1:8" ht="36.6" customHeight="1">
      <c r="A1295" s="352" t="s">
        <v>2409</v>
      </c>
      <c r="B1295" s="352"/>
      <c r="C1295" s="353" t="s">
        <v>2410</v>
      </c>
      <c r="D1295" s="353"/>
      <c r="E1295" s="353"/>
      <c r="F1295" s="353"/>
      <c r="G1295" s="18" t="s">
        <v>76</v>
      </c>
      <c r="H1295" s="138">
        <v>50.43</v>
      </c>
    </row>
    <row r="1296" spans="1:8" ht="36.6" customHeight="1">
      <c r="A1296" s="352" t="s">
        <v>2411</v>
      </c>
      <c r="B1296" s="352"/>
      <c r="C1296" s="353" t="s">
        <v>2412</v>
      </c>
      <c r="D1296" s="353"/>
      <c r="E1296" s="353"/>
      <c r="F1296" s="353"/>
      <c r="G1296" s="18" t="s">
        <v>76</v>
      </c>
      <c r="H1296" s="138">
        <v>43.21</v>
      </c>
    </row>
    <row r="1297" spans="1:8" ht="36.6" customHeight="1">
      <c r="A1297" s="352" t="s">
        <v>2413</v>
      </c>
      <c r="B1297" s="352"/>
      <c r="C1297" s="353" t="s">
        <v>2414</v>
      </c>
      <c r="D1297" s="353"/>
      <c r="E1297" s="353"/>
      <c r="F1297" s="353"/>
      <c r="G1297" s="18" t="s">
        <v>76</v>
      </c>
      <c r="H1297" s="140">
        <v>219.19</v>
      </c>
    </row>
    <row r="1298" spans="1:8" ht="36.6" customHeight="1">
      <c r="A1298" s="352" t="s">
        <v>2415</v>
      </c>
      <c r="B1298" s="352"/>
      <c r="C1298" s="353" t="s">
        <v>2416</v>
      </c>
      <c r="D1298" s="353"/>
      <c r="E1298" s="353"/>
      <c r="F1298" s="353"/>
      <c r="G1298" s="18" t="s">
        <v>76</v>
      </c>
      <c r="H1298" s="140">
        <v>202.87</v>
      </c>
    </row>
    <row r="1299" spans="1:8" ht="36.6" customHeight="1">
      <c r="A1299" s="352" t="s">
        <v>2417</v>
      </c>
      <c r="B1299" s="352"/>
      <c r="C1299" s="353" t="s">
        <v>2418</v>
      </c>
      <c r="D1299" s="353"/>
      <c r="E1299" s="353"/>
      <c r="F1299" s="353"/>
      <c r="G1299" s="18" t="s">
        <v>76</v>
      </c>
      <c r="H1299" s="140">
        <v>207.53</v>
      </c>
    </row>
    <row r="1300" spans="1:8" ht="12.2" customHeight="1">
      <c r="A1300" s="368">
        <v>8907</v>
      </c>
      <c r="B1300" s="359"/>
      <c r="C1300" s="360" t="s">
        <v>2419</v>
      </c>
      <c r="D1300" s="360"/>
      <c r="E1300" s="360"/>
      <c r="F1300" s="360"/>
      <c r="G1300" s="17"/>
      <c r="H1300" s="141"/>
    </row>
    <row r="1301" spans="1:8" ht="48.75" customHeight="1">
      <c r="A1301" s="352" t="s">
        <v>2420</v>
      </c>
      <c r="B1301" s="352"/>
      <c r="C1301" s="353" t="s">
        <v>2421</v>
      </c>
      <c r="D1301" s="353"/>
      <c r="E1301" s="353"/>
      <c r="F1301" s="353"/>
      <c r="G1301" s="18" t="s">
        <v>76</v>
      </c>
      <c r="H1301" s="140">
        <v>144.01</v>
      </c>
    </row>
    <row r="1302" spans="1:8" ht="48.75" customHeight="1">
      <c r="A1302" s="352" t="s">
        <v>2422</v>
      </c>
      <c r="B1302" s="352"/>
      <c r="C1302" s="353" t="s">
        <v>2423</v>
      </c>
      <c r="D1302" s="353"/>
      <c r="E1302" s="353"/>
      <c r="F1302" s="353"/>
      <c r="G1302" s="18" t="s">
        <v>76</v>
      </c>
      <c r="H1302" s="140">
        <v>125.12</v>
      </c>
    </row>
    <row r="1303" spans="1:8" ht="48.75" customHeight="1">
      <c r="A1303" s="352" t="s">
        <v>2424</v>
      </c>
      <c r="B1303" s="352"/>
      <c r="C1303" s="353" t="s">
        <v>2425</v>
      </c>
      <c r="D1303" s="353"/>
      <c r="E1303" s="353"/>
      <c r="F1303" s="353"/>
      <c r="G1303" s="18" t="s">
        <v>76</v>
      </c>
      <c r="H1303" s="140">
        <v>130.52000000000001</v>
      </c>
    </row>
    <row r="1304" spans="1:8" ht="36.6" customHeight="1">
      <c r="A1304" s="352" t="s">
        <v>2426</v>
      </c>
      <c r="B1304" s="352"/>
      <c r="C1304" s="353" t="s">
        <v>2427</v>
      </c>
      <c r="D1304" s="353"/>
      <c r="E1304" s="353"/>
      <c r="F1304" s="353"/>
      <c r="G1304" s="18" t="s">
        <v>76</v>
      </c>
      <c r="H1304" s="138">
        <v>54.1</v>
      </c>
    </row>
    <row r="1305" spans="1:8" ht="36.6" customHeight="1">
      <c r="A1305" s="352" t="s">
        <v>2428</v>
      </c>
      <c r="B1305" s="352"/>
      <c r="C1305" s="353" t="s">
        <v>2429</v>
      </c>
      <c r="D1305" s="353"/>
      <c r="E1305" s="353"/>
      <c r="F1305" s="353"/>
      <c r="G1305" s="18" t="s">
        <v>76</v>
      </c>
      <c r="H1305" s="138">
        <v>45.79</v>
      </c>
    </row>
    <row r="1306" spans="1:8" ht="48.75" customHeight="1">
      <c r="A1306" s="352" t="s">
        <v>2430</v>
      </c>
      <c r="B1306" s="352"/>
      <c r="C1306" s="353" t="s">
        <v>2431</v>
      </c>
      <c r="D1306" s="353"/>
      <c r="E1306" s="353"/>
      <c r="F1306" s="353"/>
      <c r="G1306" s="18" t="s">
        <v>76</v>
      </c>
      <c r="H1306" s="140">
        <v>222.86</v>
      </c>
    </row>
    <row r="1307" spans="1:8" ht="48.75" customHeight="1">
      <c r="A1307" s="352" t="s">
        <v>2432</v>
      </c>
      <c r="B1307" s="352"/>
      <c r="C1307" s="353" t="s">
        <v>2433</v>
      </c>
      <c r="D1307" s="353"/>
      <c r="E1307" s="353"/>
      <c r="F1307" s="353"/>
      <c r="G1307" s="18" t="s">
        <v>76</v>
      </c>
      <c r="H1307" s="140">
        <v>203.97</v>
      </c>
    </row>
    <row r="1308" spans="1:8" ht="48.75" customHeight="1">
      <c r="A1308" s="352" t="s">
        <v>2434</v>
      </c>
      <c r="B1308" s="352"/>
      <c r="C1308" s="353" t="s">
        <v>2435</v>
      </c>
      <c r="D1308" s="353"/>
      <c r="E1308" s="353"/>
      <c r="F1308" s="353"/>
      <c r="G1308" s="18" t="s">
        <v>76</v>
      </c>
      <c r="H1308" s="140">
        <v>209.37</v>
      </c>
    </row>
    <row r="1309" spans="1:8" ht="12.2" customHeight="1">
      <c r="A1309" s="368">
        <v>8908</v>
      </c>
      <c r="B1309" s="359"/>
      <c r="C1309" s="360" t="s">
        <v>2436</v>
      </c>
      <c r="D1309" s="360"/>
      <c r="E1309" s="360"/>
      <c r="F1309" s="360"/>
      <c r="G1309" s="17"/>
      <c r="H1309" s="141"/>
    </row>
    <row r="1310" spans="1:8" ht="48.75" customHeight="1">
      <c r="A1310" s="352" t="s">
        <v>2437</v>
      </c>
      <c r="B1310" s="352"/>
      <c r="C1310" s="353" t="s">
        <v>2438</v>
      </c>
      <c r="D1310" s="353"/>
      <c r="E1310" s="353"/>
      <c r="F1310" s="353"/>
      <c r="G1310" s="18" t="s">
        <v>76</v>
      </c>
      <c r="H1310" s="140">
        <v>144.29</v>
      </c>
    </row>
    <row r="1311" spans="1:8" ht="48.75" customHeight="1">
      <c r="A1311" s="352" t="s">
        <v>2439</v>
      </c>
      <c r="B1311" s="352"/>
      <c r="C1311" s="353" t="s">
        <v>2440</v>
      </c>
      <c r="D1311" s="353"/>
      <c r="E1311" s="353"/>
      <c r="F1311" s="353"/>
      <c r="G1311" s="18" t="s">
        <v>76</v>
      </c>
      <c r="H1311" s="140">
        <v>125.2</v>
      </c>
    </row>
    <row r="1312" spans="1:8" ht="48.75" customHeight="1">
      <c r="A1312" s="352" t="s">
        <v>2441</v>
      </c>
      <c r="B1312" s="352"/>
      <c r="C1312" s="353" t="s">
        <v>2442</v>
      </c>
      <c r="D1312" s="353"/>
      <c r="E1312" s="353"/>
      <c r="F1312" s="353"/>
      <c r="G1312" s="18" t="s">
        <v>76</v>
      </c>
      <c r="H1312" s="140">
        <v>130.66</v>
      </c>
    </row>
    <row r="1313" spans="1:8" ht="36.6" customHeight="1">
      <c r="A1313" s="352" t="s">
        <v>2443</v>
      </c>
      <c r="B1313" s="352"/>
      <c r="C1313" s="353" t="s">
        <v>2444</v>
      </c>
      <c r="D1313" s="353"/>
      <c r="E1313" s="353"/>
      <c r="F1313" s="353"/>
      <c r="G1313" s="18" t="s">
        <v>76</v>
      </c>
      <c r="H1313" s="138">
        <v>54.38</v>
      </c>
    </row>
    <row r="1314" spans="1:8" ht="36.6" customHeight="1">
      <c r="A1314" s="352" t="s">
        <v>2445</v>
      </c>
      <c r="B1314" s="352"/>
      <c r="C1314" s="353" t="s">
        <v>2446</v>
      </c>
      <c r="D1314" s="353"/>
      <c r="E1314" s="353"/>
      <c r="F1314" s="353"/>
      <c r="G1314" s="18" t="s">
        <v>76</v>
      </c>
      <c r="H1314" s="138">
        <v>45.98</v>
      </c>
    </row>
    <row r="1315" spans="1:8" ht="48.75" customHeight="1">
      <c r="A1315" s="352" t="s">
        <v>2447</v>
      </c>
      <c r="B1315" s="352"/>
      <c r="C1315" s="353" t="s">
        <v>2448</v>
      </c>
      <c r="D1315" s="353"/>
      <c r="E1315" s="353"/>
      <c r="F1315" s="353"/>
      <c r="G1315" s="18" t="s">
        <v>76</v>
      </c>
      <c r="H1315" s="140">
        <v>223.14</v>
      </c>
    </row>
    <row r="1316" spans="1:8" ht="48.75" customHeight="1">
      <c r="A1316" s="352" t="s">
        <v>2449</v>
      </c>
      <c r="B1316" s="352"/>
      <c r="C1316" s="353" t="s">
        <v>2450</v>
      </c>
      <c r="D1316" s="353"/>
      <c r="E1316" s="353"/>
      <c r="F1316" s="353"/>
      <c r="G1316" s="18" t="s">
        <v>76</v>
      </c>
      <c r="H1316" s="140">
        <v>204.05</v>
      </c>
    </row>
    <row r="1317" spans="1:8" ht="48.75" customHeight="1">
      <c r="A1317" s="352" t="s">
        <v>2451</v>
      </c>
      <c r="B1317" s="352"/>
      <c r="C1317" s="353" t="s">
        <v>2452</v>
      </c>
      <c r="D1317" s="353"/>
      <c r="E1317" s="353"/>
      <c r="F1317" s="353"/>
      <c r="G1317" s="18" t="s">
        <v>76</v>
      </c>
      <c r="H1317" s="140">
        <v>209.51</v>
      </c>
    </row>
    <row r="1318" spans="1:8" ht="12.2" customHeight="1">
      <c r="A1318" s="368">
        <v>8909</v>
      </c>
      <c r="B1318" s="359"/>
      <c r="C1318" s="360" t="s">
        <v>2453</v>
      </c>
      <c r="D1318" s="360"/>
      <c r="E1318" s="360"/>
      <c r="F1318" s="360"/>
      <c r="G1318" s="17"/>
      <c r="H1318" s="141"/>
    </row>
    <row r="1319" spans="1:8" ht="48.75" customHeight="1">
      <c r="A1319" s="352" t="s">
        <v>2454</v>
      </c>
      <c r="B1319" s="352"/>
      <c r="C1319" s="353" t="s">
        <v>2455</v>
      </c>
      <c r="D1319" s="353"/>
      <c r="E1319" s="353"/>
      <c r="F1319" s="353"/>
      <c r="G1319" s="18" t="s">
        <v>55</v>
      </c>
      <c r="H1319" s="140">
        <v>273.64999999999998</v>
      </c>
    </row>
    <row r="1320" spans="1:8" ht="60.95" customHeight="1">
      <c r="A1320" s="352" t="s">
        <v>2456</v>
      </c>
      <c r="B1320" s="352"/>
      <c r="C1320" s="353" t="s">
        <v>2457</v>
      </c>
      <c r="D1320" s="353"/>
      <c r="E1320" s="353"/>
      <c r="F1320" s="353"/>
      <c r="G1320" s="18" t="s">
        <v>55</v>
      </c>
      <c r="H1320" s="140">
        <v>313.74</v>
      </c>
    </row>
    <row r="1321" spans="1:8" ht="12.2" customHeight="1">
      <c r="A1321" s="368">
        <v>8910</v>
      </c>
      <c r="B1321" s="359"/>
      <c r="C1321" s="360" t="s">
        <v>2458</v>
      </c>
      <c r="D1321" s="360"/>
      <c r="E1321" s="360"/>
      <c r="F1321" s="360"/>
      <c r="G1321" s="17"/>
      <c r="H1321" s="141"/>
    </row>
    <row r="1322" spans="1:8" ht="36.6" customHeight="1">
      <c r="A1322" s="352" t="s">
        <v>2459</v>
      </c>
      <c r="B1322" s="352"/>
      <c r="C1322" s="353" t="s">
        <v>2460</v>
      </c>
      <c r="D1322" s="353"/>
      <c r="E1322" s="353"/>
      <c r="F1322" s="353"/>
      <c r="G1322" s="18" t="s">
        <v>55</v>
      </c>
      <c r="H1322" s="140">
        <v>313.89999999999998</v>
      </c>
    </row>
    <row r="1323" spans="1:8" ht="36.6" customHeight="1">
      <c r="A1323" s="352" t="s">
        <v>2461</v>
      </c>
      <c r="B1323" s="352"/>
      <c r="C1323" s="353" t="s">
        <v>2462</v>
      </c>
      <c r="D1323" s="353"/>
      <c r="E1323" s="353"/>
      <c r="F1323" s="353"/>
      <c r="G1323" s="18" t="s">
        <v>55</v>
      </c>
      <c r="H1323" s="140">
        <v>350.51</v>
      </c>
    </row>
    <row r="1324" spans="1:8" ht="12.2" customHeight="1">
      <c r="A1324" s="368">
        <v>8911</v>
      </c>
      <c r="B1324" s="359"/>
      <c r="C1324" s="360" t="s">
        <v>2463</v>
      </c>
      <c r="D1324" s="360"/>
      <c r="E1324" s="360"/>
      <c r="F1324" s="360"/>
      <c r="G1324" s="17"/>
      <c r="H1324" s="141"/>
    </row>
    <row r="1325" spans="1:8" ht="36.6" customHeight="1">
      <c r="A1325" s="352" t="s">
        <v>2464</v>
      </c>
      <c r="B1325" s="352"/>
      <c r="C1325" s="353" t="s">
        <v>2465</v>
      </c>
      <c r="D1325" s="353"/>
      <c r="E1325" s="353"/>
      <c r="F1325" s="353"/>
      <c r="G1325" s="18" t="s">
        <v>55</v>
      </c>
      <c r="H1325" s="140">
        <v>350.67</v>
      </c>
    </row>
    <row r="1326" spans="1:8" ht="36.6" customHeight="1">
      <c r="A1326" s="352" t="s">
        <v>2466</v>
      </c>
      <c r="B1326" s="352"/>
      <c r="C1326" s="353" t="s">
        <v>2467</v>
      </c>
      <c r="D1326" s="353"/>
      <c r="E1326" s="353"/>
      <c r="F1326" s="353"/>
      <c r="G1326" s="18" t="s">
        <v>55</v>
      </c>
      <c r="H1326" s="140">
        <v>387.28</v>
      </c>
    </row>
    <row r="1327" spans="1:8" ht="12.2" customHeight="1">
      <c r="A1327" s="368">
        <v>8912</v>
      </c>
      <c r="B1327" s="359"/>
      <c r="C1327" s="360" t="s">
        <v>2468</v>
      </c>
      <c r="D1327" s="360"/>
      <c r="E1327" s="360"/>
      <c r="F1327" s="360"/>
      <c r="G1327" s="17"/>
      <c r="H1327" s="141"/>
    </row>
    <row r="1328" spans="1:8" ht="36.6" customHeight="1">
      <c r="A1328" s="352" t="s">
        <v>2469</v>
      </c>
      <c r="B1328" s="352"/>
      <c r="C1328" s="353" t="s">
        <v>2470</v>
      </c>
      <c r="D1328" s="353"/>
      <c r="E1328" s="353"/>
      <c r="F1328" s="353"/>
      <c r="G1328" s="18" t="s">
        <v>55</v>
      </c>
      <c r="H1328" s="140">
        <v>353.46</v>
      </c>
    </row>
    <row r="1329" spans="1:8" ht="36.6" customHeight="1">
      <c r="A1329" s="352" t="s">
        <v>2471</v>
      </c>
      <c r="B1329" s="352"/>
      <c r="C1329" s="353" t="s">
        <v>2472</v>
      </c>
      <c r="D1329" s="353"/>
      <c r="E1329" s="353"/>
      <c r="F1329" s="353"/>
      <c r="G1329" s="18" t="s">
        <v>55</v>
      </c>
      <c r="H1329" s="140">
        <v>390.07</v>
      </c>
    </row>
    <row r="1330" spans="1:8" ht="12.2" customHeight="1">
      <c r="A1330" s="368">
        <v>8913</v>
      </c>
      <c r="B1330" s="359"/>
      <c r="C1330" s="360" t="s">
        <v>2473</v>
      </c>
      <c r="D1330" s="360"/>
      <c r="E1330" s="360"/>
      <c r="F1330" s="360"/>
      <c r="G1330" s="17"/>
      <c r="H1330" s="141"/>
    </row>
    <row r="1331" spans="1:8" ht="48.75" customHeight="1">
      <c r="A1331" s="352" t="s">
        <v>2474</v>
      </c>
      <c r="B1331" s="352"/>
      <c r="C1331" s="353" t="s">
        <v>2475</v>
      </c>
      <c r="D1331" s="353"/>
      <c r="E1331" s="353"/>
      <c r="F1331" s="353"/>
      <c r="G1331" s="18" t="s">
        <v>55</v>
      </c>
      <c r="H1331" s="140">
        <v>261.45999999999998</v>
      </c>
    </row>
    <row r="1332" spans="1:8" ht="60.95" customHeight="1">
      <c r="A1332" s="352" t="s">
        <v>2476</v>
      </c>
      <c r="B1332" s="352"/>
      <c r="C1332" s="353" t="s">
        <v>2477</v>
      </c>
      <c r="D1332" s="353"/>
      <c r="E1332" s="353"/>
      <c r="F1332" s="353"/>
      <c r="G1332" s="18" t="s">
        <v>55</v>
      </c>
      <c r="H1332" s="140">
        <v>284.76</v>
      </c>
    </row>
    <row r="1333" spans="1:8" ht="12.2" customHeight="1">
      <c r="A1333" s="368">
        <v>8914</v>
      </c>
      <c r="B1333" s="359"/>
      <c r="C1333" s="360" t="s">
        <v>2478</v>
      </c>
      <c r="D1333" s="360"/>
      <c r="E1333" s="360"/>
      <c r="F1333" s="360"/>
      <c r="G1333" s="17"/>
      <c r="H1333" s="141"/>
    </row>
    <row r="1334" spans="1:8" ht="36.6" customHeight="1">
      <c r="A1334" s="352" t="s">
        <v>2479</v>
      </c>
      <c r="B1334" s="352"/>
      <c r="C1334" s="353" t="s">
        <v>2480</v>
      </c>
      <c r="D1334" s="353"/>
      <c r="E1334" s="353"/>
      <c r="F1334" s="353"/>
      <c r="G1334" s="18" t="s">
        <v>55</v>
      </c>
      <c r="H1334" s="140">
        <v>178.74</v>
      </c>
    </row>
    <row r="1335" spans="1:8" ht="36.6" customHeight="1">
      <c r="A1335" s="352" t="s">
        <v>2481</v>
      </c>
      <c r="B1335" s="352"/>
      <c r="C1335" s="353" t="s">
        <v>2482</v>
      </c>
      <c r="D1335" s="353"/>
      <c r="E1335" s="353"/>
      <c r="F1335" s="353"/>
      <c r="G1335" s="18" t="s">
        <v>55</v>
      </c>
      <c r="H1335" s="140">
        <v>222.94</v>
      </c>
    </row>
    <row r="1336" spans="1:8" ht="12.2" customHeight="1">
      <c r="A1336" s="368">
        <v>8681</v>
      </c>
      <c r="B1336" s="359"/>
      <c r="C1336" s="360" t="s">
        <v>2483</v>
      </c>
      <c r="D1336" s="360"/>
      <c r="E1336" s="360"/>
      <c r="F1336" s="360"/>
      <c r="G1336" s="17"/>
      <c r="H1336" s="141"/>
    </row>
    <row r="1337" spans="1:8" ht="12.2" customHeight="1">
      <c r="A1337" s="368">
        <v>8915</v>
      </c>
      <c r="B1337" s="359"/>
      <c r="C1337" s="360" t="s">
        <v>2484</v>
      </c>
      <c r="D1337" s="360"/>
      <c r="E1337" s="360"/>
      <c r="F1337" s="360"/>
      <c r="G1337" s="17"/>
      <c r="H1337" s="141"/>
    </row>
    <row r="1338" spans="1:8" ht="48.75" customHeight="1">
      <c r="A1338" s="352" t="s">
        <v>2485</v>
      </c>
      <c r="B1338" s="352"/>
      <c r="C1338" s="353" t="s">
        <v>2486</v>
      </c>
      <c r="D1338" s="353"/>
      <c r="E1338" s="353"/>
      <c r="F1338" s="353"/>
      <c r="G1338" s="18" t="s">
        <v>76</v>
      </c>
      <c r="H1338" s="138">
        <v>15.1</v>
      </c>
    </row>
    <row r="1339" spans="1:8" ht="48.75" customHeight="1">
      <c r="A1339" s="352" t="s">
        <v>2487</v>
      </c>
      <c r="B1339" s="352"/>
      <c r="C1339" s="353" t="s">
        <v>2488</v>
      </c>
      <c r="D1339" s="353"/>
      <c r="E1339" s="353"/>
      <c r="F1339" s="353"/>
      <c r="G1339" s="18" t="s">
        <v>76</v>
      </c>
      <c r="H1339" s="136">
        <v>3.07</v>
      </c>
    </row>
    <row r="1340" spans="1:8" ht="48.75" customHeight="1">
      <c r="A1340" s="352" t="s">
        <v>2489</v>
      </c>
      <c r="B1340" s="352"/>
      <c r="C1340" s="353" t="s">
        <v>2490</v>
      </c>
      <c r="D1340" s="353"/>
      <c r="E1340" s="353"/>
      <c r="F1340" s="353"/>
      <c r="G1340" s="18" t="s">
        <v>76</v>
      </c>
      <c r="H1340" s="138">
        <v>20.64</v>
      </c>
    </row>
    <row r="1341" spans="1:8" ht="48.75" customHeight="1">
      <c r="A1341" s="352" t="s">
        <v>2491</v>
      </c>
      <c r="B1341" s="352"/>
      <c r="C1341" s="353" t="s">
        <v>2492</v>
      </c>
      <c r="D1341" s="353"/>
      <c r="E1341" s="353"/>
      <c r="F1341" s="353"/>
      <c r="G1341" s="18" t="s">
        <v>76</v>
      </c>
      <c r="H1341" s="136">
        <v>4.42</v>
      </c>
    </row>
    <row r="1342" spans="1:8" ht="48.75" customHeight="1">
      <c r="A1342" s="352" t="s">
        <v>2493</v>
      </c>
      <c r="B1342" s="352"/>
      <c r="C1342" s="353" t="s">
        <v>2494</v>
      </c>
      <c r="D1342" s="353"/>
      <c r="E1342" s="353"/>
      <c r="F1342" s="353"/>
      <c r="G1342" s="18" t="s">
        <v>76</v>
      </c>
      <c r="H1342" s="138">
        <v>33.11</v>
      </c>
    </row>
    <row r="1343" spans="1:8" ht="48.75" customHeight="1">
      <c r="A1343" s="352" t="s">
        <v>2495</v>
      </c>
      <c r="B1343" s="352"/>
      <c r="C1343" s="353" t="s">
        <v>2496</v>
      </c>
      <c r="D1343" s="353"/>
      <c r="E1343" s="353"/>
      <c r="F1343" s="353"/>
      <c r="G1343" s="18" t="s">
        <v>76</v>
      </c>
      <c r="H1343" s="138">
        <v>38.479999999999997</v>
      </c>
    </row>
    <row r="1344" spans="1:8" ht="48.75" customHeight="1">
      <c r="A1344" s="352" t="s">
        <v>2497</v>
      </c>
      <c r="B1344" s="352"/>
      <c r="C1344" s="353" t="s">
        <v>2498</v>
      </c>
      <c r="D1344" s="353"/>
      <c r="E1344" s="353"/>
      <c r="F1344" s="353"/>
      <c r="G1344" s="18" t="s">
        <v>76</v>
      </c>
      <c r="H1344" s="136">
        <v>6.21</v>
      </c>
    </row>
    <row r="1345" spans="1:8" ht="48.75" customHeight="1">
      <c r="A1345" s="352" t="s">
        <v>2499</v>
      </c>
      <c r="B1345" s="352"/>
      <c r="C1345" s="353" t="s">
        <v>2500</v>
      </c>
      <c r="D1345" s="353"/>
      <c r="E1345" s="353"/>
      <c r="F1345" s="353"/>
      <c r="G1345" s="18" t="s">
        <v>76</v>
      </c>
      <c r="H1345" s="136">
        <v>8.66</v>
      </c>
    </row>
    <row r="1346" spans="1:8" ht="12.2" customHeight="1">
      <c r="A1346" s="368">
        <v>8916</v>
      </c>
      <c r="B1346" s="359"/>
      <c r="C1346" s="360" t="s">
        <v>2501</v>
      </c>
      <c r="D1346" s="360"/>
      <c r="E1346" s="360"/>
      <c r="F1346" s="360"/>
      <c r="G1346" s="17"/>
      <c r="H1346" s="141"/>
    </row>
    <row r="1347" spans="1:8" ht="36.6" customHeight="1">
      <c r="A1347" s="352" t="s">
        <v>2502</v>
      </c>
      <c r="B1347" s="352"/>
      <c r="C1347" s="353" t="s">
        <v>2503</v>
      </c>
      <c r="D1347" s="353"/>
      <c r="E1347" s="353"/>
      <c r="F1347" s="353"/>
      <c r="G1347" s="18" t="s">
        <v>76</v>
      </c>
      <c r="H1347" s="136">
        <v>5.81</v>
      </c>
    </row>
    <row r="1348" spans="1:8" ht="48.75" customHeight="1">
      <c r="A1348" s="352" t="s">
        <v>2504</v>
      </c>
      <c r="B1348" s="352"/>
      <c r="C1348" s="353" t="s">
        <v>2505</v>
      </c>
      <c r="D1348" s="353"/>
      <c r="E1348" s="353"/>
      <c r="F1348" s="353"/>
      <c r="G1348" s="18" t="s">
        <v>76</v>
      </c>
      <c r="H1348" s="138">
        <v>18.579999999999998</v>
      </c>
    </row>
    <row r="1349" spans="1:8" ht="48.75" customHeight="1">
      <c r="A1349" s="352" t="s">
        <v>2506</v>
      </c>
      <c r="B1349" s="352"/>
      <c r="C1349" s="353" t="s">
        <v>2507</v>
      </c>
      <c r="D1349" s="353"/>
      <c r="E1349" s="353"/>
      <c r="F1349" s="353"/>
      <c r="G1349" s="18" t="s">
        <v>76</v>
      </c>
      <c r="H1349" s="140">
        <v>139.47999999999999</v>
      </c>
    </row>
    <row r="1350" spans="1:8" ht="48.75" customHeight="1">
      <c r="A1350" s="352" t="s">
        <v>2508</v>
      </c>
      <c r="B1350" s="352"/>
      <c r="C1350" s="353" t="s">
        <v>2509</v>
      </c>
      <c r="D1350" s="353"/>
      <c r="E1350" s="353"/>
      <c r="F1350" s="353"/>
      <c r="G1350" s="18" t="s">
        <v>76</v>
      </c>
      <c r="H1350" s="136">
        <v>3.93</v>
      </c>
    </row>
    <row r="1351" spans="1:8" ht="48.75" customHeight="1">
      <c r="A1351" s="352" t="s">
        <v>2510</v>
      </c>
      <c r="B1351" s="352"/>
      <c r="C1351" s="353" t="s">
        <v>2511</v>
      </c>
      <c r="D1351" s="353"/>
      <c r="E1351" s="353"/>
      <c r="F1351" s="353"/>
      <c r="G1351" s="18" t="s">
        <v>76</v>
      </c>
      <c r="H1351" s="140">
        <v>169.93</v>
      </c>
    </row>
    <row r="1352" spans="1:8" ht="48.75" customHeight="1">
      <c r="A1352" s="352" t="s">
        <v>2512</v>
      </c>
      <c r="B1352" s="352"/>
      <c r="C1352" s="353" t="s">
        <v>2513</v>
      </c>
      <c r="D1352" s="353"/>
      <c r="E1352" s="353"/>
      <c r="F1352" s="353"/>
      <c r="G1352" s="18" t="s">
        <v>76</v>
      </c>
      <c r="H1352" s="138">
        <v>22.62</v>
      </c>
    </row>
    <row r="1353" spans="1:8" ht="48.75" customHeight="1">
      <c r="A1353" s="352" t="s">
        <v>2514</v>
      </c>
      <c r="B1353" s="352"/>
      <c r="C1353" s="353" t="s">
        <v>2515</v>
      </c>
      <c r="D1353" s="353"/>
      <c r="E1353" s="353"/>
      <c r="F1353" s="353"/>
      <c r="G1353" s="18" t="s">
        <v>76</v>
      </c>
      <c r="H1353" s="140">
        <v>206.96</v>
      </c>
    </row>
    <row r="1354" spans="1:8" ht="48.75" customHeight="1">
      <c r="A1354" s="352" t="s">
        <v>2516</v>
      </c>
      <c r="B1354" s="352"/>
      <c r="C1354" s="353" t="s">
        <v>2517</v>
      </c>
      <c r="D1354" s="353"/>
      <c r="E1354" s="353"/>
      <c r="F1354" s="353"/>
      <c r="G1354" s="18" t="s">
        <v>76</v>
      </c>
      <c r="H1354" s="140">
        <v>266.91000000000003</v>
      </c>
    </row>
    <row r="1355" spans="1:8" ht="48.75" customHeight="1">
      <c r="A1355" s="352" t="s">
        <v>2518</v>
      </c>
      <c r="B1355" s="352"/>
      <c r="C1355" s="353" t="s">
        <v>2519</v>
      </c>
      <c r="D1355" s="353"/>
      <c r="E1355" s="353"/>
      <c r="F1355" s="353"/>
      <c r="G1355" s="18" t="s">
        <v>76</v>
      </c>
      <c r="H1355" s="136">
        <v>5.31</v>
      </c>
    </row>
    <row r="1356" spans="1:8" ht="48.75" customHeight="1">
      <c r="A1356" s="352" t="s">
        <v>2520</v>
      </c>
      <c r="B1356" s="352"/>
      <c r="C1356" s="353" t="s">
        <v>2521</v>
      </c>
      <c r="D1356" s="353"/>
      <c r="E1356" s="353"/>
      <c r="F1356" s="353"/>
      <c r="G1356" s="18" t="s">
        <v>76</v>
      </c>
      <c r="H1356" s="138">
        <v>33.49</v>
      </c>
    </row>
    <row r="1357" spans="1:8" ht="48.75" customHeight="1">
      <c r="A1357" s="352" t="s">
        <v>2522</v>
      </c>
      <c r="B1357" s="352"/>
      <c r="C1357" s="353" t="s">
        <v>2523</v>
      </c>
      <c r="D1357" s="353"/>
      <c r="E1357" s="353"/>
      <c r="F1357" s="353"/>
      <c r="G1357" s="18" t="s">
        <v>76</v>
      </c>
      <c r="H1357" s="140">
        <v>335.17</v>
      </c>
    </row>
    <row r="1358" spans="1:8" ht="48.75" customHeight="1">
      <c r="A1358" s="352" t="s">
        <v>2524</v>
      </c>
      <c r="B1358" s="352"/>
      <c r="C1358" s="353" t="s">
        <v>2525</v>
      </c>
      <c r="D1358" s="353"/>
      <c r="E1358" s="353"/>
      <c r="F1358" s="353"/>
      <c r="G1358" s="18" t="s">
        <v>76</v>
      </c>
      <c r="H1358" s="138">
        <v>45</v>
      </c>
    </row>
    <row r="1359" spans="1:8" ht="48.75" customHeight="1">
      <c r="A1359" s="352" t="s">
        <v>2526</v>
      </c>
      <c r="B1359" s="352"/>
      <c r="C1359" s="353" t="s">
        <v>2527</v>
      </c>
      <c r="D1359" s="353"/>
      <c r="E1359" s="353"/>
      <c r="F1359" s="353"/>
      <c r="G1359" s="18" t="s">
        <v>76</v>
      </c>
      <c r="H1359" s="136">
        <v>7.81</v>
      </c>
    </row>
    <row r="1360" spans="1:8" ht="48.75" customHeight="1">
      <c r="A1360" s="352" t="s">
        <v>2528</v>
      </c>
      <c r="B1360" s="352"/>
      <c r="C1360" s="353" t="s">
        <v>2529</v>
      </c>
      <c r="D1360" s="353"/>
      <c r="E1360" s="353"/>
      <c r="F1360" s="353"/>
      <c r="G1360" s="18" t="s">
        <v>76</v>
      </c>
      <c r="H1360" s="138">
        <v>53.08</v>
      </c>
    </row>
    <row r="1361" spans="1:8" ht="48.75" customHeight="1">
      <c r="A1361" s="352" t="s">
        <v>2530</v>
      </c>
      <c r="B1361" s="352"/>
      <c r="C1361" s="353" t="s">
        <v>2531</v>
      </c>
      <c r="D1361" s="353"/>
      <c r="E1361" s="353"/>
      <c r="F1361" s="353"/>
      <c r="G1361" s="18" t="s">
        <v>76</v>
      </c>
      <c r="H1361" s="138">
        <v>10.3</v>
      </c>
    </row>
    <row r="1362" spans="1:8" ht="48.75" customHeight="1">
      <c r="A1362" s="352" t="s">
        <v>2532</v>
      </c>
      <c r="B1362" s="352"/>
      <c r="C1362" s="353" t="s">
        <v>2533</v>
      </c>
      <c r="D1362" s="353"/>
      <c r="E1362" s="353"/>
      <c r="F1362" s="353"/>
      <c r="G1362" s="18" t="s">
        <v>76</v>
      </c>
      <c r="H1362" s="138">
        <v>88.16</v>
      </c>
    </row>
    <row r="1363" spans="1:8" ht="48.75" customHeight="1">
      <c r="A1363" s="352" t="s">
        <v>2534</v>
      </c>
      <c r="B1363" s="352"/>
      <c r="C1363" s="353" t="s">
        <v>2535</v>
      </c>
      <c r="D1363" s="353"/>
      <c r="E1363" s="353"/>
      <c r="F1363" s="353"/>
      <c r="G1363" s="18" t="s">
        <v>76</v>
      </c>
      <c r="H1363" s="140">
        <v>113.15</v>
      </c>
    </row>
    <row r="1364" spans="1:8" ht="12.2" customHeight="1">
      <c r="A1364" s="368">
        <v>8917</v>
      </c>
      <c r="B1364" s="359"/>
      <c r="C1364" s="360" t="s">
        <v>2536</v>
      </c>
      <c r="D1364" s="360"/>
      <c r="E1364" s="360"/>
      <c r="F1364" s="360"/>
      <c r="G1364" s="17"/>
      <c r="H1364" s="141"/>
    </row>
    <row r="1365" spans="1:8" ht="36.6" customHeight="1">
      <c r="A1365" s="352" t="s">
        <v>2537</v>
      </c>
      <c r="B1365" s="352"/>
      <c r="C1365" s="353" t="s">
        <v>9761</v>
      </c>
      <c r="D1365" s="353"/>
      <c r="E1365" s="353"/>
      <c r="F1365" s="353"/>
      <c r="G1365" s="18" t="s">
        <v>76</v>
      </c>
      <c r="H1365" s="138">
        <v>12.98</v>
      </c>
    </row>
    <row r="1366" spans="1:8" ht="36.6" customHeight="1">
      <c r="A1366" s="352" t="s">
        <v>2538</v>
      </c>
      <c r="B1366" s="352"/>
      <c r="C1366" s="353" t="s">
        <v>9762</v>
      </c>
      <c r="D1366" s="353"/>
      <c r="E1366" s="353"/>
      <c r="F1366" s="353"/>
      <c r="G1366" s="18" t="s">
        <v>76</v>
      </c>
      <c r="H1366" s="138">
        <v>18.489999999999998</v>
      </c>
    </row>
    <row r="1367" spans="1:8" ht="36.6" customHeight="1">
      <c r="A1367" s="352" t="s">
        <v>2539</v>
      </c>
      <c r="B1367" s="352"/>
      <c r="C1367" s="353" t="s">
        <v>9763</v>
      </c>
      <c r="D1367" s="353"/>
      <c r="E1367" s="353"/>
      <c r="F1367" s="353"/>
      <c r="G1367" s="18" t="s">
        <v>76</v>
      </c>
      <c r="H1367" s="138">
        <v>25.42</v>
      </c>
    </row>
    <row r="1368" spans="1:8" ht="36.6" customHeight="1">
      <c r="A1368" s="352" t="s">
        <v>2540</v>
      </c>
      <c r="B1368" s="352"/>
      <c r="C1368" s="353" t="s">
        <v>9764</v>
      </c>
      <c r="D1368" s="353"/>
      <c r="E1368" s="353"/>
      <c r="F1368" s="353"/>
      <c r="G1368" s="18" t="s">
        <v>76</v>
      </c>
      <c r="H1368" s="138">
        <v>39.89</v>
      </c>
    </row>
    <row r="1369" spans="1:8" ht="36.6" customHeight="1">
      <c r="A1369" s="352" t="s">
        <v>2541</v>
      </c>
      <c r="B1369" s="352"/>
      <c r="C1369" s="353" t="s">
        <v>9765</v>
      </c>
      <c r="D1369" s="353"/>
      <c r="E1369" s="353"/>
      <c r="F1369" s="353"/>
      <c r="G1369" s="18" t="s">
        <v>76</v>
      </c>
      <c r="H1369" s="138">
        <v>55.08</v>
      </c>
    </row>
    <row r="1370" spans="1:8" ht="36.6" customHeight="1">
      <c r="A1370" s="352" t="s">
        <v>2542</v>
      </c>
      <c r="B1370" s="352"/>
      <c r="C1370" s="353" t="s">
        <v>9766</v>
      </c>
      <c r="D1370" s="353"/>
      <c r="E1370" s="353"/>
      <c r="F1370" s="353"/>
      <c r="G1370" s="18" t="s">
        <v>76</v>
      </c>
      <c r="H1370" s="138">
        <v>77.849999999999994</v>
      </c>
    </row>
    <row r="1371" spans="1:8" ht="36.6" customHeight="1">
      <c r="A1371" s="352" t="s">
        <v>2543</v>
      </c>
      <c r="B1371" s="352"/>
      <c r="C1371" s="353" t="s">
        <v>9767</v>
      </c>
      <c r="D1371" s="353"/>
      <c r="E1371" s="353"/>
      <c r="F1371" s="353"/>
      <c r="G1371" s="18" t="s">
        <v>76</v>
      </c>
      <c r="H1371" s="140">
        <v>105.99</v>
      </c>
    </row>
    <row r="1372" spans="1:8" ht="12.2" customHeight="1">
      <c r="A1372" s="368">
        <v>8918</v>
      </c>
      <c r="B1372" s="359"/>
      <c r="C1372" s="360" t="s">
        <v>2544</v>
      </c>
      <c r="D1372" s="360"/>
      <c r="E1372" s="360"/>
      <c r="F1372" s="360"/>
      <c r="G1372" s="17"/>
      <c r="H1372" s="141"/>
    </row>
    <row r="1373" spans="1:8" ht="48.75" customHeight="1">
      <c r="A1373" s="352" t="s">
        <v>2545</v>
      </c>
      <c r="B1373" s="352"/>
      <c r="C1373" s="353" t="s">
        <v>2546</v>
      </c>
      <c r="D1373" s="353"/>
      <c r="E1373" s="353"/>
      <c r="F1373" s="353"/>
      <c r="G1373" s="18" t="s">
        <v>58</v>
      </c>
      <c r="H1373" s="138">
        <v>17.97</v>
      </c>
    </row>
    <row r="1374" spans="1:8" ht="36.6" customHeight="1">
      <c r="A1374" s="352" t="s">
        <v>2547</v>
      </c>
      <c r="B1374" s="352"/>
      <c r="C1374" s="353" t="s">
        <v>2548</v>
      </c>
      <c r="D1374" s="353"/>
      <c r="E1374" s="353"/>
      <c r="F1374" s="353"/>
      <c r="G1374" s="18" t="s">
        <v>58</v>
      </c>
      <c r="H1374" s="138">
        <v>10.99</v>
      </c>
    </row>
    <row r="1375" spans="1:8" ht="48.75" customHeight="1">
      <c r="A1375" s="352" t="s">
        <v>2549</v>
      </c>
      <c r="B1375" s="352"/>
      <c r="C1375" s="353" t="s">
        <v>2550</v>
      </c>
      <c r="D1375" s="353"/>
      <c r="E1375" s="353"/>
      <c r="F1375" s="353"/>
      <c r="G1375" s="18" t="s">
        <v>58</v>
      </c>
      <c r="H1375" s="138">
        <v>14.21</v>
      </c>
    </row>
    <row r="1376" spans="1:8" ht="36.6" customHeight="1">
      <c r="A1376" s="352" t="s">
        <v>2551</v>
      </c>
      <c r="B1376" s="352"/>
      <c r="C1376" s="353" t="s">
        <v>2552</v>
      </c>
      <c r="D1376" s="353"/>
      <c r="E1376" s="353"/>
      <c r="F1376" s="353"/>
      <c r="G1376" s="18" t="s">
        <v>58</v>
      </c>
      <c r="H1376" s="138">
        <v>14.81</v>
      </c>
    </row>
    <row r="1377" spans="1:8" ht="48.75" customHeight="1">
      <c r="A1377" s="352" t="s">
        <v>2553</v>
      </c>
      <c r="B1377" s="352"/>
      <c r="C1377" s="353" t="s">
        <v>2554</v>
      </c>
      <c r="D1377" s="353"/>
      <c r="E1377" s="353"/>
      <c r="F1377" s="353"/>
      <c r="G1377" s="18" t="s">
        <v>58</v>
      </c>
      <c r="H1377" s="138">
        <v>16.329999999999998</v>
      </c>
    </row>
    <row r="1378" spans="1:8" ht="36.6" customHeight="1">
      <c r="A1378" s="352" t="s">
        <v>2555</v>
      </c>
      <c r="B1378" s="352"/>
      <c r="C1378" s="353" t="s">
        <v>2556</v>
      </c>
      <c r="D1378" s="353"/>
      <c r="E1378" s="353"/>
      <c r="F1378" s="353"/>
      <c r="G1378" s="18" t="s">
        <v>58</v>
      </c>
      <c r="H1378" s="138">
        <v>12.61</v>
      </c>
    </row>
    <row r="1379" spans="1:8" ht="36.6" customHeight="1">
      <c r="A1379" s="352" t="s">
        <v>2557</v>
      </c>
      <c r="B1379" s="352"/>
      <c r="C1379" s="353" t="s">
        <v>2558</v>
      </c>
      <c r="D1379" s="353"/>
      <c r="E1379" s="353"/>
      <c r="F1379" s="353"/>
      <c r="G1379" s="18" t="s">
        <v>58</v>
      </c>
      <c r="H1379" s="138">
        <v>12.55</v>
      </c>
    </row>
    <row r="1380" spans="1:8" ht="36.6" customHeight="1">
      <c r="A1380" s="352" t="s">
        <v>2559</v>
      </c>
      <c r="B1380" s="352"/>
      <c r="C1380" s="353" t="s">
        <v>2560</v>
      </c>
      <c r="D1380" s="353"/>
      <c r="E1380" s="353"/>
      <c r="F1380" s="353"/>
      <c r="G1380" s="18" t="s">
        <v>58</v>
      </c>
      <c r="H1380" s="138">
        <v>11.14</v>
      </c>
    </row>
    <row r="1381" spans="1:8" ht="36.6" customHeight="1">
      <c r="A1381" s="352" t="s">
        <v>2561</v>
      </c>
      <c r="B1381" s="352"/>
      <c r="C1381" s="353" t="s">
        <v>2562</v>
      </c>
      <c r="D1381" s="353"/>
      <c r="E1381" s="353"/>
      <c r="F1381" s="353"/>
      <c r="G1381" s="18" t="s">
        <v>58</v>
      </c>
      <c r="H1381" s="138">
        <v>11.08</v>
      </c>
    </row>
    <row r="1382" spans="1:8" ht="36.6" customHeight="1">
      <c r="A1382" s="352" t="s">
        <v>2563</v>
      </c>
      <c r="B1382" s="352"/>
      <c r="C1382" s="353" t="s">
        <v>2564</v>
      </c>
      <c r="D1382" s="353"/>
      <c r="E1382" s="353"/>
      <c r="F1382" s="353"/>
      <c r="G1382" s="18" t="s">
        <v>58</v>
      </c>
      <c r="H1382" s="138">
        <v>14.94</v>
      </c>
    </row>
    <row r="1383" spans="1:8" ht="36.6" customHeight="1">
      <c r="A1383" s="352" t="s">
        <v>2565</v>
      </c>
      <c r="B1383" s="352"/>
      <c r="C1383" s="353" t="s">
        <v>2566</v>
      </c>
      <c r="D1383" s="353"/>
      <c r="E1383" s="353"/>
      <c r="F1383" s="353"/>
      <c r="G1383" s="18" t="s">
        <v>58</v>
      </c>
      <c r="H1383" s="138">
        <v>84.76</v>
      </c>
    </row>
    <row r="1384" spans="1:8" ht="12.2" customHeight="1">
      <c r="A1384" s="368">
        <v>8919</v>
      </c>
      <c r="B1384" s="359"/>
      <c r="C1384" s="360" t="s">
        <v>2567</v>
      </c>
      <c r="D1384" s="360"/>
      <c r="E1384" s="360"/>
      <c r="F1384" s="360"/>
      <c r="G1384" s="17"/>
      <c r="H1384" s="141"/>
    </row>
    <row r="1385" spans="1:8" ht="60.95" customHeight="1">
      <c r="A1385" s="352" t="s">
        <v>2568</v>
      </c>
      <c r="B1385" s="352"/>
      <c r="C1385" s="353" t="s">
        <v>2569</v>
      </c>
      <c r="D1385" s="353"/>
      <c r="E1385" s="353"/>
      <c r="F1385" s="353"/>
      <c r="G1385" s="18" t="s">
        <v>58</v>
      </c>
      <c r="H1385" s="140">
        <v>297.3</v>
      </c>
    </row>
    <row r="1386" spans="1:8" ht="73.150000000000006" customHeight="1">
      <c r="A1386" s="352" t="s">
        <v>2570</v>
      </c>
      <c r="B1386" s="352"/>
      <c r="C1386" s="353" t="s">
        <v>2571</v>
      </c>
      <c r="D1386" s="353"/>
      <c r="E1386" s="353"/>
      <c r="F1386" s="353"/>
      <c r="G1386" s="18" t="s">
        <v>58</v>
      </c>
      <c r="H1386" s="137">
        <v>1186.8399999999999</v>
      </c>
    </row>
    <row r="1387" spans="1:8" ht="60.95" customHeight="1">
      <c r="A1387" s="352" t="s">
        <v>2572</v>
      </c>
      <c r="B1387" s="352"/>
      <c r="C1387" s="353" t="s">
        <v>2573</v>
      </c>
      <c r="D1387" s="353"/>
      <c r="E1387" s="353"/>
      <c r="F1387" s="353"/>
      <c r="G1387" s="18" t="s">
        <v>58</v>
      </c>
      <c r="H1387" s="137">
        <v>1048.76</v>
      </c>
    </row>
    <row r="1388" spans="1:8" ht="73.150000000000006" customHeight="1">
      <c r="A1388" s="352" t="s">
        <v>2574</v>
      </c>
      <c r="B1388" s="352"/>
      <c r="C1388" s="353" t="s">
        <v>2575</v>
      </c>
      <c r="D1388" s="353"/>
      <c r="E1388" s="353"/>
      <c r="F1388" s="353"/>
      <c r="G1388" s="18" t="s">
        <v>58</v>
      </c>
      <c r="H1388" s="137">
        <v>2168.58</v>
      </c>
    </row>
    <row r="1389" spans="1:8" ht="73.150000000000006" customHeight="1">
      <c r="A1389" s="352" t="s">
        <v>2576</v>
      </c>
      <c r="B1389" s="352"/>
      <c r="C1389" s="353" t="s">
        <v>2577</v>
      </c>
      <c r="D1389" s="353"/>
      <c r="E1389" s="353"/>
      <c r="F1389" s="353"/>
      <c r="G1389" s="18" t="s">
        <v>58</v>
      </c>
      <c r="H1389" s="137">
        <v>2016.88</v>
      </c>
    </row>
    <row r="1390" spans="1:8" ht="60.95" customHeight="1">
      <c r="A1390" s="352" t="s">
        <v>2578</v>
      </c>
      <c r="B1390" s="352"/>
      <c r="C1390" s="353" t="s">
        <v>2579</v>
      </c>
      <c r="D1390" s="353"/>
      <c r="E1390" s="353"/>
      <c r="F1390" s="353"/>
      <c r="G1390" s="18" t="s">
        <v>58</v>
      </c>
      <c r="H1390" s="137">
        <v>5487.53</v>
      </c>
    </row>
    <row r="1391" spans="1:8" ht="48.75" customHeight="1">
      <c r="A1391" s="352" t="s">
        <v>2580</v>
      </c>
      <c r="B1391" s="352"/>
      <c r="C1391" s="353" t="s">
        <v>2581</v>
      </c>
      <c r="D1391" s="353"/>
      <c r="E1391" s="353"/>
      <c r="F1391" s="353"/>
      <c r="G1391" s="18" t="s">
        <v>58</v>
      </c>
      <c r="H1391" s="138">
        <v>50.57</v>
      </c>
    </row>
    <row r="1392" spans="1:8" ht="48.75" customHeight="1">
      <c r="A1392" s="352" t="s">
        <v>2582</v>
      </c>
      <c r="B1392" s="352"/>
      <c r="C1392" s="353" t="s">
        <v>2583</v>
      </c>
      <c r="D1392" s="353"/>
      <c r="E1392" s="353"/>
      <c r="F1392" s="353"/>
      <c r="G1392" s="18" t="s">
        <v>58</v>
      </c>
      <c r="H1392" s="138">
        <v>92.89</v>
      </c>
    </row>
    <row r="1393" spans="1:8" ht="48.75" customHeight="1">
      <c r="A1393" s="352" t="s">
        <v>2584</v>
      </c>
      <c r="B1393" s="352"/>
      <c r="C1393" s="353" t="s">
        <v>2585</v>
      </c>
      <c r="D1393" s="353"/>
      <c r="E1393" s="353"/>
      <c r="F1393" s="353"/>
      <c r="G1393" s="18" t="s">
        <v>58</v>
      </c>
      <c r="H1393" s="138">
        <v>64.489999999999995</v>
      </c>
    </row>
    <row r="1394" spans="1:8" ht="48.75" customHeight="1">
      <c r="A1394" s="352" t="s">
        <v>2586</v>
      </c>
      <c r="B1394" s="352"/>
      <c r="C1394" s="353" t="s">
        <v>2587</v>
      </c>
      <c r="D1394" s="353"/>
      <c r="E1394" s="353"/>
      <c r="F1394" s="353"/>
      <c r="G1394" s="18" t="s">
        <v>58</v>
      </c>
      <c r="H1394" s="140">
        <v>137.55000000000001</v>
      </c>
    </row>
    <row r="1395" spans="1:8" ht="48.75" customHeight="1">
      <c r="A1395" s="352" t="s">
        <v>2588</v>
      </c>
      <c r="B1395" s="352"/>
      <c r="C1395" s="353" t="s">
        <v>2589</v>
      </c>
      <c r="D1395" s="353"/>
      <c r="E1395" s="353"/>
      <c r="F1395" s="353"/>
      <c r="G1395" s="18" t="s">
        <v>58</v>
      </c>
      <c r="H1395" s="138">
        <v>96.95</v>
      </c>
    </row>
    <row r="1396" spans="1:8" ht="48.75" customHeight="1">
      <c r="A1396" s="352" t="s">
        <v>2590</v>
      </c>
      <c r="B1396" s="352"/>
      <c r="C1396" s="353" t="s">
        <v>2591</v>
      </c>
      <c r="D1396" s="353"/>
      <c r="E1396" s="353"/>
      <c r="F1396" s="353"/>
      <c r="G1396" s="18" t="s">
        <v>58</v>
      </c>
      <c r="H1396" s="140">
        <v>120.97</v>
      </c>
    </row>
    <row r="1397" spans="1:8" ht="48.75" customHeight="1">
      <c r="A1397" s="352" t="s">
        <v>2592</v>
      </c>
      <c r="B1397" s="352"/>
      <c r="C1397" s="353" t="s">
        <v>2593</v>
      </c>
      <c r="D1397" s="353"/>
      <c r="E1397" s="353"/>
      <c r="F1397" s="353"/>
      <c r="G1397" s="18" t="s">
        <v>58</v>
      </c>
      <c r="H1397" s="140">
        <v>214.16</v>
      </c>
    </row>
    <row r="1398" spans="1:8" ht="48.75" customHeight="1">
      <c r="A1398" s="352" t="s">
        <v>2594</v>
      </c>
      <c r="B1398" s="352"/>
      <c r="C1398" s="353" t="s">
        <v>2595</v>
      </c>
      <c r="D1398" s="353"/>
      <c r="E1398" s="353"/>
      <c r="F1398" s="353"/>
      <c r="G1398" s="18" t="s">
        <v>58</v>
      </c>
      <c r="H1398" s="140">
        <v>182.96</v>
      </c>
    </row>
    <row r="1399" spans="1:8" ht="36.6" customHeight="1">
      <c r="A1399" s="352" t="s">
        <v>2596</v>
      </c>
      <c r="B1399" s="352"/>
      <c r="C1399" s="353" t="s">
        <v>2597</v>
      </c>
      <c r="D1399" s="353"/>
      <c r="E1399" s="353"/>
      <c r="F1399" s="353"/>
      <c r="G1399" s="18" t="s">
        <v>58</v>
      </c>
      <c r="H1399" s="138">
        <v>78.38</v>
      </c>
    </row>
    <row r="1400" spans="1:8" ht="36.6" customHeight="1">
      <c r="A1400" s="352" t="s">
        <v>2598</v>
      </c>
      <c r="B1400" s="352"/>
      <c r="C1400" s="353" t="s">
        <v>2599</v>
      </c>
      <c r="D1400" s="353"/>
      <c r="E1400" s="353"/>
      <c r="F1400" s="353"/>
      <c r="G1400" s="18" t="s">
        <v>58</v>
      </c>
      <c r="H1400" s="140">
        <v>147.15</v>
      </c>
    </row>
    <row r="1401" spans="1:8" ht="36.6" customHeight="1">
      <c r="A1401" s="352" t="s">
        <v>2600</v>
      </c>
      <c r="B1401" s="352"/>
      <c r="C1401" s="353" t="s">
        <v>2601</v>
      </c>
      <c r="D1401" s="353"/>
      <c r="E1401" s="353"/>
      <c r="F1401" s="353"/>
      <c r="G1401" s="18" t="s">
        <v>58</v>
      </c>
      <c r="H1401" s="140">
        <v>276.45</v>
      </c>
    </row>
    <row r="1402" spans="1:8" ht="36.6" customHeight="1">
      <c r="A1402" s="352" t="s">
        <v>2602</v>
      </c>
      <c r="B1402" s="352"/>
      <c r="C1402" s="353" t="s">
        <v>2603</v>
      </c>
      <c r="D1402" s="353"/>
      <c r="E1402" s="353"/>
      <c r="F1402" s="353"/>
      <c r="G1402" s="18" t="s">
        <v>58</v>
      </c>
      <c r="H1402" s="140">
        <v>614.85</v>
      </c>
    </row>
    <row r="1403" spans="1:8" ht="12.2" customHeight="1">
      <c r="A1403" s="368">
        <v>8920</v>
      </c>
      <c r="B1403" s="359"/>
      <c r="C1403" s="360" t="s">
        <v>2604</v>
      </c>
      <c r="D1403" s="360"/>
      <c r="E1403" s="360"/>
      <c r="F1403" s="360"/>
      <c r="G1403" s="17"/>
      <c r="H1403" s="141"/>
    </row>
    <row r="1404" spans="1:8" ht="36.6" customHeight="1">
      <c r="A1404" s="352" t="s">
        <v>2605</v>
      </c>
      <c r="B1404" s="352"/>
      <c r="C1404" s="353" t="s">
        <v>2606</v>
      </c>
      <c r="D1404" s="353"/>
      <c r="E1404" s="353"/>
      <c r="F1404" s="353"/>
      <c r="G1404" s="18" t="s">
        <v>58</v>
      </c>
      <c r="H1404" s="140">
        <v>210.73</v>
      </c>
    </row>
    <row r="1405" spans="1:8" ht="36.6" customHeight="1">
      <c r="A1405" s="352" t="s">
        <v>2607</v>
      </c>
      <c r="B1405" s="352"/>
      <c r="C1405" s="353" t="s">
        <v>2608</v>
      </c>
      <c r="D1405" s="353"/>
      <c r="E1405" s="353"/>
      <c r="F1405" s="353"/>
      <c r="G1405" s="18" t="s">
        <v>58</v>
      </c>
      <c r="H1405" s="140">
        <v>207.55</v>
      </c>
    </row>
    <row r="1406" spans="1:8" ht="36.6" customHeight="1">
      <c r="A1406" s="352" t="s">
        <v>2609</v>
      </c>
      <c r="B1406" s="352"/>
      <c r="C1406" s="353" t="s">
        <v>2610</v>
      </c>
      <c r="D1406" s="353"/>
      <c r="E1406" s="353"/>
      <c r="F1406" s="353"/>
      <c r="G1406" s="18" t="s">
        <v>58</v>
      </c>
      <c r="H1406" s="140">
        <v>367.5</v>
      </c>
    </row>
    <row r="1407" spans="1:8" ht="36.6" customHeight="1">
      <c r="A1407" s="352" t="s">
        <v>2611</v>
      </c>
      <c r="B1407" s="352"/>
      <c r="C1407" s="353" t="s">
        <v>2612</v>
      </c>
      <c r="D1407" s="353"/>
      <c r="E1407" s="353"/>
      <c r="F1407" s="353"/>
      <c r="G1407" s="18" t="s">
        <v>58</v>
      </c>
      <c r="H1407" s="140">
        <v>456.71</v>
      </c>
    </row>
    <row r="1408" spans="1:8" ht="12.2" customHeight="1">
      <c r="A1408" s="368">
        <v>8921</v>
      </c>
      <c r="B1408" s="359"/>
      <c r="C1408" s="360" t="s">
        <v>2613</v>
      </c>
      <c r="D1408" s="360"/>
      <c r="E1408" s="360"/>
      <c r="F1408" s="360"/>
      <c r="G1408" s="17"/>
      <c r="H1408" s="141"/>
    </row>
    <row r="1409" spans="1:8" ht="48.75" customHeight="1">
      <c r="A1409" s="352" t="s">
        <v>2614</v>
      </c>
      <c r="B1409" s="352"/>
      <c r="C1409" s="353" t="s">
        <v>2615</v>
      </c>
      <c r="D1409" s="353"/>
      <c r="E1409" s="353"/>
      <c r="F1409" s="353"/>
      <c r="G1409" s="18" t="s">
        <v>58</v>
      </c>
      <c r="H1409" s="137">
        <v>1547.95</v>
      </c>
    </row>
    <row r="1410" spans="1:8" ht="48.75" customHeight="1">
      <c r="A1410" s="352" t="s">
        <v>2616</v>
      </c>
      <c r="B1410" s="352"/>
      <c r="C1410" s="353" t="s">
        <v>2617</v>
      </c>
      <c r="D1410" s="353"/>
      <c r="E1410" s="353"/>
      <c r="F1410" s="353"/>
      <c r="G1410" s="18" t="s">
        <v>58</v>
      </c>
      <c r="H1410" s="137">
        <v>1970.88</v>
      </c>
    </row>
    <row r="1411" spans="1:8" ht="48.75" customHeight="1">
      <c r="A1411" s="352" t="s">
        <v>2618</v>
      </c>
      <c r="B1411" s="352"/>
      <c r="C1411" s="353" t="s">
        <v>2619</v>
      </c>
      <c r="D1411" s="353"/>
      <c r="E1411" s="353"/>
      <c r="F1411" s="353"/>
      <c r="G1411" s="18" t="s">
        <v>58</v>
      </c>
      <c r="H1411" s="137">
        <v>3064.36</v>
      </c>
    </row>
    <row r="1412" spans="1:8" ht="36.6" customHeight="1">
      <c r="A1412" s="352" t="s">
        <v>2620</v>
      </c>
      <c r="B1412" s="352"/>
      <c r="C1412" s="353" t="s">
        <v>2621</v>
      </c>
      <c r="D1412" s="353"/>
      <c r="E1412" s="353"/>
      <c r="F1412" s="353"/>
      <c r="G1412" s="18" t="s">
        <v>58</v>
      </c>
      <c r="H1412" s="140">
        <v>138.6</v>
      </c>
    </row>
    <row r="1413" spans="1:8" ht="48.75" customHeight="1">
      <c r="A1413" s="352" t="s">
        <v>2622</v>
      </c>
      <c r="B1413" s="352"/>
      <c r="C1413" s="353" t="s">
        <v>2623</v>
      </c>
      <c r="D1413" s="353"/>
      <c r="E1413" s="353"/>
      <c r="F1413" s="353"/>
      <c r="G1413" s="18" t="s">
        <v>58</v>
      </c>
      <c r="H1413" s="140">
        <v>156.22</v>
      </c>
    </row>
    <row r="1414" spans="1:8" ht="48.75" customHeight="1">
      <c r="A1414" s="352" t="s">
        <v>2624</v>
      </c>
      <c r="B1414" s="352"/>
      <c r="C1414" s="353" t="s">
        <v>2625</v>
      </c>
      <c r="D1414" s="353"/>
      <c r="E1414" s="353"/>
      <c r="F1414" s="353"/>
      <c r="G1414" s="18" t="s">
        <v>58</v>
      </c>
      <c r="H1414" s="140">
        <v>314.67</v>
      </c>
    </row>
    <row r="1415" spans="1:8" ht="48.75" customHeight="1">
      <c r="A1415" s="352" t="s">
        <v>2626</v>
      </c>
      <c r="B1415" s="352"/>
      <c r="C1415" s="353" t="s">
        <v>2627</v>
      </c>
      <c r="D1415" s="353"/>
      <c r="E1415" s="353"/>
      <c r="F1415" s="353"/>
      <c r="G1415" s="18" t="s">
        <v>58</v>
      </c>
      <c r="H1415" s="140">
        <v>246.77</v>
      </c>
    </row>
    <row r="1416" spans="1:8" ht="48.75" customHeight="1">
      <c r="A1416" s="352" t="s">
        <v>2628</v>
      </c>
      <c r="B1416" s="352"/>
      <c r="C1416" s="353" t="s">
        <v>2629</v>
      </c>
      <c r="D1416" s="353"/>
      <c r="E1416" s="353"/>
      <c r="F1416" s="353"/>
      <c r="G1416" s="18" t="s">
        <v>58</v>
      </c>
      <c r="H1416" s="140">
        <v>540.28</v>
      </c>
    </row>
    <row r="1417" spans="1:8" ht="48.75" customHeight="1">
      <c r="A1417" s="352" t="s">
        <v>2630</v>
      </c>
      <c r="B1417" s="352"/>
      <c r="C1417" s="353" t="s">
        <v>2631</v>
      </c>
      <c r="D1417" s="353"/>
      <c r="E1417" s="353"/>
      <c r="F1417" s="353"/>
      <c r="G1417" s="18" t="s">
        <v>58</v>
      </c>
      <c r="H1417" s="140">
        <v>397.17</v>
      </c>
    </row>
    <row r="1418" spans="1:8" ht="48.75" customHeight="1">
      <c r="A1418" s="352" t="s">
        <v>2632</v>
      </c>
      <c r="B1418" s="352"/>
      <c r="C1418" s="353" t="s">
        <v>2633</v>
      </c>
      <c r="D1418" s="353"/>
      <c r="E1418" s="353"/>
      <c r="F1418" s="353"/>
      <c r="G1418" s="18" t="s">
        <v>58</v>
      </c>
      <c r="H1418" s="140">
        <v>853.14</v>
      </c>
    </row>
    <row r="1419" spans="1:8" ht="48.75" customHeight="1">
      <c r="A1419" s="352" t="s">
        <v>2634</v>
      </c>
      <c r="B1419" s="352"/>
      <c r="C1419" s="353" t="s">
        <v>2635</v>
      </c>
      <c r="D1419" s="353"/>
      <c r="E1419" s="353"/>
      <c r="F1419" s="353"/>
      <c r="G1419" s="18" t="s">
        <v>58</v>
      </c>
      <c r="H1419" s="140">
        <v>697.8</v>
      </c>
    </row>
    <row r="1420" spans="1:8" ht="60.95" customHeight="1">
      <c r="A1420" s="352" t="s">
        <v>2636</v>
      </c>
      <c r="B1420" s="352"/>
      <c r="C1420" s="353" t="s">
        <v>2637</v>
      </c>
      <c r="D1420" s="353"/>
      <c r="E1420" s="353"/>
      <c r="F1420" s="353"/>
      <c r="G1420" s="18" t="s">
        <v>58</v>
      </c>
      <c r="H1420" s="140">
        <v>578.76</v>
      </c>
    </row>
    <row r="1421" spans="1:8" ht="60.95" customHeight="1">
      <c r="A1421" s="352" t="s">
        <v>2638</v>
      </c>
      <c r="B1421" s="352"/>
      <c r="C1421" s="353" t="s">
        <v>2639</v>
      </c>
      <c r="D1421" s="353"/>
      <c r="E1421" s="353"/>
      <c r="F1421" s="353"/>
      <c r="G1421" s="18" t="s">
        <v>58</v>
      </c>
      <c r="H1421" s="137">
        <v>1237.4100000000001</v>
      </c>
    </row>
    <row r="1422" spans="1:8" ht="48.75" customHeight="1">
      <c r="A1422" s="352" t="s">
        <v>2640</v>
      </c>
      <c r="B1422" s="352"/>
      <c r="C1422" s="353" t="s">
        <v>2641</v>
      </c>
      <c r="D1422" s="353"/>
      <c r="E1422" s="353"/>
      <c r="F1422" s="353"/>
      <c r="G1422" s="18" t="s">
        <v>58</v>
      </c>
      <c r="H1422" s="140">
        <v>364.17</v>
      </c>
    </row>
    <row r="1423" spans="1:8" ht="12.2" customHeight="1">
      <c r="A1423" s="368">
        <v>8922</v>
      </c>
      <c r="B1423" s="359"/>
      <c r="C1423" s="360" t="s">
        <v>2642</v>
      </c>
      <c r="D1423" s="360"/>
      <c r="E1423" s="360"/>
      <c r="F1423" s="360"/>
      <c r="G1423" s="17"/>
      <c r="H1423" s="141"/>
    </row>
    <row r="1424" spans="1:8" ht="24.4" customHeight="1">
      <c r="A1424" s="352" t="s">
        <v>2643</v>
      </c>
      <c r="B1424" s="352"/>
      <c r="C1424" s="353" t="s">
        <v>2644</v>
      </c>
      <c r="D1424" s="353"/>
      <c r="E1424" s="353"/>
      <c r="F1424" s="353"/>
      <c r="G1424" s="18" t="s">
        <v>58</v>
      </c>
      <c r="H1424" s="140">
        <v>100.52</v>
      </c>
    </row>
    <row r="1425" spans="1:8" ht="24.4" customHeight="1">
      <c r="A1425" s="352" t="s">
        <v>2645</v>
      </c>
      <c r="B1425" s="352"/>
      <c r="C1425" s="353" t="s">
        <v>2646</v>
      </c>
      <c r="D1425" s="353"/>
      <c r="E1425" s="353"/>
      <c r="F1425" s="353"/>
      <c r="G1425" s="18" t="s">
        <v>58</v>
      </c>
      <c r="H1425" s="138">
        <v>76.34</v>
      </c>
    </row>
    <row r="1426" spans="1:8" ht="48.75" customHeight="1">
      <c r="A1426" s="352" t="s">
        <v>2647</v>
      </c>
      <c r="B1426" s="352"/>
      <c r="C1426" s="353" t="s">
        <v>2648</v>
      </c>
      <c r="D1426" s="353"/>
      <c r="E1426" s="353"/>
      <c r="F1426" s="353"/>
      <c r="G1426" s="18" t="s">
        <v>58</v>
      </c>
      <c r="H1426" s="138">
        <v>69.08</v>
      </c>
    </row>
    <row r="1427" spans="1:8" ht="48.75" customHeight="1">
      <c r="A1427" s="352" t="s">
        <v>2649</v>
      </c>
      <c r="B1427" s="352"/>
      <c r="C1427" s="353" t="s">
        <v>2650</v>
      </c>
      <c r="D1427" s="353"/>
      <c r="E1427" s="353"/>
      <c r="F1427" s="353"/>
      <c r="G1427" s="18" t="s">
        <v>58</v>
      </c>
      <c r="H1427" s="138">
        <v>77.45</v>
      </c>
    </row>
    <row r="1428" spans="1:8" ht="60.95" customHeight="1">
      <c r="A1428" s="352" t="s">
        <v>2651</v>
      </c>
      <c r="B1428" s="352"/>
      <c r="C1428" s="353" t="s">
        <v>2652</v>
      </c>
      <c r="D1428" s="353"/>
      <c r="E1428" s="353"/>
      <c r="F1428" s="353"/>
      <c r="G1428" s="18" t="s">
        <v>58</v>
      </c>
      <c r="H1428" s="140">
        <v>120.98</v>
      </c>
    </row>
    <row r="1429" spans="1:8" ht="60.95" customHeight="1">
      <c r="A1429" s="352" t="s">
        <v>2653</v>
      </c>
      <c r="B1429" s="352"/>
      <c r="C1429" s="353" t="s">
        <v>2654</v>
      </c>
      <c r="D1429" s="353"/>
      <c r="E1429" s="353"/>
      <c r="F1429" s="353"/>
      <c r="G1429" s="18" t="s">
        <v>58</v>
      </c>
      <c r="H1429" s="138">
        <v>92.62</v>
      </c>
    </row>
    <row r="1430" spans="1:8" ht="60.95" customHeight="1">
      <c r="A1430" s="352" t="s">
        <v>2655</v>
      </c>
      <c r="B1430" s="352"/>
      <c r="C1430" s="353" t="s">
        <v>2656</v>
      </c>
      <c r="D1430" s="353"/>
      <c r="E1430" s="353"/>
      <c r="F1430" s="353"/>
      <c r="G1430" s="18" t="s">
        <v>58</v>
      </c>
      <c r="H1430" s="138">
        <v>85.79</v>
      </c>
    </row>
    <row r="1431" spans="1:8" ht="60.95" customHeight="1">
      <c r="A1431" s="352" t="s">
        <v>2657</v>
      </c>
      <c r="B1431" s="352"/>
      <c r="C1431" s="353" t="s">
        <v>2658</v>
      </c>
      <c r="D1431" s="353"/>
      <c r="E1431" s="353"/>
      <c r="F1431" s="353"/>
      <c r="G1431" s="18" t="s">
        <v>58</v>
      </c>
      <c r="H1431" s="138">
        <v>88.4</v>
      </c>
    </row>
    <row r="1432" spans="1:8" ht="60.95" customHeight="1">
      <c r="A1432" s="352" t="s">
        <v>2659</v>
      </c>
      <c r="B1432" s="352"/>
      <c r="C1432" s="353" t="s">
        <v>2660</v>
      </c>
      <c r="D1432" s="353"/>
      <c r="E1432" s="353"/>
      <c r="F1432" s="353"/>
      <c r="G1432" s="18" t="s">
        <v>58</v>
      </c>
      <c r="H1432" s="138">
        <v>75.25</v>
      </c>
    </row>
    <row r="1433" spans="1:8" ht="60.95" customHeight="1">
      <c r="A1433" s="352" t="s">
        <v>2661</v>
      </c>
      <c r="B1433" s="352"/>
      <c r="C1433" s="353" t="s">
        <v>2662</v>
      </c>
      <c r="D1433" s="353"/>
      <c r="E1433" s="353"/>
      <c r="F1433" s="353"/>
      <c r="G1433" s="18" t="s">
        <v>58</v>
      </c>
      <c r="H1433" s="138">
        <v>77.86</v>
      </c>
    </row>
    <row r="1434" spans="1:8" ht="48.75" customHeight="1">
      <c r="A1434" s="352" t="s">
        <v>2663</v>
      </c>
      <c r="B1434" s="352"/>
      <c r="C1434" s="353" t="s">
        <v>2664</v>
      </c>
      <c r="D1434" s="353"/>
      <c r="E1434" s="353"/>
      <c r="F1434" s="353"/>
      <c r="G1434" s="18" t="s">
        <v>58</v>
      </c>
      <c r="H1434" s="138">
        <v>58.54</v>
      </c>
    </row>
    <row r="1435" spans="1:8" ht="48.75" customHeight="1">
      <c r="A1435" s="352" t="s">
        <v>2665</v>
      </c>
      <c r="B1435" s="352"/>
      <c r="C1435" s="353" t="s">
        <v>2666</v>
      </c>
      <c r="D1435" s="353"/>
      <c r="E1435" s="353"/>
      <c r="F1435" s="353"/>
      <c r="G1435" s="18" t="s">
        <v>58</v>
      </c>
      <c r="H1435" s="138">
        <v>47.84</v>
      </c>
    </row>
    <row r="1436" spans="1:8" ht="48.75" customHeight="1">
      <c r="A1436" s="352" t="s">
        <v>2667</v>
      </c>
      <c r="B1436" s="352"/>
      <c r="C1436" s="353" t="s">
        <v>2668</v>
      </c>
      <c r="D1436" s="353"/>
      <c r="E1436" s="353"/>
      <c r="F1436" s="353"/>
      <c r="G1436" s="18" t="s">
        <v>58</v>
      </c>
      <c r="H1436" s="138">
        <v>56.21</v>
      </c>
    </row>
    <row r="1437" spans="1:8" ht="60.95" customHeight="1">
      <c r="A1437" s="352" t="s">
        <v>2669</v>
      </c>
      <c r="B1437" s="352"/>
      <c r="C1437" s="353" t="s">
        <v>2670</v>
      </c>
      <c r="D1437" s="353"/>
      <c r="E1437" s="353"/>
      <c r="F1437" s="353"/>
      <c r="G1437" s="18" t="s">
        <v>58</v>
      </c>
      <c r="H1437" s="138">
        <v>99.74</v>
      </c>
    </row>
    <row r="1438" spans="1:8" ht="60.95" customHeight="1">
      <c r="A1438" s="352" t="s">
        <v>2671</v>
      </c>
      <c r="B1438" s="352"/>
      <c r="C1438" s="353" t="s">
        <v>2672</v>
      </c>
      <c r="D1438" s="353"/>
      <c r="E1438" s="353"/>
      <c r="F1438" s="353"/>
      <c r="G1438" s="18" t="s">
        <v>58</v>
      </c>
      <c r="H1438" s="138">
        <v>71.38</v>
      </c>
    </row>
    <row r="1439" spans="1:8" ht="60.95" customHeight="1">
      <c r="A1439" s="352" t="s">
        <v>2673</v>
      </c>
      <c r="B1439" s="352"/>
      <c r="C1439" s="353" t="s">
        <v>2674</v>
      </c>
      <c r="D1439" s="353"/>
      <c r="E1439" s="353"/>
      <c r="F1439" s="353"/>
      <c r="G1439" s="18" t="s">
        <v>58</v>
      </c>
      <c r="H1439" s="138">
        <v>64.55</v>
      </c>
    </row>
    <row r="1440" spans="1:8" ht="60.95" customHeight="1">
      <c r="A1440" s="352" t="s">
        <v>2675</v>
      </c>
      <c r="B1440" s="352"/>
      <c r="C1440" s="353" t="s">
        <v>2676</v>
      </c>
      <c r="D1440" s="353"/>
      <c r="E1440" s="353"/>
      <c r="F1440" s="353"/>
      <c r="G1440" s="18" t="s">
        <v>58</v>
      </c>
      <c r="H1440" s="138">
        <v>67.16</v>
      </c>
    </row>
    <row r="1441" spans="1:8" ht="36.6" customHeight="1">
      <c r="A1441" s="352" t="s">
        <v>2677</v>
      </c>
      <c r="B1441" s="352"/>
      <c r="C1441" s="353" t="s">
        <v>2678</v>
      </c>
      <c r="D1441" s="353"/>
      <c r="E1441" s="353"/>
      <c r="F1441" s="353"/>
      <c r="G1441" s="18" t="s">
        <v>58</v>
      </c>
      <c r="H1441" s="138">
        <v>28.35</v>
      </c>
    </row>
    <row r="1442" spans="1:8" ht="48.75" customHeight="1">
      <c r="A1442" s="352" t="s">
        <v>2679</v>
      </c>
      <c r="B1442" s="352"/>
      <c r="C1442" s="353" t="s">
        <v>2680</v>
      </c>
      <c r="D1442" s="353"/>
      <c r="E1442" s="353"/>
      <c r="F1442" s="353"/>
      <c r="G1442" s="18" t="s">
        <v>58</v>
      </c>
      <c r="H1442" s="138">
        <v>44.88</v>
      </c>
    </row>
    <row r="1443" spans="1:8" ht="48.75" customHeight="1">
      <c r="A1443" s="352" t="s">
        <v>2681</v>
      </c>
      <c r="B1443" s="352"/>
      <c r="C1443" s="353" t="s">
        <v>2682</v>
      </c>
      <c r="D1443" s="353"/>
      <c r="E1443" s="353"/>
      <c r="F1443" s="353"/>
      <c r="G1443" s="18" t="s">
        <v>58</v>
      </c>
      <c r="H1443" s="138">
        <v>53.25</v>
      </c>
    </row>
    <row r="1444" spans="1:8" ht="48.75" customHeight="1">
      <c r="A1444" s="352" t="s">
        <v>2683</v>
      </c>
      <c r="B1444" s="352"/>
      <c r="C1444" s="353" t="s">
        <v>2684</v>
      </c>
      <c r="D1444" s="353"/>
      <c r="E1444" s="353"/>
      <c r="F1444" s="353"/>
      <c r="G1444" s="18" t="s">
        <v>58</v>
      </c>
      <c r="H1444" s="138">
        <v>50.1</v>
      </c>
    </row>
    <row r="1445" spans="1:8" ht="48.75" customHeight="1">
      <c r="A1445" s="352" t="s">
        <v>2685</v>
      </c>
      <c r="B1445" s="352"/>
      <c r="C1445" s="353" t="s">
        <v>2686</v>
      </c>
      <c r="D1445" s="353"/>
      <c r="E1445" s="353"/>
      <c r="F1445" s="353"/>
      <c r="G1445" s="18" t="s">
        <v>58</v>
      </c>
      <c r="H1445" s="138">
        <v>58.47</v>
      </c>
    </row>
    <row r="1446" spans="1:8" ht="48.75" customHeight="1">
      <c r="A1446" s="352" t="s">
        <v>2687</v>
      </c>
      <c r="B1446" s="352"/>
      <c r="C1446" s="353" t="s">
        <v>2688</v>
      </c>
      <c r="D1446" s="353"/>
      <c r="E1446" s="353"/>
      <c r="F1446" s="353"/>
      <c r="G1446" s="18" t="s">
        <v>58</v>
      </c>
      <c r="H1446" s="138">
        <v>64.900000000000006</v>
      </c>
    </row>
    <row r="1447" spans="1:8" ht="48.75" customHeight="1">
      <c r="A1447" s="352" t="s">
        <v>2689</v>
      </c>
      <c r="B1447" s="352"/>
      <c r="C1447" s="353" t="s">
        <v>2690</v>
      </c>
      <c r="D1447" s="353"/>
      <c r="E1447" s="353"/>
      <c r="F1447" s="353"/>
      <c r="G1447" s="18" t="s">
        <v>58</v>
      </c>
      <c r="H1447" s="138">
        <v>73.27</v>
      </c>
    </row>
    <row r="1448" spans="1:8" ht="48.75" customHeight="1">
      <c r="A1448" s="352" t="s">
        <v>2691</v>
      </c>
      <c r="B1448" s="352"/>
      <c r="C1448" s="353" t="s">
        <v>2692</v>
      </c>
      <c r="D1448" s="353"/>
      <c r="E1448" s="353"/>
      <c r="F1448" s="353"/>
      <c r="G1448" s="18" t="s">
        <v>58</v>
      </c>
      <c r="H1448" s="140">
        <v>178.22</v>
      </c>
    </row>
    <row r="1449" spans="1:8" ht="48.75" customHeight="1">
      <c r="A1449" s="352" t="s">
        <v>2693</v>
      </c>
      <c r="B1449" s="352"/>
      <c r="C1449" s="353" t="s">
        <v>2694</v>
      </c>
      <c r="D1449" s="353"/>
      <c r="E1449" s="353"/>
      <c r="F1449" s="353"/>
      <c r="G1449" s="18" t="s">
        <v>58</v>
      </c>
      <c r="H1449" s="140">
        <v>131.52000000000001</v>
      </c>
    </row>
    <row r="1450" spans="1:8" ht="48.75" customHeight="1">
      <c r="A1450" s="352" t="s">
        <v>2695</v>
      </c>
      <c r="B1450" s="352"/>
      <c r="C1450" s="353" t="s">
        <v>2696</v>
      </c>
      <c r="D1450" s="353"/>
      <c r="E1450" s="353"/>
      <c r="F1450" s="353"/>
      <c r="G1450" s="18" t="s">
        <v>58</v>
      </c>
      <c r="H1450" s="138">
        <v>89.04</v>
      </c>
    </row>
    <row r="1451" spans="1:8" ht="48.75" customHeight="1">
      <c r="A1451" s="352" t="s">
        <v>2697</v>
      </c>
      <c r="B1451" s="352"/>
      <c r="C1451" s="353" t="s">
        <v>2698</v>
      </c>
      <c r="D1451" s="353"/>
      <c r="E1451" s="353"/>
      <c r="F1451" s="353"/>
      <c r="G1451" s="18" t="s">
        <v>58</v>
      </c>
      <c r="H1451" s="140">
        <v>125.92</v>
      </c>
    </row>
    <row r="1452" spans="1:8" ht="48.75" customHeight="1">
      <c r="A1452" s="352" t="s">
        <v>2699</v>
      </c>
      <c r="B1452" s="352"/>
      <c r="C1452" s="353" t="s">
        <v>2700</v>
      </c>
      <c r="D1452" s="353"/>
      <c r="E1452" s="353"/>
      <c r="F1452" s="353"/>
      <c r="G1452" s="18" t="s">
        <v>58</v>
      </c>
      <c r="H1452" s="138">
        <v>97.89</v>
      </c>
    </row>
    <row r="1453" spans="1:8" ht="48.75" customHeight="1">
      <c r="A1453" s="352" t="s">
        <v>2701</v>
      </c>
      <c r="B1453" s="352"/>
      <c r="C1453" s="353" t="s">
        <v>2702</v>
      </c>
      <c r="D1453" s="353"/>
      <c r="E1453" s="353"/>
      <c r="F1453" s="353"/>
      <c r="G1453" s="18" t="s">
        <v>58</v>
      </c>
      <c r="H1453" s="138">
        <v>66.03</v>
      </c>
    </row>
    <row r="1454" spans="1:8" ht="48.75" customHeight="1">
      <c r="A1454" s="352" t="s">
        <v>2703</v>
      </c>
      <c r="B1454" s="352"/>
      <c r="C1454" s="353" t="s">
        <v>2704</v>
      </c>
      <c r="D1454" s="353"/>
      <c r="E1454" s="353"/>
      <c r="F1454" s="353"/>
      <c r="G1454" s="18" t="s">
        <v>58</v>
      </c>
      <c r="H1454" s="138">
        <v>43.5</v>
      </c>
    </row>
    <row r="1455" spans="1:8" ht="60.95" customHeight="1">
      <c r="A1455" s="352" t="s">
        <v>2705</v>
      </c>
      <c r="B1455" s="352"/>
      <c r="C1455" s="353" t="s">
        <v>2706</v>
      </c>
      <c r="D1455" s="353"/>
      <c r="E1455" s="353"/>
      <c r="F1455" s="353"/>
      <c r="G1455" s="18" t="s">
        <v>58</v>
      </c>
      <c r="H1455" s="138">
        <v>63.81</v>
      </c>
    </row>
    <row r="1456" spans="1:8" ht="60.95" customHeight="1">
      <c r="A1456" s="352" t="s">
        <v>2707</v>
      </c>
      <c r="B1456" s="352"/>
      <c r="C1456" s="353" t="s">
        <v>2708</v>
      </c>
      <c r="D1456" s="353"/>
      <c r="E1456" s="353"/>
      <c r="F1456" s="353"/>
      <c r="G1456" s="18" t="s">
        <v>58</v>
      </c>
      <c r="H1456" s="138">
        <v>56.98</v>
      </c>
    </row>
    <row r="1457" spans="1:8" ht="60.95" customHeight="1">
      <c r="A1457" s="352" t="s">
        <v>2709</v>
      </c>
      <c r="B1457" s="352"/>
      <c r="C1457" s="353" t="s">
        <v>2710</v>
      </c>
      <c r="D1457" s="353"/>
      <c r="E1457" s="353"/>
      <c r="F1457" s="353"/>
      <c r="G1457" s="18" t="s">
        <v>58</v>
      </c>
      <c r="H1457" s="138">
        <v>59.59</v>
      </c>
    </row>
    <row r="1458" spans="1:8" ht="48.75" customHeight="1">
      <c r="A1458" s="352" t="s">
        <v>2711</v>
      </c>
      <c r="B1458" s="352"/>
      <c r="C1458" s="353" t="s">
        <v>2712</v>
      </c>
      <c r="D1458" s="353"/>
      <c r="E1458" s="353"/>
      <c r="F1458" s="353"/>
      <c r="G1458" s="18" t="s">
        <v>58</v>
      </c>
      <c r="H1458" s="138">
        <v>45.47</v>
      </c>
    </row>
    <row r="1459" spans="1:8" ht="48.75" customHeight="1">
      <c r="A1459" s="352" t="s">
        <v>2713</v>
      </c>
      <c r="B1459" s="352"/>
      <c r="C1459" s="353" t="s">
        <v>2714</v>
      </c>
      <c r="D1459" s="353"/>
      <c r="E1459" s="353"/>
      <c r="F1459" s="353"/>
      <c r="G1459" s="18" t="s">
        <v>58</v>
      </c>
      <c r="H1459" s="138">
        <v>38.229999999999997</v>
      </c>
    </row>
    <row r="1460" spans="1:8" ht="60.95" customHeight="1">
      <c r="A1460" s="352" t="s">
        <v>2715</v>
      </c>
      <c r="B1460" s="352"/>
      <c r="C1460" s="353" t="s">
        <v>2716</v>
      </c>
      <c r="D1460" s="353"/>
      <c r="E1460" s="353"/>
      <c r="F1460" s="353"/>
      <c r="G1460" s="18" t="s">
        <v>58</v>
      </c>
      <c r="H1460" s="138">
        <v>51.71</v>
      </c>
    </row>
    <row r="1461" spans="1:8" ht="60.95" customHeight="1">
      <c r="A1461" s="352" t="s">
        <v>2717</v>
      </c>
      <c r="B1461" s="352"/>
      <c r="C1461" s="353" t="s">
        <v>2718</v>
      </c>
      <c r="D1461" s="353"/>
      <c r="E1461" s="353"/>
      <c r="F1461" s="353"/>
      <c r="G1461" s="18" t="s">
        <v>58</v>
      </c>
      <c r="H1461" s="138">
        <v>54.32</v>
      </c>
    </row>
    <row r="1462" spans="1:8" ht="48.75" customHeight="1">
      <c r="A1462" s="352" t="s">
        <v>2719</v>
      </c>
      <c r="B1462" s="352"/>
      <c r="C1462" s="353" t="s">
        <v>2720</v>
      </c>
      <c r="D1462" s="353"/>
      <c r="E1462" s="353"/>
      <c r="F1462" s="353"/>
      <c r="G1462" s="18" t="s">
        <v>58</v>
      </c>
      <c r="H1462" s="138">
        <v>38.67</v>
      </c>
    </row>
    <row r="1463" spans="1:8" ht="48.75" customHeight="1">
      <c r="A1463" s="352" t="s">
        <v>2721</v>
      </c>
      <c r="B1463" s="352"/>
      <c r="C1463" s="353" t="s">
        <v>2722</v>
      </c>
      <c r="D1463" s="353"/>
      <c r="E1463" s="353"/>
      <c r="F1463" s="353"/>
      <c r="G1463" s="18" t="s">
        <v>58</v>
      </c>
      <c r="H1463" s="138">
        <v>32.880000000000003</v>
      </c>
    </row>
    <row r="1464" spans="1:8" ht="60.95" customHeight="1">
      <c r="A1464" s="352" t="s">
        <v>2723</v>
      </c>
      <c r="B1464" s="352"/>
      <c r="C1464" s="353" t="s">
        <v>2724</v>
      </c>
      <c r="D1464" s="353"/>
      <c r="E1464" s="353"/>
      <c r="F1464" s="353"/>
      <c r="G1464" s="18" t="s">
        <v>58</v>
      </c>
      <c r="H1464" s="138">
        <v>53.19</v>
      </c>
    </row>
    <row r="1465" spans="1:8" ht="60.95" customHeight="1">
      <c r="A1465" s="352" t="s">
        <v>2725</v>
      </c>
      <c r="B1465" s="352"/>
      <c r="C1465" s="353" t="s">
        <v>2726</v>
      </c>
      <c r="D1465" s="353"/>
      <c r="E1465" s="353"/>
      <c r="F1465" s="353"/>
      <c r="G1465" s="18" t="s">
        <v>58</v>
      </c>
      <c r="H1465" s="138">
        <v>46.36</v>
      </c>
    </row>
    <row r="1466" spans="1:8" ht="60.95" customHeight="1">
      <c r="A1466" s="352" t="s">
        <v>2727</v>
      </c>
      <c r="B1466" s="352"/>
      <c r="C1466" s="353" t="s">
        <v>2728</v>
      </c>
      <c r="D1466" s="353"/>
      <c r="E1466" s="353"/>
      <c r="F1466" s="353"/>
      <c r="G1466" s="18" t="s">
        <v>58</v>
      </c>
      <c r="H1466" s="138">
        <v>48.97</v>
      </c>
    </row>
    <row r="1467" spans="1:8" ht="85.35" customHeight="1">
      <c r="A1467" s="352" t="s">
        <v>2729</v>
      </c>
      <c r="B1467" s="352"/>
      <c r="C1467" s="353" t="s">
        <v>2730</v>
      </c>
      <c r="D1467" s="353"/>
      <c r="E1467" s="353"/>
      <c r="F1467" s="353"/>
      <c r="G1467" s="18" t="s">
        <v>58</v>
      </c>
      <c r="H1467" s="138">
        <v>80.52</v>
      </c>
    </row>
    <row r="1468" spans="1:8" ht="85.35" customHeight="1">
      <c r="A1468" s="352" t="s">
        <v>2731</v>
      </c>
      <c r="B1468" s="352"/>
      <c r="C1468" s="353" t="s">
        <v>2732</v>
      </c>
      <c r="D1468" s="353"/>
      <c r="E1468" s="353"/>
      <c r="F1468" s="353"/>
      <c r="G1468" s="18" t="s">
        <v>58</v>
      </c>
      <c r="H1468" s="138">
        <v>83.13</v>
      </c>
    </row>
    <row r="1469" spans="1:8" ht="73.150000000000006" customHeight="1">
      <c r="A1469" s="352" t="s">
        <v>2733</v>
      </c>
      <c r="B1469" s="352"/>
      <c r="C1469" s="353" t="s">
        <v>2734</v>
      </c>
      <c r="D1469" s="353"/>
      <c r="E1469" s="353"/>
      <c r="F1469" s="353"/>
      <c r="G1469" s="18" t="s">
        <v>58</v>
      </c>
      <c r="H1469" s="138">
        <v>69.900000000000006</v>
      </c>
    </row>
    <row r="1470" spans="1:8" ht="73.150000000000006" customHeight="1">
      <c r="A1470" s="352" t="s">
        <v>2735</v>
      </c>
      <c r="B1470" s="352"/>
      <c r="C1470" s="353" t="s">
        <v>2736</v>
      </c>
      <c r="D1470" s="353"/>
      <c r="E1470" s="353"/>
      <c r="F1470" s="353"/>
      <c r="G1470" s="18" t="s">
        <v>58</v>
      </c>
      <c r="H1470" s="138">
        <v>72.510000000000005</v>
      </c>
    </row>
    <row r="1471" spans="1:8" ht="36.6" customHeight="1">
      <c r="A1471" s="352" t="s">
        <v>2737</v>
      </c>
      <c r="B1471" s="352"/>
      <c r="C1471" s="353" t="s">
        <v>2738</v>
      </c>
      <c r="D1471" s="353"/>
      <c r="E1471" s="353"/>
      <c r="F1471" s="353"/>
      <c r="G1471" s="18" t="s">
        <v>58</v>
      </c>
      <c r="H1471" s="138">
        <v>18.95</v>
      </c>
    </row>
    <row r="1472" spans="1:8" ht="24.4" customHeight="1">
      <c r="A1472" s="352" t="s">
        <v>2739</v>
      </c>
      <c r="B1472" s="352"/>
      <c r="C1472" s="353" t="s">
        <v>2740</v>
      </c>
      <c r="D1472" s="353"/>
      <c r="E1472" s="353"/>
      <c r="F1472" s="353"/>
      <c r="G1472" s="18" t="s">
        <v>58</v>
      </c>
      <c r="H1472" s="136">
        <v>6.99</v>
      </c>
    </row>
    <row r="1473" spans="1:8" ht="24.4" customHeight="1">
      <c r="A1473" s="352" t="s">
        <v>2741</v>
      </c>
      <c r="B1473" s="352"/>
      <c r="C1473" s="353" t="s">
        <v>2742</v>
      </c>
      <c r="D1473" s="353"/>
      <c r="E1473" s="353"/>
      <c r="F1473" s="353"/>
      <c r="G1473" s="18" t="s">
        <v>58</v>
      </c>
      <c r="H1473" s="138">
        <v>14.44</v>
      </c>
    </row>
    <row r="1474" spans="1:8" ht="24.4" customHeight="1">
      <c r="A1474" s="352" t="s">
        <v>2743</v>
      </c>
      <c r="B1474" s="352"/>
      <c r="C1474" s="353" t="s">
        <v>2744</v>
      </c>
      <c r="D1474" s="353"/>
      <c r="E1474" s="353"/>
      <c r="F1474" s="353"/>
      <c r="G1474" s="18" t="s">
        <v>58</v>
      </c>
      <c r="H1474" s="138">
        <v>21.96</v>
      </c>
    </row>
    <row r="1475" spans="1:8" ht="36.6" customHeight="1">
      <c r="A1475" s="352" t="s">
        <v>2745</v>
      </c>
      <c r="B1475" s="352"/>
      <c r="C1475" s="353" t="s">
        <v>2746</v>
      </c>
      <c r="D1475" s="353"/>
      <c r="E1475" s="353"/>
      <c r="F1475" s="353"/>
      <c r="G1475" s="18" t="s">
        <v>58</v>
      </c>
      <c r="H1475" s="138">
        <v>35.97</v>
      </c>
    </row>
    <row r="1476" spans="1:8" ht="48.75" customHeight="1">
      <c r="A1476" s="352" t="s">
        <v>2747</v>
      </c>
      <c r="B1476" s="352"/>
      <c r="C1476" s="353" t="s">
        <v>2748</v>
      </c>
      <c r="D1476" s="353"/>
      <c r="E1476" s="353"/>
      <c r="F1476" s="353"/>
      <c r="G1476" s="18" t="s">
        <v>58</v>
      </c>
      <c r="H1476" s="138">
        <v>31.4</v>
      </c>
    </row>
    <row r="1477" spans="1:8" ht="73.150000000000006" customHeight="1">
      <c r="A1477" s="352" t="s">
        <v>2749</v>
      </c>
      <c r="B1477" s="352"/>
      <c r="C1477" s="353" t="s">
        <v>2750</v>
      </c>
      <c r="D1477" s="353"/>
      <c r="E1477" s="353"/>
      <c r="F1477" s="353"/>
      <c r="G1477" s="18" t="s">
        <v>58</v>
      </c>
      <c r="H1477" s="138">
        <v>47.49</v>
      </c>
    </row>
    <row r="1478" spans="1:8" ht="73.150000000000006" customHeight="1">
      <c r="A1478" s="352" t="s">
        <v>2751</v>
      </c>
      <c r="B1478" s="352"/>
      <c r="C1478" s="353" t="s">
        <v>2752</v>
      </c>
      <c r="D1478" s="353"/>
      <c r="E1478" s="353"/>
      <c r="F1478" s="353"/>
      <c r="G1478" s="18" t="s">
        <v>58</v>
      </c>
      <c r="H1478" s="138">
        <v>55.86</v>
      </c>
    </row>
    <row r="1479" spans="1:8" ht="60.95" customHeight="1">
      <c r="A1479" s="352" t="s">
        <v>2753</v>
      </c>
      <c r="B1479" s="352"/>
      <c r="C1479" s="353" t="s">
        <v>2754</v>
      </c>
      <c r="D1479" s="353"/>
      <c r="E1479" s="353"/>
      <c r="F1479" s="353"/>
      <c r="G1479" s="18" t="s">
        <v>58</v>
      </c>
      <c r="H1479" s="140">
        <v>111.55</v>
      </c>
    </row>
    <row r="1480" spans="1:8" ht="60.95" customHeight="1">
      <c r="A1480" s="352" t="s">
        <v>2755</v>
      </c>
      <c r="B1480" s="352"/>
      <c r="C1480" s="353" t="s">
        <v>2756</v>
      </c>
      <c r="D1480" s="353"/>
      <c r="E1480" s="353"/>
      <c r="F1480" s="353"/>
      <c r="G1480" s="18" t="s">
        <v>58</v>
      </c>
      <c r="H1480" s="140">
        <v>119.92</v>
      </c>
    </row>
    <row r="1481" spans="1:8" ht="48.75" customHeight="1">
      <c r="A1481" s="352" t="s">
        <v>2757</v>
      </c>
      <c r="B1481" s="352"/>
      <c r="C1481" s="353" t="s">
        <v>2758</v>
      </c>
      <c r="D1481" s="353"/>
      <c r="E1481" s="353"/>
      <c r="F1481" s="353"/>
      <c r="G1481" s="18" t="s">
        <v>58</v>
      </c>
      <c r="H1481" s="138">
        <v>34.01</v>
      </c>
    </row>
    <row r="1482" spans="1:8" ht="48.75" customHeight="1">
      <c r="A1482" s="352" t="s">
        <v>2759</v>
      </c>
      <c r="B1482" s="352"/>
      <c r="C1482" s="353" t="s">
        <v>2760</v>
      </c>
      <c r="D1482" s="353"/>
      <c r="E1482" s="353"/>
      <c r="F1482" s="353"/>
      <c r="G1482" s="18" t="s">
        <v>58</v>
      </c>
      <c r="H1482" s="138">
        <v>41.41</v>
      </c>
    </row>
    <row r="1483" spans="1:8" ht="48.75" customHeight="1">
      <c r="A1483" s="352" t="s">
        <v>2761</v>
      </c>
      <c r="B1483" s="352"/>
      <c r="C1483" s="353" t="s">
        <v>2762</v>
      </c>
      <c r="D1483" s="353"/>
      <c r="E1483" s="353"/>
      <c r="F1483" s="353"/>
      <c r="G1483" s="18" t="s">
        <v>58</v>
      </c>
      <c r="H1483" s="138">
        <v>98.07</v>
      </c>
    </row>
    <row r="1484" spans="1:8" ht="24.4" customHeight="1">
      <c r="A1484" s="352" t="s">
        <v>2763</v>
      </c>
      <c r="B1484" s="352"/>
      <c r="C1484" s="353" t="s">
        <v>2764</v>
      </c>
      <c r="D1484" s="353"/>
      <c r="E1484" s="353"/>
      <c r="F1484" s="353"/>
      <c r="G1484" s="18" t="s">
        <v>58</v>
      </c>
      <c r="H1484" s="136">
        <v>2.61</v>
      </c>
    </row>
    <row r="1485" spans="1:8" ht="24.4" customHeight="1">
      <c r="A1485" s="352" t="s">
        <v>2765</v>
      </c>
      <c r="B1485" s="352"/>
      <c r="C1485" s="353" t="s">
        <v>2766</v>
      </c>
      <c r="D1485" s="353"/>
      <c r="E1485" s="353"/>
      <c r="F1485" s="353"/>
      <c r="G1485" s="18" t="s">
        <v>58</v>
      </c>
      <c r="H1485" s="136">
        <v>3.06</v>
      </c>
    </row>
    <row r="1486" spans="1:8" ht="36.6" customHeight="1">
      <c r="A1486" s="352" t="s">
        <v>2767</v>
      </c>
      <c r="B1486" s="352"/>
      <c r="C1486" s="353" t="s">
        <v>2768</v>
      </c>
      <c r="D1486" s="353"/>
      <c r="E1486" s="353"/>
      <c r="F1486" s="353"/>
      <c r="G1486" s="18" t="s">
        <v>58</v>
      </c>
      <c r="H1486" s="138">
        <v>27.61</v>
      </c>
    </row>
    <row r="1487" spans="1:8" ht="36.6" customHeight="1">
      <c r="A1487" s="352" t="s">
        <v>2769</v>
      </c>
      <c r="B1487" s="352"/>
      <c r="C1487" s="353" t="s">
        <v>2770</v>
      </c>
      <c r="D1487" s="353"/>
      <c r="E1487" s="353"/>
      <c r="F1487" s="353"/>
      <c r="G1487" s="18" t="s">
        <v>58</v>
      </c>
      <c r="H1487" s="138">
        <v>29.58</v>
      </c>
    </row>
    <row r="1488" spans="1:8" ht="36.6" customHeight="1">
      <c r="A1488" s="352" t="s">
        <v>2771</v>
      </c>
      <c r="B1488" s="352"/>
      <c r="C1488" s="353" t="s">
        <v>2772</v>
      </c>
      <c r="D1488" s="353"/>
      <c r="E1488" s="353"/>
      <c r="F1488" s="353"/>
      <c r="G1488" s="18" t="s">
        <v>58</v>
      </c>
      <c r="H1488" s="138">
        <v>22.34</v>
      </c>
    </row>
    <row r="1489" spans="1:8" ht="36.6" customHeight="1">
      <c r="A1489" s="352" t="s">
        <v>2773</v>
      </c>
      <c r="B1489" s="352"/>
      <c r="C1489" s="353" t="s">
        <v>2774</v>
      </c>
      <c r="D1489" s="353"/>
      <c r="E1489" s="353"/>
      <c r="F1489" s="353"/>
      <c r="G1489" s="18" t="s">
        <v>58</v>
      </c>
      <c r="H1489" s="138">
        <v>16.989999999999998</v>
      </c>
    </row>
    <row r="1490" spans="1:8" ht="36.6" customHeight="1">
      <c r="A1490" s="352" t="s">
        <v>2775</v>
      </c>
      <c r="B1490" s="352"/>
      <c r="C1490" s="353" t="s">
        <v>2776</v>
      </c>
      <c r="D1490" s="353"/>
      <c r="E1490" s="353"/>
      <c r="F1490" s="353"/>
      <c r="G1490" s="18" t="s">
        <v>58</v>
      </c>
      <c r="H1490" s="138">
        <v>20.079999999999998</v>
      </c>
    </row>
    <row r="1491" spans="1:8" ht="36.6" customHeight="1">
      <c r="A1491" s="352" t="s">
        <v>2777</v>
      </c>
      <c r="B1491" s="352"/>
      <c r="C1491" s="353" t="s">
        <v>2778</v>
      </c>
      <c r="D1491" s="353"/>
      <c r="E1491" s="353"/>
      <c r="F1491" s="353"/>
      <c r="G1491" s="18" t="s">
        <v>58</v>
      </c>
      <c r="H1491" s="138">
        <v>22.78</v>
      </c>
    </row>
    <row r="1492" spans="1:8" ht="36.6" customHeight="1">
      <c r="A1492" s="352" t="s">
        <v>2779</v>
      </c>
      <c r="B1492" s="352"/>
      <c r="C1492" s="353" t="s">
        <v>2780</v>
      </c>
      <c r="D1492" s="353"/>
      <c r="E1492" s="353"/>
      <c r="F1492" s="353"/>
      <c r="G1492" s="18" t="s">
        <v>58</v>
      </c>
      <c r="H1492" s="138">
        <v>15.51</v>
      </c>
    </row>
    <row r="1493" spans="1:8" ht="36.6" customHeight="1">
      <c r="A1493" s="352" t="s">
        <v>2781</v>
      </c>
      <c r="B1493" s="352"/>
      <c r="C1493" s="353" t="s">
        <v>2782</v>
      </c>
      <c r="D1493" s="353"/>
      <c r="E1493" s="353"/>
      <c r="F1493" s="353"/>
      <c r="G1493" s="18" t="s">
        <v>58</v>
      </c>
      <c r="H1493" s="138">
        <v>18.12</v>
      </c>
    </row>
    <row r="1494" spans="1:8" ht="48.75" customHeight="1">
      <c r="A1494" s="352" t="s">
        <v>2783</v>
      </c>
      <c r="B1494" s="352"/>
      <c r="C1494" s="353" t="s">
        <v>2784</v>
      </c>
      <c r="D1494" s="353"/>
      <c r="E1494" s="353"/>
      <c r="F1494" s="353"/>
      <c r="G1494" s="18" t="s">
        <v>58</v>
      </c>
      <c r="H1494" s="138">
        <v>25.52</v>
      </c>
    </row>
    <row r="1495" spans="1:8" ht="36.6" customHeight="1">
      <c r="A1495" s="352" t="s">
        <v>2785</v>
      </c>
      <c r="B1495" s="352"/>
      <c r="C1495" s="353" t="s">
        <v>2786</v>
      </c>
      <c r="D1495" s="353"/>
      <c r="E1495" s="353"/>
      <c r="F1495" s="353"/>
      <c r="G1495" s="18" t="s">
        <v>58</v>
      </c>
      <c r="H1495" s="138">
        <v>82.18</v>
      </c>
    </row>
    <row r="1496" spans="1:8" ht="24.4" customHeight="1">
      <c r="A1496" s="352" t="s">
        <v>2787</v>
      </c>
      <c r="B1496" s="352"/>
      <c r="C1496" s="353" t="s">
        <v>2788</v>
      </c>
      <c r="D1496" s="353"/>
      <c r="E1496" s="353"/>
      <c r="F1496" s="353"/>
      <c r="G1496" s="18" t="s">
        <v>58</v>
      </c>
      <c r="H1496" s="136">
        <v>5.39</v>
      </c>
    </row>
    <row r="1497" spans="1:8" ht="36.6" customHeight="1">
      <c r="A1497" s="352" t="s">
        <v>2789</v>
      </c>
      <c r="B1497" s="352"/>
      <c r="C1497" s="353" t="s">
        <v>2790</v>
      </c>
      <c r="D1497" s="353"/>
      <c r="E1497" s="353"/>
      <c r="F1497" s="353"/>
      <c r="G1497" s="18" t="s">
        <v>58</v>
      </c>
      <c r="H1497" s="136">
        <v>4.8099999999999996</v>
      </c>
    </row>
    <row r="1498" spans="1:8" ht="36.6" customHeight="1">
      <c r="A1498" s="352" t="s">
        <v>2791</v>
      </c>
      <c r="B1498" s="352"/>
      <c r="C1498" s="353" t="s">
        <v>2792</v>
      </c>
      <c r="D1498" s="353"/>
      <c r="E1498" s="353"/>
      <c r="F1498" s="353"/>
      <c r="G1498" s="18" t="s">
        <v>58</v>
      </c>
      <c r="H1498" s="136">
        <v>6.01</v>
      </c>
    </row>
    <row r="1499" spans="1:8" ht="24.4" customHeight="1">
      <c r="A1499" s="352" t="s">
        <v>2793</v>
      </c>
      <c r="B1499" s="352"/>
      <c r="C1499" s="353" t="s">
        <v>2794</v>
      </c>
      <c r="D1499" s="353"/>
      <c r="E1499" s="353"/>
      <c r="F1499" s="353"/>
      <c r="G1499" s="18" t="s">
        <v>58</v>
      </c>
      <c r="H1499" s="136">
        <v>6.84</v>
      </c>
    </row>
    <row r="1500" spans="1:8" ht="24.4" customHeight="1">
      <c r="A1500" s="352" t="s">
        <v>2795</v>
      </c>
      <c r="B1500" s="352"/>
      <c r="C1500" s="353" t="s">
        <v>2796</v>
      </c>
      <c r="D1500" s="353"/>
      <c r="E1500" s="353"/>
      <c r="F1500" s="353"/>
      <c r="G1500" s="18" t="s">
        <v>58</v>
      </c>
      <c r="H1500" s="138">
        <v>11.82</v>
      </c>
    </row>
    <row r="1501" spans="1:8" ht="36.6" customHeight="1">
      <c r="A1501" s="352" t="s">
        <v>2797</v>
      </c>
      <c r="B1501" s="352"/>
      <c r="C1501" s="353" t="s">
        <v>2798</v>
      </c>
      <c r="D1501" s="353"/>
      <c r="E1501" s="353"/>
      <c r="F1501" s="353"/>
      <c r="G1501" s="18" t="s">
        <v>58</v>
      </c>
      <c r="H1501" s="138">
        <v>12.09</v>
      </c>
    </row>
    <row r="1502" spans="1:8" ht="36.6" customHeight="1">
      <c r="A1502" s="352" t="s">
        <v>2799</v>
      </c>
      <c r="B1502" s="352"/>
      <c r="C1502" s="353" t="s">
        <v>2800</v>
      </c>
      <c r="D1502" s="353"/>
      <c r="E1502" s="353"/>
      <c r="F1502" s="353"/>
      <c r="G1502" s="18" t="s">
        <v>58</v>
      </c>
      <c r="H1502" s="138">
        <v>10.94</v>
      </c>
    </row>
    <row r="1503" spans="1:8" ht="36.6" customHeight="1">
      <c r="A1503" s="352" t="s">
        <v>2801</v>
      </c>
      <c r="B1503" s="352"/>
      <c r="C1503" s="353" t="s">
        <v>2802</v>
      </c>
      <c r="D1503" s="353"/>
      <c r="E1503" s="353"/>
      <c r="F1503" s="353"/>
      <c r="G1503" s="18" t="s">
        <v>58</v>
      </c>
      <c r="H1503" s="138">
        <v>13.84</v>
      </c>
    </row>
    <row r="1504" spans="1:8" ht="36.6" customHeight="1">
      <c r="A1504" s="352" t="s">
        <v>2803</v>
      </c>
      <c r="B1504" s="352"/>
      <c r="C1504" s="353" t="s">
        <v>2804</v>
      </c>
      <c r="D1504" s="353"/>
      <c r="E1504" s="353"/>
      <c r="F1504" s="353"/>
      <c r="G1504" s="18" t="s">
        <v>58</v>
      </c>
      <c r="H1504" s="136">
        <v>9.0500000000000007</v>
      </c>
    </row>
    <row r="1505" spans="1:8" ht="36.6" customHeight="1">
      <c r="A1505" s="352" t="s">
        <v>2805</v>
      </c>
      <c r="B1505" s="352"/>
      <c r="C1505" s="353" t="s">
        <v>2806</v>
      </c>
      <c r="D1505" s="353"/>
      <c r="E1505" s="353"/>
      <c r="F1505" s="353"/>
      <c r="G1505" s="18" t="s">
        <v>58</v>
      </c>
      <c r="H1505" s="138">
        <v>10.14</v>
      </c>
    </row>
    <row r="1506" spans="1:8" ht="12.2" customHeight="1">
      <c r="A1506" s="368">
        <v>8924</v>
      </c>
      <c r="B1506" s="359"/>
      <c r="C1506" s="360" t="s">
        <v>2807</v>
      </c>
      <c r="D1506" s="360"/>
      <c r="E1506" s="360"/>
      <c r="F1506" s="360"/>
      <c r="G1506" s="17"/>
      <c r="H1506" s="141"/>
    </row>
    <row r="1507" spans="1:8" ht="24.4" customHeight="1">
      <c r="A1507" s="352" t="s">
        <v>2808</v>
      </c>
      <c r="B1507" s="352"/>
      <c r="C1507" s="353" t="s">
        <v>2809</v>
      </c>
      <c r="D1507" s="353"/>
      <c r="E1507" s="353"/>
      <c r="F1507" s="353"/>
      <c r="G1507" s="18" t="s">
        <v>58</v>
      </c>
      <c r="H1507" s="138">
        <v>44.88</v>
      </c>
    </row>
    <row r="1508" spans="1:8" ht="24.4" customHeight="1">
      <c r="A1508" s="352" t="s">
        <v>2810</v>
      </c>
      <c r="B1508" s="352"/>
      <c r="C1508" s="353" t="s">
        <v>2811</v>
      </c>
      <c r="D1508" s="353"/>
      <c r="E1508" s="353"/>
      <c r="F1508" s="353"/>
      <c r="G1508" s="18" t="s">
        <v>58</v>
      </c>
      <c r="H1508" s="138">
        <v>57.67</v>
      </c>
    </row>
    <row r="1509" spans="1:8" ht="24.4" customHeight="1">
      <c r="A1509" s="352" t="s">
        <v>2812</v>
      </c>
      <c r="B1509" s="352"/>
      <c r="C1509" s="353" t="s">
        <v>2813</v>
      </c>
      <c r="D1509" s="353"/>
      <c r="E1509" s="353"/>
      <c r="F1509" s="353"/>
      <c r="G1509" s="18" t="s">
        <v>58</v>
      </c>
      <c r="H1509" s="138">
        <v>51</v>
      </c>
    </row>
    <row r="1510" spans="1:8" ht="24.4" customHeight="1">
      <c r="A1510" s="352" t="s">
        <v>2814</v>
      </c>
      <c r="B1510" s="352"/>
      <c r="C1510" s="353" t="s">
        <v>2815</v>
      </c>
      <c r="D1510" s="353"/>
      <c r="E1510" s="353"/>
      <c r="F1510" s="353"/>
      <c r="G1510" s="18" t="s">
        <v>58</v>
      </c>
      <c r="H1510" s="138">
        <v>85.85</v>
      </c>
    </row>
    <row r="1511" spans="1:8" ht="24.4" customHeight="1">
      <c r="A1511" s="352" t="s">
        <v>2816</v>
      </c>
      <c r="B1511" s="352"/>
      <c r="C1511" s="353" t="s">
        <v>2817</v>
      </c>
      <c r="D1511" s="353"/>
      <c r="E1511" s="353"/>
      <c r="F1511" s="353"/>
      <c r="G1511" s="18" t="s">
        <v>58</v>
      </c>
      <c r="H1511" s="138">
        <v>35.43</v>
      </c>
    </row>
    <row r="1512" spans="1:8" ht="24.4" customHeight="1">
      <c r="A1512" s="352" t="s">
        <v>2818</v>
      </c>
      <c r="B1512" s="352"/>
      <c r="C1512" s="353" t="s">
        <v>2819</v>
      </c>
      <c r="D1512" s="353"/>
      <c r="E1512" s="353"/>
      <c r="F1512" s="353"/>
      <c r="G1512" s="18" t="s">
        <v>58</v>
      </c>
      <c r="H1512" s="138">
        <v>47.7</v>
      </c>
    </row>
    <row r="1513" spans="1:8" ht="24.4" customHeight="1">
      <c r="A1513" s="352" t="s">
        <v>2820</v>
      </c>
      <c r="B1513" s="352"/>
      <c r="C1513" s="353" t="s">
        <v>2821</v>
      </c>
      <c r="D1513" s="353"/>
      <c r="E1513" s="353"/>
      <c r="F1513" s="353"/>
      <c r="G1513" s="18" t="s">
        <v>58</v>
      </c>
      <c r="H1513" s="138">
        <v>66.05</v>
      </c>
    </row>
    <row r="1514" spans="1:8" ht="24.4" customHeight="1">
      <c r="A1514" s="352" t="s">
        <v>2822</v>
      </c>
      <c r="B1514" s="352"/>
      <c r="C1514" s="353" t="s">
        <v>2823</v>
      </c>
      <c r="D1514" s="353"/>
      <c r="E1514" s="353"/>
      <c r="F1514" s="353"/>
      <c r="G1514" s="18" t="s">
        <v>58</v>
      </c>
      <c r="H1514" s="138">
        <v>57.19</v>
      </c>
    </row>
    <row r="1515" spans="1:8" ht="24.4" customHeight="1">
      <c r="A1515" s="352" t="s">
        <v>2824</v>
      </c>
      <c r="B1515" s="352"/>
      <c r="C1515" s="353" t="s">
        <v>2825</v>
      </c>
      <c r="D1515" s="353"/>
      <c r="E1515" s="353"/>
      <c r="F1515" s="353"/>
      <c r="G1515" s="18" t="s">
        <v>58</v>
      </c>
      <c r="H1515" s="138">
        <v>94.95</v>
      </c>
    </row>
    <row r="1516" spans="1:8" ht="24.4" customHeight="1">
      <c r="A1516" s="352" t="s">
        <v>2826</v>
      </c>
      <c r="B1516" s="352"/>
      <c r="C1516" s="353" t="s">
        <v>2827</v>
      </c>
      <c r="D1516" s="353"/>
      <c r="E1516" s="353"/>
      <c r="F1516" s="353"/>
      <c r="G1516" s="18" t="s">
        <v>58</v>
      </c>
      <c r="H1516" s="138">
        <v>38.32</v>
      </c>
    </row>
    <row r="1517" spans="1:8" ht="24.4" customHeight="1">
      <c r="A1517" s="352" t="s">
        <v>2828</v>
      </c>
      <c r="B1517" s="352"/>
      <c r="C1517" s="353" t="s">
        <v>2829</v>
      </c>
      <c r="D1517" s="353"/>
      <c r="E1517" s="353"/>
      <c r="F1517" s="353"/>
      <c r="G1517" s="18" t="s">
        <v>58</v>
      </c>
      <c r="H1517" s="138">
        <v>44.88</v>
      </c>
    </row>
    <row r="1518" spans="1:8" ht="24.4" customHeight="1">
      <c r="A1518" s="352" t="s">
        <v>2830</v>
      </c>
      <c r="B1518" s="352"/>
      <c r="C1518" s="353" t="s">
        <v>2831</v>
      </c>
      <c r="D1518" s="353"/>
      <c r="E1518" s="353"/>
      <c r="F1518" s="353"/>
      <c r="G1518" s="18" t="s">
        <v>58</v>
      </c>
      <c r="H1518" s="138">
        <v>57.67</v>
      </c>
    </row>
    <row r="1519" spans="1:8" ht="24.4" customHeight="1">
      <c r="A1519" s="352" t="s">
        <v>2832</v>
      </c>
      <c r="B1519" s="352"/>
      <c r="C1519" s="353" t="s">
        <v>2833</v>
      </c>
      <c r="D1519" s="353"/>
      <c r="E1519" s="353"/>
      <c r="F1519" s="353"/>
      <c r="G1519" s="18" t="s">
        <v>58</v>
      </c>
      <c r="H1519" s="138">
        <v>51</v>
      </c>
    </row>
    <row r="1520" spans="1:8" ht="24.4" customHeight="1">
      <c r="A1520" s="352" t="s">
        <v>2834</v>
      </c>
      <c r="B1520" s="352"/>
      <c r="C1520" s="353" t="s">
        <v>2835</v>
      </c>
      <c r="D1520" s="353"/>
      <c r="E1520" s="353"/>
      <c r="F1520" s="353"/>
      <c r="G1520" s="18" t="s">
        <v>58</v>
      </c>
      <c r="H1520" s="138">
        <v>85.85</v>
      </c>
    </row>
    <row r="1521" spans="1:8" ht="24.4" customHeight="1">
      <c r="A1521" s="352" t="s">
        <v>2836</v>
      </c>
      <c r="B1521" s="352"/>
      <c r="C1521" s="353" t="s">
        <v>2837</v>
      </c>
      <c r="D1521" s="353"/>
      <c r="E1521" s="353"/>
      <c r="F1521" s="353"/>
      <c r="G1521" s="18" t="s">
        <v>58</v>
      </c>
      <c r="H1521" s="138">
        <v>35.43</v>
      </c>
    </row>
    <row r="1522" spans="1:8" ht="24.4" customHeight="1">
      <c r="A1522" s="352" t="s">
        <v>2838</v>
      </c>
      <c r="B1522" s="352"/>
      <c r="C1522" s="353" t="s">
        <v>2839</v>
      </c>
      <c r="D1522" s="353"/>
      <c r="E1522" s="353"/>
      <c r="F1522" s="353"/>
      <c r="G1522" s="18" t="s">
        <v>58</v>
      </c>
      <c r="H1522" s="138">
        <v>47.7</v>
      </c>
    </row>
    <row r="1523" spans="1:8" ht="24.4" customHeight="1">
      <c r="A1523" s="352" t="s">
        <v>2840</v>
      </c>
      <c r="B1523" s="352"/>
      <c r="C1523" s="353" t="s">
        <v>2841</v>
      </c>
      <c r="D1523" s="353"/>
      <c r="E1523" s="353"/>
      <c r="F1523" s="353"/>
      <c r="G1523" s="18" t="s">
        <v>58</v>
      </c>
      <c r="H1523" s="138">
        <v>66.05</v>
      </c>
    </row>
    <row r="1524" spans="1:8" ht="24.4" customHeight="1">
      <c r="A1524" s="352" t="s">
        <v>2842</v>
      </c>
      <c r="B1524" s="352"/>
      <c r="C1524" s="353" t="s">
        <v>2843</v>
      </c>
      <c r="D1524" s="353"/>
      <c r="E1524" s="353"/>
      <c r="F1524" s="353"/>
      <c r="G1524" s="18" t="s">
        <v>58</v>
      </c>
      <c r="H1524" s="138">
        <v>57.19</v>
      </c>
    </row>
    <row r="1525" spans="1:8" ht="24.4" customHeight="1">
      <c r="A1525" s="352" t="s">
        <v>2844</v>
      </c>
      <c r="B1525" s="352"/>
      <c r="C1525" s="353" t="s">
        <v>2845</v>
      </c>
      <c r="D1525" s="353"/>
      <c r="E1525" s="353"/>
      <c r="F1525" s="353"/>
      <c r="G1525" s="18" t="s">
        <v>58</v>
      </c>
      <c r="H1525" s="138">
        <v>94.95</v>
      </c>
    </row>
    <row r="1526" spans="1:8" ht="24.4" customHeight="1">
      <c r="A1526" s="352" t="s">
        <v>2846</v>
      </c>
      <c r="B1526" s="352"/>
      <c r="C1526" s="353" t="s">
        <v>2847</v>
      </c>
      <c r="D1526" s="353"/>
      <c r="E1526" s="353"/>
      <c r="F1526" s="353"/>
      <c r="G1526" s="18" t="s">
        <v>58</v>
      </c>
      <c r="H1526" s="138">
        <v>38.32</v>
      </c>
    </row>
    <row r="1527" spans="1:8" ht="24.4" customHeight="1">
      <c r="A1527" s="352" t="s">
        <v>2848</v>
      </c>
      <c r="B1527" s="352"/>
      <c r="C1527" s="353" t="s">
        <v>2849</v>
      </c>
      <c r="D1527" s="353"/>
      <c r="E1527" s="353"/>
      <c r="F1527" s="353"/>
      <c r="G1527" s="18" t="s">
        <v>58</v>
      </c>
      <c r="H1527" s="138">
        <v>47.7</v>
      </c>
    </row>
    <row r="1528" spans="1:8" ht="24.4" customHeight="1">
      <c r="A1528" s="352" t="s">
        <v>2850</v>
      </c>
      <c r="B1528" s="352"/>
      <c r="C1528" s="353" t="s">
        <v>2851</v>
      </c>
      <c r="D1528" s="353"/>
      <c r="E1528" s="353"/>
      <c r="F1528" s="353"/>
      <c r="G1528" s="18" t="s">
        <v>58</v>
      </c>
      <c r="H1528" s="138">
        <v>66.05</v>
      </c>
    </row>
    <row r="1529" spans="1:8" ht="24.4" customHeight="1">
      <c r="A1529" s="352" t="s">
        <v>2852</v>
      </c>
      <c r="B1529" s="352"/>
      <c r="C1529" s="353" t="s">
        <v>2853</v>
      </c>
      <c r="D1529" s="353"/>
      <c r="E1529" s="353"/>
      <c r="F1529" s="353"/>
      <c r="G1529" s="18" t="s">
        <v>58</v>
      </c>
      <c r="H1529" s="138">
        <v>57.19</v>
      </c>
    </row>
    <row r="1530" spans="1:8" ht="24.4" customHeight="1">
      <c r="A1530" s="352" t="s">
        <v>2854</v>
      </c>
      <c r="B1530" s="352"/>
      <c r="C1530" s="353" t="s">
        <v>2855</v>
      </c>
      <c r="D1530" s="353"/>
      <c r="E1530" s="353"/>
      <c r="F1530" s="353"/>
      <c r="G1530" s="18" t="s">
        <v>58</v>
      </c>
      <c r="H1530" s="138">
        <v>94.95</v>
      </c>
    </row>
    <row r="1531" spans="1:8" ht="24.4" customHeight="1">
      <c r="A1531" s="352" t="s">
        <v>2856</v>
      </c>
      <c r="B1531" s="352"/>
      <c r="C1531" s="353" t="s">
        <v>2857</v>
      </c>
      <c r="D1531" s="353"/>
      <c r="E1531" s="353"/>
      <c r="F1531" s="353"/>
      <c r="G1531" s="18" t="s">
        <v>58</v>
      </c>
      <c r="H1531" s="138">
        <v>38.32</v>
      </c>
    </row>
    <row r="1532" spans="1:8" ht="24.4" customHeight="1">
      <c r="A1532" s="352" t="s">
        <v>2858</v>
      </c>
      <c r="B1532" s="352"/>
      <c r="C1532" s="353" t="s">
        <v>2859</v>
      </c>
      <c r="D1532" s="353"/>
      <c r="E1532" s="353"/>
      <c r="F1532" s="353"/>
      <c r="G1532" s="18" t="s">
        <v>58</v>
      </c>
      <c r="H1532" s="138">
        <v>47.7</v>
      </c>
    </row>
    <row r="1533" spans="1:8" ht="24.4" customHeight="1">
      <c r="A1533" s="352" t="s">
        <v>2860</v>
      </c>
      <c r="B1533" s="352"/>
      <c r="C1533" s="353" t="s">
        <v>2861</v>
      </c>
      <c r="D1533" s="353"/>
      <c r="E1533" s="353"/>
      <c r="F1533" s="353"/>
      <c r="G1533" s="18" t="s">
        <v>58</v>
      </c>
      <c r="H1533" s="138">
        <v>66.05</v>
      </c>
    </row>
    <row r="1534" spans="1:8" ht="24.4" customHeight="1">
      <c r="A1534" s="352" t="s">
        <v>2862</v>
      </c>
      <c r="B1534" s="352"/>
      <c r="C1534" s="353" t="s">
        <v>2863</v>
      </c>
      <c r="D1534" s="353"/>
      <c r="E1534" s="353"/>
      <c r="F1534" s="353"/>
      <c r="G1534" s="18" t="s">
        <v>58</v>
      </c>
      <c r="H1534" s="138">
        <v>57.19</v>
      </c>
    </row>
    <row r="1535" spans="1:8" ht="24.4" customHeight="1">
      <c r="A1535" s="352" t="s">
        <v>2864</v>
      </c>
      <c r="B1535" s="352"/>
      <c r="C1535" s="353" t="s">
        <v>2865</v>
      </c>
      <c r="D1535" s="353"/>
      <c r="E1535" s="353"/>
      <c r="F1535" s="353"/>
      <c r="G1535" s="18" t="s">
        <v>58</v>
      </c>
      <c r="H1535" s="138">
        <v>94.95</v>
      </c>
    </row>
    <row r="1536" spans="1:8" ht="24.4" customHeight="1">
      <c r="A1536" s="352" t="s">
        <v>2866</v>
      </c>
      <c r="B1536" s="352"/>
      <c r="C1536" s="353" t="s">
        <v>2867</v>
      </c>
      <c r="D1536" s="353"/>
      <c r="E1536" s="353"/>
      <c r="F1536" s="353"/>
      <c r="G1536" s="18" t="s">
        <v>58</v>
      </c>
      <c r="H1536" s="138">
        <v>38.32</v>
      </c>
    </row>
    <row r="1537" spans="1:8" ht="24.4" customHeight="1">
      <c r="A1537" s="352" t="s">
        <v>2868</v>
      </c>
      <c r="B1537" s="352"/>
      <c r="C1537" s="353" t="s">
        <v>2869</v>
      </c>
      <c r="D1537" s="353"/>
      <c r="E1537" s="353"/>
      <c r="F1537" s="353"/>
      <c r="G1537" s="18" t="s">
        <v>58</v>
      </c>
      <c r="H1537" s="138">
        <v>50.52</v>
      </c>
    </row>
    <row r="1538" spans="1:8" ht="24.4" customHeight="1">
      <c r="A1538" s="352" t="s">
        <v>2870</v>
      </c>
      <c r="B1538" s="352"/>
      <c r="C1538" s="353" t="s">
        <v>2871</v>
      </c>
      <c r="D1538" s="353"/>
      <c r="E1538" s="353"/>
      <c r="F1538" s="353"/>
      <c r="G1538" s="18" t="s">
        <v>58</v>
      </c>
      <c r="H1538" s="138">
        <v>74.430000000000007</v>
      </c>
    </row>
    <row r="1539" spans="1:8" ht="24.4" customHeight="1">
      <c r="A1539" s="352" t="s">
        <v>2872</v>
      </c>
      <c r="B1539" s="352"/>
      <c r="C1539" s="353" t="s">
        <v>2873</v>
      </c>
      <c r="D1539" s="353"/>
      <c r="E1539" s="353"/>
      <c r="F1539" s="353"/>
      <c r="G1539" s="18" t="s">
        <v>58</v>
      </c>
      <c r="H1539" s="138">
        <v>63.38</v>
      </c>
    </row>
    <row r="1540" spans="1:8" ht="24.4" customHeight="1">
      <c r="A1540" s="352" t="s">
        <v>2874</v>
      </c>
      <c r="B1540" s="352"/>
      <c r="C1540" s="353" t="s">
        <v>2875</v>
      </c>
      <c r="D1540" s="353"/>
      <c r="E1540" s="353"/>
      <c r="F1540" s="353"/>
      <c r="G1540" s="18" t="s">
        <v>58</v>
      </c>
      <c r="H1540" s="140">
        <v>104.05</v>
      </c>
    </row>
    <row r="1541" spans="1:8" ht="24.4" customHeight="1">
      <c r="A1541" s="352" t="s">
        <v>2876</v>
      </c>
      <c r="B1541" s="352"/>
      <c r="C1541" s="353" t="s">
        <v>2877</v>
      </c>
      <c r="D1541" s="353"/>
      <c r="E1541" s="353"/>
      <c r="F1541" s="353"/>
      <c r="G1541" s="18" t="s">
        <v>58</v>
      </c>
      <c r="H1541" s="138">
        <v>41.21</v>
      </c>
    </row>
    <row r="1542" spans="1:8" ht="24.4" customHeight="1">
      <c r="A1542" s="352" t="s">
        <v>2878</v>
      </c>
      <c r="B1542" s="352"/>
      <c r="C1542" s="353" t="s">
        <v>2879</v>
      </c>
      <c r="D1542" s="353"/>
      <c r="E1542" s="353"/>
      <c r="F1542" s="353"/>
      <c r="G1542" s="18" t="s">
        <v>58</v>
      </c>
      <c r="H1542" s="138">
        <v>50.52</v>
      </c>
    </row>
    <row r="1543" spans="1:8" ht="24.4" customHeight="1">
      <c r="A1543" s="352" t="s">
        <v>2880</v>
      </c>
      <c r="B1543" s="352"/>
      <c r="C1543" s="353" t="s">
        <v>2881</v>
      </c>
      <c r="D1543" s="353"/>
      <c r="E1543" s="353"/>
      <c r="F1543" s="353"/>
      <c r="G1543" s="18" t="s">
        <v>58</v>
      </c>
      <c r="H1543" s="138">
        <v>74.430000000000007</v>
      </c>
    </row>
    <row r="1544" spans="1:8" ht="24.4" customHeight="1">
      <c r="A1544" s="352" t="s">
        <v>2882</v>
      </c>
      <c r="B1544" s="352"/>
      <c r="C1544" s="353" t="s">
        <v>2883</v>
      </c>
      <c r="D1544" s="353"/>
      <c r="E1544" s="353"/>
      <c r="F1544" s="353"/>
      <c r="G1544" s="18" t="s">
        <v>58</v>
      </c>
      <c r="H1544" s="138">
        <v>63.38</v>
      </c>
    </row>
    <row r="1545" spans="1:8" ht="24.4" customHeight="1">
      <c r="A1545" s="352" t="s">
        <v>2884</v>
      </c>
      <c r="B1545" s="352"/>
      <c r="C1545" s="353" t="s">
        <v>2885</v>
      </c>
      <c r="D1545" s="353"/>
      <c r="E1545" s="353"/>
      <c r="F1545" s="353"/>
      <c r="G1545" s="18" t="s">
        <v>58</v>
      </c>
      <c r="H1545" s="140">
        <v>104.05</v>
      </c>
    </row>
    <row r="1546" spans="1:8" ht="24.4" customHeight="1">
      <c r="A1546" s="352" t="s">
        <v>2886</v>
      </c>
      <c r="B1546" s="352"/>
      <c r="C1546" s="353" t="s">
        <v>2887</v>
      </c>
      <c r="D1546" s="353"/>
      <c r="E1546" s="353"/>
      <c r="F1546" s="353"/>
      <c r="G1546" s="18" t="s">
        <v>58</v>
      </c>
      <c r="H1546" s="138">
        <v>41.21</v>
      </c>
    </row>
    <row r="1547" spans="1:8" ht="24.4" customHeight="1">
      <c r="A1547" s="352" t="s">
        <v>2888</v>
      </c>
      <c r="B1547" s="352"/>
      <c r="C1547" s="353" t="s">
        <v>2889</v>
      </c>
      <c r="D1547" s="353"/>
      <c r="E1547" s="353"/>
      <c r="F1547" s="353"/>
      <c r="G1547" s="18" t="s">
        <v>58</v>
      </c>
      <c r="H1547" s="138">
        <v>53.34</v>
      </c>
    </row>
    <row r="1548" spans="1:8" ht="24.4" customHeight="1">
      <c r="A1548" s="352" t="s">
        <v>2890</v>
      </c>
      <c r="B1548" s="352"/>
      <c r="C1548" s="353" t="s">
        <v>2891</v>
      </c>
      <c r="D1548" s="353"/>
      <c r="E1548" s="353"/>
      <c r="F1548" s="353"/>
      <c r="G1548" s="18" t="s">
        <v>58</v>
      </c>
      <c r="H1548" s="138">
        <v>82.81</v>
      </c>
    </row>
    <row r="1549" spans="1:8" ht="24.4" customHeight="1">
      <c r="A1549" s="352" t="s">
        <v>2892</v>
      </c>
      <c r="B1549" s="352"/>
      <c r="C1549" s="353" t="s">
        <v>2893</v>
      </c>
      <c r="D1549" s="353"/>
      <c r="E1549" s="353"/>
      <c r="F1549" s="353"/>
      <c r="G1549" s="18" t="s">
        <v>58</v>
      </c>
      <c r="H1549" s="138">
        <v>69.569999999999993</v>
      </c>
    </row>
    <row r="1550" spans="1:8" ht="24.4" customHeight="1">
      <c r="A1550" s="352" t="s">
        <v>2894</v>
      </c>
      <c r="B1550" s="352"/>
      <c r="C1550" s="353" t="s">
        <v>2895</v>
      </c>
      <c r="D1550" s="353"/>
      <c r="E1550" s="353"/>
      <c r="F1550" s="353"/>
      <c r="G1550" s="18" t="s">
        <v>58</v>
      </c>
      <c r="H1550" s="140">
        <v>113.15</v>
      </c>
    </row>
    <row r="1551" spans="1:8" ht="24.4" customHeight="1">
      <c r="A1551" s="352" t="s">
        <v>2896</v>
      </c>
      <c r="B1551" s="352"/>
      <c r="C1551" s="353" t="s">
        <v>2897</v>
      </c>
      <c r="D1551" s="353"/>
      <c r="E1551" s="353"/>
      <c r="F1551" s="353"/>
      <c r="G1551" s="18" t="s">
        <v>58</v>
      </c>
      <c r="H1551" s="138">
        <v>44.1</v>
      </c>
    </row>
    <row r="1552" spans="1:8" ht="60.95" customHeight="1">
      <c r="A1552" s="352" t="s">
        <v>2898</v>
      </c>
      <c r="B1552" s="352"/>
      <c r="C1552" s="353" t="s">
        <v>2899</v>
      </c>
      <c r="D1552" s="353"/>
      <c r="E1552" s="353"/>
      <c r="F1552" s="353"/>
      <c r="G1552" s="18" t="s">
        <v>58</v>
      </c>
      <c r="H1552" s="138">
        <v>36.83</v>
      </c>
    </row>
    <row r="1553" spans="1:8" ht="60.95" customHeight="1">
      <c r="A1553" s="352" t="s">
        <v>2900</v>
      </c>
      <c r="B1553" s="352"/>
      <c r="C1553" s="353" t="s">
        <v>2901</v>
      </c>
      <c r="D1553" s="353"/>
      <c r="E1553" s="353"/>
      <c r="F1553" s="353"/>
      <c r="G1553" s="18" t="s">
        <v>58</v>
      </c>
      <c r="H1553" s="138">
        <v>28.36</v>
      </c>
    </row>
    <row r="1554" spans="1:8" ht="60.95" customHeight="1">
      <c r="A1554" s="352" t="s">
        <v>2902</v>
      </c>
      <c r="B1554" s="352"/>
      <c r="C1554" s="353" t="s">
        <v>2903</v>
      </c>
      <c r="D1554" s="353"/>
      <c r="E1554" s="353"/>
      <c r="F1554" s="353"/>
      <c r="G1554" s="18" t="s">
        <v>58</v>
      </c>
      <c r="H1554" s="138">
        <v>27.26</v>
      </c>
    </row>
    <row r="1555" spans="1:8" ht="60.95" customHeight="1">
      <c r="A1555" s="352" t="s">
        <v>2904</v>
      </c>
      <c r="B1555" s="352"/>
      <c r="C1555" s="353" t="s">
        <v>2905</v>
      </c>
      <c r="D1555" s="353"/>
      <c r="E1555" s="353"/>
      <c r="F1555" s="353"/>
      <c r="G1555" s="18" t="s">
        <v>58</v>
      </c>
      <c r="H1555" s="138">
        <v>30.86</v>
      </c>
    </row>
    <row r="1556" spans="1:8" ht="60.95" customHeight="1">
      <c r="A1556" s="352" t="s">
        <v>2906</v>
      </c>
      <c r="B1556" s="352"/>
      <c r="C1556" s="353" t="s">
        <v>2907</v>
      </c>
      <c r="D1556" s="353"/>
      <c r="E1556" s="353"/>
      <c r="F1556" s="353"/>
      <c r="G1556" s="18" t="s">
        <v>58</v>
      </c>
      <c r="H1556" s="138">
        <v>35.869999999999997</v>
      </c>
    </row>
    <row r="1557" spans="1:8" ht="60.95" customHeight="1">
      <c r="A1557" s="352" t="s">
        <v>2908</v>
      </c>
      <c r="B1557" s="352"/>
      <c r="C1557" s="353" t="s">
        <v>2909</v>
      </c>
      <c r="D1557" s="353"/>
      <c r="E1557" s="353"/>
      <c r="F1557" s="353"/>
      <c r="G1557" s="18" t="s">
        <v>58</v>
      </c>
      <c r="H1557" s="138">
        <v>27.4</v>
      </c>
    </row>
    <row r="1558" spans="1:8" ht="60.95" customHeight="1">
      <c r="A1558" s="352" t="s">
        <v>2910</v>
      </c>
      <c r="B1558" s="352"/>
      <c r="C1558" s="353" t="s">
        <v>2911</v>
      </c>
      <c r="D1558" s="353"/>
      <c r="E1558" s="353"/>
      <c r="F1558" s="353"/>
      <c r="G1558" s="18" t="s">
        <v>58</v>
      </c>
      <c r="H1558" s="138">
        <v>24.69</v>
      </c>
    </row>
    <row r="1559" spans="1:8" ht="60.95" customHeight="1">
      <c r="A1559" s="352" t="s">
        <v>2912</v>
      </c>
      <c r="B1559" s="352"/>
      <c r="C1559" s="353" t="s">
        <v>2913</v>
      </c>
      <c r="D1559" s="353"/>
      <c r="E1559" s="353"/>
      <c r="F1559" s="353"/>
      <c r="G1559" s="18" t="s">
        <v>58</v>
      </c>
      <c r="H1559" s="138">
        <v>28.29</v>
      </c>
    </row>
    <row r="1560" spans="1:8" ht="24.4" customHeight="1">
      <c r="A1560" s="352" t="s">
        <v>2914</v>
      </c>
      <c r="B1560" s="352"/>
      <c r="C1560" s="353" t="s">
        <v>2915</v>
      </c>
      <c r="D1560" s="353"/>
      <c r="E1560" s="353"/>
      <c r="F1560" s="353"/>
      <c r="G1560" s="18" t="s">
        <v>58</v>
      </c>
      <c r="H1560" s="136">
        <v>6.74</v>
      </c>
    </row>
    <row r="1561" spans="1:8" ht="24.4" customHeight="1">
      <c r="A1561" s="352" t="s">
        <v>2916</v>
      </c>
      <c r="B1561" s="352"/>
      <c r="C1561" s="353" t="s">
        <v>2917</v>
      </c>
      <c r="D1561" s="353"/>
      <c r="E1561" s="353"/>
      <c r="F1561" s="353"/>
      <c r="G1561" s="18" t="s">
        <v>58</v>
      </c>
      <c r="H1561" s="138">
        <v>10.75</v>
      </c>
    </row>
    <row r="1562" spans="1:8" ht="24.4" customHeight="1">
      <c r="A1562" s="352" t="s">
        <v>2918</v>
      </c>
      <c r="B1562" s="352"/>
      <c r="C1562" s="353" t="s">
        <v>2919</v>
      </c>
      <c r="D1562" s="353"/>
      <c r="E1562" s="353"/>
      <c r="F1562" s="353"/>
      <c r="G1562" s="18" t="s">
        <v>58</v>
      </c>
      <c r="H1562" s="138">
        <v>10.08</v>
      </c>
    </row>
    <row r="1563" spans="1:8" ht="24.4" customHeight="1">
      <c r="A1563" s="352" t="s">
        <v>2920</v>
      </c>
      <c r="B1563" s="352"/>
      <c r="C1563" s="353" t="s">
        <v>2921</v>
      </c>
      <c r="D1563" s="353"/>
      <c r="E1563" s="353"/>
      <c r="F1563" s="353"/>
      <c r="G1563" s="18" t="s">
        <v>58</v>
      </c>
      <c r="H1563" s="138">
        <v>11.92</v>
      </c>
    </row>
    <row r="1564" spans="1:8" ht="24.4" customHeight="1">
      <c r="A1564" s="352" t="s">
        <v>2922</v>
      </c>
      <c r="B1564" s="352"/>
      <c r="C1564" s="353" t="s">
        <v>2923</v>
      </c>
      <c r="D1564" s="353"/>
      <c r="E1564" s="353"/>
      <c r="F1564" s="353"/>
      <c r="G1564" s="18" t="s">
        <v>58</v>
      </c>
      <c r="H1564" s="136">
        <v>6.6</v>
      </c>
    </row>
    <row r="1565" spans="1:8" ht="12.2" customHeight="1">
      <c r="A1565" s="368">
        <v>8925</v>
      </c>
      <c r="B1565" s="359"/>
      <c r="C1565" s="360" t="s">
        <v>2924</v>
      </c>
      <c r="D1565" s="360"/>
      <c r="E1565" s="360"/>
      <c r="F1565" s="360"/>
      <c r="G1565" s="17"/>
      <c r="H1565" s="141"/>
    </row>
    <row r="1566" spans="1:8" ht="36.6" customHeight="1">
      <c r="A1566" s="352" t="s">
        <v>2925</v>
      </c>
      <c r="B1566" s="352"/>
      <c r="C1566" s="353" t="s">
        <v>9768</v>
      </c>
      <c r="D1566" s="353"/>
      <c r="E1566" s="353"/>
      <c r="F1566" s="353"/>
      <c r="G1566" s="18" t="s">
        <v>76</v>
      </c>
      <c r="H1566" s="136">
        <v>4.96</v>
      </c>
    </row>
    <row r="1567" spans="1:8" ht="36.6" customHeight="1">
      <c r="A1567" s="352" t="s">
        <v>2926</v>
      </c>
      <c r="B1567" s="352"/>
      <c r="C1567" s="353" t="s">
        <v>9769</v>
      </c>
      <c r="D1567" s="353"/>
      <c r="E1567" s="353"/>
      <c r="F1567" s="353"/>
      <c r="G1567" s="18" t="s">
        <v>76</v>
      </c>
      <c r="H1567" s="136">
        <v>8.9700000000000006</v>
      </c>
    </row>
    <row r="1568" spans="1:8" ht="36.6" customHeight="1">
      <c r="A1568" s="352" t="s">
        <v>2927</v>
      </c>
      <c r="B1568" s="352"/>
      <c r="C1568" s="353" t="s">
        <v>9770</v>
      </c>
      <c r="D1568" s="353"/>
      <c r="E1568" s="353"/>
      <c r="F1568" s="353"/>
      <c r="G1568" s="18" t="s">
        <v>76</v>
      </c>
      <c r="H1568" s="136">
        <v>5.51</v>
      </c>
    </row>
    <row r="1569" spans="1:8" ht="36.6" customHeight="1">
      <c r="A1569" s="352" t="s">
        <v>2928</v>
      </c>
      <c r="B1569" s="352"/>
      <c r="C1569" s="353" t="s">
        <v>9771</v>
      </c>
      <c r="D1569" s="353"/>
      <c r="E1569" s="353"/>
      <c r="F1569" s="353"/>
      <c r="G1569" s="18" t="s">
        <v>76</v>
      </c>
      <c r="H1569" s="136">
        <v>9.52</v>
      </c>
    </row>
    <row r="1570" spans="1:8" ht="36.6" customHeight="1">
      <c r="A1570" s="352" t="s">
        <v>2929</v>
      </c>
      <c r="B1570" s="352"/>
      <c r="C1570" s="353" t="s">
        <v>9772</v>
      </c>
      <c r="D1570" s="353"/>
      <c r="E1570" s="353"/>
      <c r="F1570" s="353"/>
      <c r="G1570" s="18" t="s">
        <v>76</v>
      </c>
      <c r="H1570" s="136">
        <v>6.8</v>
      </c>
    </row>
    <row r="1571" spans="1:8" ht="36.6" customHeight="1">
      <c r="A1571" s="352" t="s">
        <v>2930</v>
      </c>
      <c r="B1571" s="352"/>
      <c r="C1571" s="353" t="s">
        <v>9773</v>
      </c>
      <c r="D1571" s="353"/>
      <c r="E1571" s="353"/>
      <c r="F1571" s="353"/>
      <c r="G1571" s="18" t="s">
        <v>76</v>
      </c>
      <c r="H1571" s="138">
        <v>13.04</v>
      </c>
    </row>
    <row r="1572" spans="1:8" ht="36.6" customHeight="1">
      <c r="A1572" s="352" t="s">
        <v>2931</v>
      </c>
      <c r="B1572" s="352"/>
      <c r="C1572" s="353" t="s">
        <v>2932</v>
      </c>
      <c r="D1572" s="353"/>
      <c r="E1572" s="353"/>
      <c r="F1572" s="353"/>
      <c r="G1572" s="18" t="s">
        <v>76</v>
      </c>
      <c r="H1572" s="138">
        <v>15.86</v>
      </c>
    </row>
    <row r="1573" spans="1:8" ht="36.6" customHeight="1">
      <c r="A1573" s="352" t="s">
        <v>2933</v>
      </c>
      <c r="B1573" s="352"/>
      <c r="C1573" s="353" t="s">
        <v>2934</v>
      </c>
      <c r="D1573" s="353"/>
      <c r="E1573" s="353"/>
      <c r="F1573" s="353"/>
      <c r="G1573" s="18" t="s">
        <v>76</v>
      </c>
      <c r="H1573" s="138">
        <v>19.66</v>
      </c>
    </row>
    <row r="1574" spans="1:8" ht="36.6" customHeight="1">
      <c r="A1574" s="352" t="s">
        <v>2935</v>
      </c>
      <c r="B1574" s="352"/>
      <c r="C1574" s="353" t="s">
        <v>2936</v>
      </c>
      <c r="D1574" s="353"/>
      <c r="E1574" s="353"/>
      <c r="F1574" s="353"/>
      <c r="G1574" s="18" t="s">
        <v>76</v>
      </c>
      <c r="H1574" s="138">
        <v>24.02</v>
      </c>
    </row>
    <row r="1575" spans="1:8" ht="36.6" customHeight="1">
      <c r="A1575" s="352" t="s">
        <v>2937</v>
      </c>
      <c r="B1575" s="352"/>
      <c r="C1575" s="353" t="s">
        <v>2938</v>
      </c>
      <c r="D1575" s="353"/>
      <c r="E1575" s="353"/>
      <c r="F1575" s="353"/>
      <c r="G1575" s="18" t="s">
        <v>76</v>
      </c>
      <c r="H1575" s="138">
        <v>32.22</v>
      </c>
    </row>
    <row r="1576" spans="1:8" ht="36.6" customHeight="1">
      <c r="A1576" s="352" t="s">
        <v>2939</v>
      </c>
      <c r="B1576" s="352"/>
      <c r="C1576" s="353" t="s">
        <v>2940</v>
      </c>
      <c r="D1576" s="353"/>
      <c r="E1576" s="353"/>
      <c r="F1576" s="353"/>
      <c r="G1576" s="18" t="s">
        <v>76</v>
      </c>
      <c r="H1576" s="138">
        <v>43.42</v>
      </c>
    </row>
    <row r="1577" spans="1:8" ht="36.6" customHeight="1">
      <c r="A1577" s="352" t="s">
        <v>2941</v>
      </c>
      <c r="B1577" s="352"/>
      <c r="C1577" s="353" t="s">
        <v>2942</v>
      </c>
      <c r="D1577" s="353"/>
      <c r="E1577" s="353"/>
      <c r="F1577" s="353"/>
      <c r="G1577" s="18" t="s">
        <v>76</v>
      </c>
      <c r="H1577" s="138">
        <v>68.86</v>
      </c>
    </row>
    <row r="1578" spans="1:8" ht="12.2" customHeight="1">
      <c r="A1578" s="368">
        <v>8926</v>
      </c>
      <c r="B1578" s="359"/>
      <c r="C1578" s="360" t="s">
        <v>2943</v>
      </c>
      <c r="D1578" s="360"/>
      <c r="E1578" s="360"/>
      <c r="F1578" s="360"/>
      <c r="G1578" s="17"/>
      <c r="H1578" s="141"/>
    </row>
    <row r="1579" spans="1:8" ht="48.75" customHeight="1">
      <c r="A1579" s="352" t="s">
        <v>9774</v>
      </c>
      <c r="B1579" s="352"/>
      <c r="C1579" s="353" t="s">
        <v>9775</v>
      </c>
      <c r="D1579" s="353"/>
      <c r="E1579" s="353"/>
      <c r="F1579" s="353"/>
      <c r="G1579" s="18" t="s">
        <v>76</v>
      </c>
      <c r="H1579" s="138">
        <v>91.3</v>
      </c>
    </row>
    <row r="1580" spans="1:8" ht="48.75" customHeight="1">
      <c r="A1580" s="352" t="s">
        <v>9776</v>
      </c>
      <c r="B1580" s="352"/>
      <c r="C1580" s="353" t="s">
        <v>9777</v>
      </c>
      <c r="D1580" s="353"/>
      <c r="E1580" s="353"/>
      <c r="F1580" s="353"/>
      <c r="G1580" s="18" t="s">
        <v>76</v>
      </c>
      <c r="H1580" s="138">
        <v>75.55</v>
      </c>
    </row>
    <row r="1581" spans="1:8" ht="48.75" customHeight="1">
      <c r="A1581" s="352" t="s">
        <v>9778</v>
      </c>
      <c r="B1581" s="352"/>
      <c r="C1581" s="353" t="s">
        <v>9779</v>
      </c>
      <c r="D1581" s="353"/>
      <c r="E1581" s="353"/>
      <c r="F1581" s="353"/>
      <c r="G1581" s="18" t="s">
        <v>76</v>
      </c>
      <c r="H1581" s="138">
        <v>16.32</v>
      </c>
    </row>
    <row r="1582" spans="1:8" ht="48.75" customHeight="1">
      <c r="A1582" s="352" t="s">
        <v>9780</v>
      </c>
      <c r="B1582" s="352"/>
      <c r="C1582" s="353" t="s">
        <v>9781</v>
      </c>
      <c r="D1582" s="353"/>
      <c r="E1582" s="353"/>
      <c r="F1582" s="353"/>
      <c r="G1582" s="18" t="s">
        <v>76</v>
      </c>
      <c r="H1582" s="138">
        <v>13.1</v>
      </c>
    </row>
    <row r="1583" spans="1:8" ht="48.75" customHeight="1">
      <c r="A1583" s="352" t="s">
        <v>9782</v>
      </c>
      <c r="B1583" s="352"/>
      <c r="C1583" s="353" t="s">
        <v>9783</v>
      </c>
      <c r="D1583" s="353"/>
      <c r="E1583" s="353"/>
      <c r="F1583" s="353"/>
      <c r="G1583" s="18" t="s">
        <v>76</v>
      </c>
      <c r="H1583" s="138">
        <v>17.760000000000002</v>
      </c>
    </row>
    <row r="1584" spans="1:8" ht="48.75" customHeight="1">
      <c r="A1584" s="352" t="s">
        <v>9784</v>
      </c>
      <c r="B1584" s="352"/>
      <c r="C1584" s="353" t="s">
        <v>9785</v>
      </c>
      <c r="D1584" s="353"/>
      <c r="E1584" s="353"/>
      <c r="F1584" s="353"/>
      <c r="G1584" s="18" t="s">
        <v>76</v>
      </c>
      <c r="H1584" s="138">
        <v>14.31</v>
      </c>
    </row>
    <row r="1585" spans="1:8" ht="48.75" customHeight="1">
      <c r="A1585" s="352" t="s">
        <v>9786</v>
      </c>
      <c r="B1585" s="352"/>
      <c r="C1585" s="353" t="s">
        <v>9787</v>
      </c>
      <c r="D1585" s="353"/>
      <c r="E1585" s="353"/>
      <c r="F1585" s="353"/>
      <c r="G1585" s="18" t="s">
        <v>76</v>
      </c>
      <c r="H1585" s="138">
        <v>18.89</v>
      </c>
    </row>
    <row r="1586" spans="1:8" ht="48.75" customHeight="1">
      <c r="A1586" s="352" t="s">
        <v>9788</v>
      </c>
      <c r="B1586" s="352"/>
      <c r="C1586" s="353" t="s">
        <v>9789</v>
      </c>
      <c r="D1586" s="353"/>
      <c r="E1586" s="353"/>
      <c r="F1586" s="353"/>
      <c r="G1586" s="18" t="s">
        <v>76</v>
      </c>
      <c r="H1586" s="138">
        <v>16.07</v>
      </c>
    </row>
    <row r="1587" spans="1:8" ht="48.75" customHeight="1">
      <c r="A1587" s="352" t="s">
        <v>9790</v>
      </c>
      <c r="B1587" s="352"/>
      <c r="C1587" s="353" t="s">
        <v>9791</v>
      </c>
      <c r="D1587" s="353"/>
      <c r="E1587" s="353"/>
      <c r="F1587" s="353"/>
      <c r="G1587" s="18" t="s">
        <v>76</v>
      </c>
      <c r="H1587" s="138">
        <v>24.68</v>
      </c>
    </row>
    <row r="1588" spans="1:8" ht="48.75" customHeight="1">
      <c r="A1588" s="352" t="s">
        <v>9792</v>
      </c>
      <c r="B1588" s="352"/>
      <c r="C1588" s="353" t="s">
        <v>9793</v>
      </c>
      <c r="D1588" s="353"/>
      <c r="E1588" s="353"/>
      <c r="F1588" s="353"/>
      <c r="G1588" s="18" t="s">
        <v>76</v>
      </c>
      <c r="H1588" s="138">
        <v>19.82</v>
      </c>
    </row>
    <row r="1589" spans="1:8" ht="48.75" customHeight="1">
      <c r="A1589" s="352" t="s">
        <v>9794</v>
      </c>
      <c r="B1589" s="352"/>
      <c r="C1589" s="353" t="s">
        <v>9795</v>
      </c>
      <c r="D1589" s="353"/>
      <c r="E1589" s="353"/>
      <c r="F1589" s="353"/>
      <c r="G1589" s="18" t="s">
        <v>76</v>
      </c>
      <c r="H1589" s="138">
        <v>28.56</v>
      </c>
    </row>
    <row r="1590" spans="1:8" ht="48.75" customHeight="1">
      <c r="A1590" s="352" t="s">
        <v>9796</v>
      </c>
      <c r="B1590" s="352"/>
      <c r="C1590" s="353" t="s">
        <v>9797</v>
      </c>
      <c r="D1590" s="353"/>
      <c r="E1590" s="353"/>
      <c r="F1590" s="353"/>
      <c r="G1590" s="18" t="s">
        <v>76</v>
      </c>
      <c r="H1590" s="138">
        <v>21.71</v>
      </c>
    </row>
    <row r="1591" spans="1:8" ht="48.75" customHeight="1">
      <c r="A1591" s="352" t="s">
        <v>9798</v>
      </c>
      <c r="B1591" s="352"/>
      <c r="C1591" s="353" t="s">
        <v>9799</v>
      </c>
      <c r="D1591" s="353"/>
      <c r="E1591" s="353"/>
      <c r="F1591" s="353"/>
      <c r="G1591" s="18" t="s">
        <v>76</v>
      </c>
      <c r="H1591" s="138">
        <v>34.69</v>
      </c>
    </row>
    <row r="1592" spans="1:8" ht="48.75" customHeight="1">
      <c r="A1592" s="352" t="s">
        <v>9800</v>
      </c>
      <c r="B1592" s="352"/>
      <c r="C1592" s="353" t="s">
        <v>9801</v>
      </c>
      <c r="D1592" s="353"/>
      <c r="E1592" s="353"/>
      <c r="F1592" s="353"/>
      <c r="G1592" s="18" t="s">
        <v>76</v>
      </c>
      <c r="H1592" s="138">
        <v>27.22</v>
      </c>
    </row>
    <row r="1593" spans="1:8" ht="48.75" customHeight="1">
      <c r="A1593" s="352" t="s">
        <v>9802</v>
      </c>
      <c r="B1593" s="352"/>
      <c r="C1593" s="353" t="s">
        <v>9803</v>
      </c>
      <c r="D1593" s="353"/>
      <c r="E1593" s="353"/>
      <c r="F1593" s="353"/>
      <c r="G1593" s="18" t="s">
        <v>76</v>
      </c>
      <c r="H1593" s="138">
        <v>47.88</v>
      </c>
    </row>
    <row r="1594" spans="1:8" ht="48.75" customHeight="1">
      <c r="A1594" s="352" t="s">
        <v>9804</v>
      </c>
      <c r="B1594" s="352"/>
      <c r="C1594" s="353" t="s">
        <v>9805</v>
      </c>
      <c r="D1594" s="353"/>
      <c r="E1594" s="353"/>
      <c r="F1594" s="353"/>
      <c r="G1594" s="18" t="s">
        <v>76</v>
      </c>
      <c r="H1594" s="138">
        <v>38.51</v>
      </c>
    </row>
    <row r="1595" spans="1:8" ht="48.75" customHeight="1">
      <c r="A1595" s="352" t="s">
        <v>9806</v>
      </c>
      <c r="B1595" s="352"/>
      <c r="C1595" s="353" t="s">
        <v>9807</v>
      </c>
      <c r="D1595" s="353"/>
      <c r="E1595" s="353"/>
      <c r="F1595" s="353"/>
      <c r="G1595" s="18" t="s">
        <v>76</v>
      </c>
      <c r="H1595" s="138">
        <v>59.83</v>
      </c>
    </row>
    <row r="1596" spans="1:8" ht="48.75" customHeight="1">
      <c r="A1596" s="352" t="s">
        <v>9808</v>
      </c>
      <c r="B1596" s="352"/>
      <c r="C1596" s="353" t="s">
        <v>9809</v>
      </c>
      <c r="D1596" s="353"/>
      <c r="E1596" s="353"/>
      <c r="F1596" s="353"/>
      <c r="G1596" s="18" t="s">
        <v>76</v>
      </c>
      <c r="H1596" s="138">
        <v>47.73</v>
      </c>
    </row>
    <row r="1597" spans="1:8" ht="24.4" customHeight="1">
      <c r="A1597" s="352" t="s">
        <v>2944</v>
      </c>
      <c r="B1597" s="352"/>
      <c r="C1597" s="353" t="s">
        <v>2945</v>
      </c>
      <c r="D1597" s="353"/>
      <c r="E1597" s="353"/>
      <c r="F1597" s="353"/>
      <c r="G1597" s="18" t="s">
        <v>76</v>
      </c>
      <c r="H1597" s="136">
        <v>1.02</v>
      </c>
    </row>
    <row r="1598" spans="1:8" ht="12.2" customHeight="1">
      <c r="A1598" s="368">
        <v>8927</v>
      </c>
      <c r="B1598" s="359"/>
      <c r="C1598" s="360" t="s">
        <v>2946</v>
      </c>
      <c r="D1598" s="360"/>
      <c r="E1598" s="360"/>
      <c r="F1598" s="360"/>
      <c r="G1598" s="17"/>
      <c r="H1598" s="141"/>
    </row>
    <row r="1599" spans="1:8" ht="48.75" customHeight="1">
      <c r="A1599" s="352" t="s">
        <v>2948</v>
      </c>
      <c r="B1599" s="352"/>
      <c r="C1599" s="353" t="s">
        <v>9810</v>
      </c>
      <c r="D1599" s="353"/>
      <c r="E1599" s="353"/>
      <c r="F1599" s="353"/>
      <c r="G1599" s="18" t="s">
        <v>76</v>
      </c>
      <c r="H1599" s="138">
        <v>25.01</v>
      </c>
    </row>
    <row r="1600" spans="1:8" ht="48.75" customHeight="1">
      <c r="A1600" s="352" t="s">
        <v>2949</v>
      </c>
      <c r="B1600" s="352"/>
      <c r="C1600" s="353" t="s">
        <v>9811</v>
      </c>
      <c r="D1600" s="353"/>
      <c r="E1600" s="353"/>
      <c r="F1600" s="353"/>
      <c r="G1600" s="18" t="s">
        <v>76</v>
      </c>
      <c r="H1600" s="138">
        <v>25.35</v>
      </c>
    </row>
    <row r="1601" spans="1:8" ht="48.75" customHeight="1">
      <c r="A1601" s="352" t="s">
        <v>2950</v>
      </c>
      <c r="B1601" s="352"/>
      <c r="C1601" s="353" t="s">
        <v>9812</v>
      </c>
      <c r="D1601" s="353"/>
      <c r="E1601" s="353"/>
      <c r="F1601" s="353"/>
      <c r="G1601" s="18" t="s">
        <v>76</v>
      </c>
      <c r="H1601" s="138">
        <v>28.54</v>
      </c>
    </row>
    <row r="1602" spans="1:8" ht="48.75" customHeight="1">
      <c r="A1602" s="352" t="s">
        <v>2947</v>
      </c>
      <c r="B1602" s="352"/>
      <c r="C1602" s="353" t="s">
        <v>9813</v>
      </c>
      <c r="D1602" s="353"/>
      <c r="E1602" s="353"/>
      <c r="F1602" s="353"/>
      <c r="G1602" s="18" t="s">
        <v>76</v>
      </c>
      <c r="H1602" s="140">
        <v>121.56</v>
      </c>
    </row>
    <row r="1603" spans="1:8" ht="48.75" customHeight="1">
      <c r="A1603" s="352" t="s">
        <v>2951</v>
      </c>
      <c r="B1603" s="352"/>
      <c r="C1603" s="353" t="s">
        <v>9814</v>
      </c>
      <c r="D1603" s="353"/>
      <c r="E1603" s="353"/>
      <c r="F1603" s="353"/>
      <c r="G1603" s="18" t="s">
        <v>76</v>
      </c>
      <c r="H1603" s="138">
        <v>46.96</v>
      </c>
    </row>
    <row r="1604" spans="1:8" ht="48.75" customHeight="1">
      <c r="A1604" s="352" t="s">
        <v>2952</v>
      </c>
      <c r="B1604" s="352"/>
      <c r="C1604" s="353" t="s">
        <v>9815</v>
      </c>
      <c r="D1604" s="353"/>
      <c r="E1604" s="353"/>
      <c r="F1604" s="353"/>
      <c r="G1604" s="18" t="s">
        <v>76</v>
      </c>
      <c r="H1604" s="138">
        <v>46.15</v>
      </c>
    </row>
    <row r="1605" spans="1:8" ht="48.75" customHeight="1">
      <c r="A1605" s="352" t="s">
        <v>2953</v>
      </c>
      <c r="B1605" s="352"/>
      <c r="C1605" s="353" t="s">
        <v>9816</v>
      </c>
      <c r="D1605" s="353"/>
      <c r="E1605" s="353"/>
      <c r="F1605" s="353"/>
      <c r="G1605" s="18" t="s">
        <v>76</v>
      </c>
      <c r="H1605" s="138">
        <v>44.68</v>
      </c>
    </row>
    <row r="1606" spans="1:8" ht="48.75" customHeight="1">
      <c r="A1606" s="352" t="s">
        <v>2954</v>
      </c>
      <c r="B1606" s="352"/>
      <c r="C1606" s="353" t="s">
        <v>9817</v>
      </c>
      <c r="D1606" s="353"/>
      <c r="E1606" s="353"/>
      <c r="F1606" s="353"/>
      <c r="G1606" s="18" t="s">
        <v>76</v>
      </c>
      <c r="H1606" s="138">
        <v>81.93</v>
      </c>
    </row>
    <row r="1607" spans="1:8" ht="48.75" customHeight="1">
      <c r="A1607" s="352" t="s">
        <v>2955</v>
      </c>
      <c r="B1607" s="352"/>
      <c r="C1607" s="353" t="s">
        <v>9818</v>
      </c>
      <c r="D1607" s="353"/>
      <c r="E1607" s="353"/>
      <c r="F1607" s="353"/>
      <c r="G1607" s="18" t="s">
        <v>76</v>
      </c>
      <c r="H1607" s="140">
        <v>104.23</v>
      </c>
    </row>
    <row r="1608" spans="1:8" ht="48.75" customHeight="1">
      <c r="A1608" s="352" t="s">
        <v>2956</v>
      </c>
      <c r="B1608" s="352"/>
      <c r="C1608" s="353" t="s">
        <v>9819</v>
      </c>
      <c r="D1608" s="353"/>
      <c r="E1608" s="353"/>
      <c r="F1608" s="353"/>
      <c r="G1608" s="18" t="s">
        <v>76</v>
      </c>
      <c r="H1608" s="140">
        <v>155.72</v>
      </c>
    </row>
    <row r="1609" spans="1:8" ht="48.75" customHeight="1">
      <c r="A1609" s="352" t="s">
        <v>2957</v>
      </c>
      <c r="B1609" s="352"/>
      <c r="C1609" s="353" t="s">
        <v>9820</v>
      </c>
      <c r="D1609" s="353"/>
      <c r="E1609" s="353"/>
      <c r="F1609" s="353"/>
      <c r="G1609" s="18" t="s">
        <v>76</v>
      </c>
      <c r="H1609" s="138">
        <v>35.72</v>
      </c>
    </row>
    <row r="1610" spans="1:8" ht="48.75" customHeight="1">
      <c r="A1610" s="352" t="s">
        <v>2958</v>
      </c>
      <c r="B1610" s="352"/>
      <c r="C1610" s="353" t="s">
        <v>9821</v>
      </c>
      <c r="D1610" s="353"/>
      <c r="E1610" s="353"/>
      <c r="F1610" s="353"/>
      <c r="G1610" s="18" t="s">
        <v>76</v>
      </c>
      <c r="H1610" s="138">
        <v>40.200000000000003</v>
      </c>
    </row>
    <row r="1611" spans="1:8" ht="48.75" customHeight="1">
      <c r="A1611" s="352" t="s">
        <v>2964</v>
      </c>
      <c r="B1611" s="352"/>
      <c r="C1611" s="353" t="s">
        <v>9822</v>
      </c>
      <c r="D1611" s="353"/>
      <c r="E1611" s="353"/>
      <c r="F1611" s="353"/>
      <c r="G1611" s="18" t="s">
        <v>76</v>
      </c>
      <c r="H1611" s="138">
        <v>46.91</v>
      </c>
    </row>
    <row r="1612" spans="1:8" ht="48.75" customHeight="1">
      <c r="A1612" s="352" t="s">
        <v>2959</v>
      </c>
      <c r="B1612" s="352"/>
      <c r="C1612" s="353" t="s">
        <v>9823</v>
      </c>
      <c r="D1612" s="353"/>
      <c r="E1612" s="353"/>
      <c r="F1612" s="353"/>
      <c r="G1612" s="18" t="s">
        <v>76</v>
      </c>
      <c r="H1612" s="138">
        <v>75.180000000000007</v>
      </c>
    </row>
    <row r="1613" spans="1:8" ht="48.75" customHeight="1">
      <c r="A1613" s="352" t="s">
        <v>2960</v>
      </c>
      <c r="B1613" s="352"/>
      <c r="C1613" s="353" t="s">
        <v>9824</v>
      </c>
      <c r="D1613" s="353"/>
      <c r="E1613" s="353"/>
      <c r="F1613" s="353"/>
      <c r="G1613" s="18" t="s">
        <v>76</v>
      </c>
      <c r="H1613" s="138">
        <v>68.64</v>
      </c>
    </row>
    <row r="1614" spans="1:8" ht="48.75" customHeight="1">
      <c r="A1614" s="352" t="s">
        <v>2961</v>
      </c>
      <c r="B1614" s="352"/>
      <c r="C1614" s="353" t="s">
        <v>9825</v>
      </c>
      <c r="D1614" s="353"/>
      <c r="E1614" s="353"/>
      <c r="F1614" s="353"/>
      <c r="G1614" s="18" t="s">
        <v>76</v>
      </c>
      <c r="H1614" s="138">
        <v>92.91</v>
      </c>
    </row>
    <row r="1615" spans="1:8" ht="48.75" customHeight="1">
      <c r="A1615" s="352" t="s">
        <v>2962</v>
      </c>
      <c r="B1615" s="352"/>
      <c r="C1615" s="353" t="s">
        <v>9826</v>
      </c>
      <c r="D1615" s="353"/>
      <c r="E1615" s="353"/>
      <c r="F1615" s="353"/>
      <c r="G1615" s="18" t="s">
        <v>76</v>
      </c>
      <c r="H1615" s="140">
        <v>124.72</v>
      </c>
    </row>
    <row r="1616" spans="1:8" ht="48.75" customHeight="1">
      <c r="A1616" s="352" t="s">
        <v>2963</v>
      </c>
      <c r="B1616" s="352"/>
      <c r="C1616" s="353" t="s">
        <v>9827</v>
      </c>
      <c r="D1616" s="353"/>
      <c r="E1616" s="353"/>
      <c r="F1616" s="353"/>
      <c r="G1616" s="18" t="s">
        <v>76</v>
      </c>
      <c r="H1616" s="140">
        <v>144.35</v>
      </c>
    </row>
    <row r="1617" spans="1:8" ht="12.2" customHeight="1">
      <c r="A1617" s="368">
        <v>8928</v>
      </c>
      <c r="B1617" s="359"/>
      <c r="C1617" s="360" t="s">
        <v>2965</v>
      </c>
      <c r="D1617" s="360"/>
      <c r="E1617" s="360"/>
      <c r="F1617" s="360"/>
      <c r="G1617" s="17"/>
      <c r="H1617" s="141"/>
    </row>
    <row r="1618" spans="1:8" ht="36.6" customHeight="1">
      <c r="A1618" s="352" t="s">
        <v>2966</v>
      </c>
      <c r="B1618" s="352"/>
      <c r="C1618" s="353" t="s">
        <v>2967</v>
      </c>
      <c r="D1618" s="353"/>
      <c r="E1618" s="353"/>
      <c r="F1618" s="353"/>
      <c r="G1618" s="18" t="s">
        <v>58</v>
      </c>
      <c r="H1618" s="138">
        <v>33.83</v>
      </c>
    </row>
    <row r="1619" spans="1:8" ht="36.6" customHeight="1">
      <c r="A1619" s="352" t="s">
        <v>2968</v>
      </c>
      <c r="B1619" s="352"/>
      <c r="C1619" s="353" t="s">
        <v>2969</v>
      </c>
      <c r="D1619" s="353"/>
      <c r="E1619" s="353"/>
      <c r="F1619" s="353"/>
      <c r="G1619" s="18" t="s">
        <v>58</v>
      </c>
      <c r="H1619" s="138">
        <v>37.83</v>
      </c>
    </row>
    <row r="1620" spans="1:8" ht="36.6" customHeight="1">
      <c r="A1620" s="352" t="s">
        <v>2970</v>
      </c>
      <c r="B1620" s="352"/>
      <c r="C1620" s="353" t="s">
        <v>2971</v>
      </c>
      <c r="D1620" s="353"/>
      <c r="E1620" s="353"/>
      <c r="F1620" s="353"/>
      <c r="G1620" s="18" t="s">
        <v>58</v>
      </c>
      <c r="H1620" s="138">
        <v>33.83</v>
      </c>
    </row>
    <row r="1621" spans="1:8" ht="36.6" customHeight="1">
      <c r="A1621" s="352" t="s">
        <v>2972</v>
      </c>
      <c r="B1621" s="352"/>
      <c r="C1621" s="353" t="s">
        <v>2973</v>
      </c>
      <c r="D1621" s="353"/>
      <c r="E1621" s="353"/>
      <c r="F1621" s="353"/>
      <c r="G1621" s="18" t="s">
        <v>58</v>
      </c>
      <c r="H1621" s="138">
        <v>33.83</v>
      </c>
    </row>
    <row r="1622" spans="1:8" ht="36.6" customHeight="1">
      <c r="A1622" s="352" t="s">
        <v>2974</v>
      </c>
      <c r="B1622" s="352"/>
      <c r="C1622" s="353" t="s">
        <v>2975</v>
      </c>
      <c r="D1622" s="353"/>
      <c r="E1622" s="353"/>
      <c r="F1622" s="353"/>
      <c r="G1622" s="18" t="s">
        <v>58</v>
      </c>
      <c r="H1622" s="138">
        <v>33.83</v>
      </c>
    </row>
    <row r="1623" spans="1:8" ht="48.75" customHeight="1">
      <c r="A1623" s="352" t="s">
        <v>2976</v>
      </c>
      <c r="B1623" s="352"/>
      <c r="C1623" s="353" t="s">
        <v>2977</v>
      </c>
      <c r="D1623" s="353"/>
      <c r="E1623" s="353"/>
      <c r="F1623" s="353"/>
      <c r="G1623" s="18" t="s">
        <v>76</v>
      </c>
      <c r="H1623" s="138">
        <v>46.9</v>
      </c>
    </row>
    <row r="1624" spans="1:8" ht="48.75" customHeight="1">
      <c r="A1624" s="352" t="s">
        <v>2978</v>
      </c>
      <c r="B1624" s="352"/>
      <c r="C1624" s="353" t="s">
        <v>2979</v>
      </c>
      <c r="D1624" s="353"/>
      <c r="E1624" s="353"/>
      <c r="F1624" s="353"/>
      <c r="G1624" s="18" t="s">
        <v>76</v>
      </c>
      <c r="H1624" s="138">
        <v>58.96</v>
      </c>
    </row>
    <row r="1625" spans="1:8" ht="36.6" customHeight="1">
      <c r="A1625" s="352" t="s">
        <v>2980</v>
      </c>
      <c r="B1625" s="352"/>
      <c r="C1625" s="353" t="s">
        <v>2981</v>
      </c>
      <c r="D1625" s="353"/>
      <c r="E1625" s="353"/>
      <c r="F1625" s="353"/>
      <c r="G1625" s="18" t="s">
        <v>76</v>
      </c>
      <c r="H1625" s="138">
        <v>67.709999999999994</v>
      </c>
    </row>
    <row r="1626" spans="1:8" ht="48.75" customHeight="1">
      <c r="A1626" s="352" t="s">
        <v>2982</v>
      </c>
      <c r="B1626" s="352"/>
      <c r="C1626" s="353" t="s">
        <v>2983</v>
      </c>
      <c r="D1626" s="353"/>
      <c r="E1626" s="353"/>
      <c r="F1626" s="353"/>
      <c r="G1626" s="18" t="s">
        <v>76</v>
      </c>
      <c r="H1626" s="138">
        <v>56.8</v>
      </c>
    </row>
    <row r="1627" spans="1:8" ht="48.75" customHeight="1">
      <c r="A1627" s="352" t="s">
        <v>2984</v>
      </c>
      <c r="B1627" s="352"/>
      <c r="C1627" s="353" t="s">
        <v>2985</v>
      </c>
      <c r="D1627" s="353"/>
      <c r="E1627" s="353"/>
      <c r="F1627" s="353"/>
      <c r="G1627" s="18" t="s">
        <v>76</v>
      </c>
      <c r="H1627" s="138">
        <v>65.55</v>
      </c>
    </row>
    <row r="1628" spans="1:8" ht="36.6" customHeight="1">
      <c r="A1628" s="352" t="s">
        <v>2986</v>
      </c>
      <c r="B1628" s="352"/>
      <c r="C1628" s="353" t="s">
        <v>2987</v>
      </c>
      <c r="D1628" s="353"/>
      <c r="E1628" s="353"/>
      <c r="F1628" s="353"/>
      <c r="G1628" s="18" t="s">
        <v>58</v>
      </c>
      <c r="H1628" s="136">
        <v>8</v>
      </c>
    </row>
    <row r="1629" spans="1:8" ht="36.6" customHeight="1">
      <c r="A1629" s="352" t="s">
        <v>2988</v>
      </c>
      <c r="B1629" s="352"/>
      <c r="C1629" s="353" t="s">
        <v>2989</v>
      </c>
      <c r="D1629" s="353"/>
      <c r="E1629" s="353"/>
      <c r="F1629" s="353"/>
      <c r="G1629" s="18" t="s">
        <v>58</v>
      </c>
      <c r="H1629" s="136">
        <v>9.85</v>
      </c>
    </row>
    <row r="1630" spans="1:8" ht="12.2" customHeight="1">
      <c r="A1630" s="368">
        <v>8929</v>
      </c>
      <c r="B1630" s="359"/>
      <c r="C1630" s="360" t="s">
        <v>2990</v>
      </c>
      <c r="D1630" s="360"/>
      <c r="E1630" s="360"/>
      <c r="F1630" s="360"/>
      <c r="G1630" s="17"/>
      <c r="H1630" s="141"/>
    </row>
    <row r="1631" spans="1:8" ht="48.75" customHeight="1">
      <c r="A1631" s="352" t="s">
        <v>2991</v>
      </c>
      <c r="B1631" s="352"/>
      <c r="C1631" s="353" t="s">
        <v>9828</v>
      </c>
      <c r="D1631" s="353"/>
      <c r="E1631" s="353"/>
      <c r="F1631" s="353"/>
      <c r="G1631" s="18" t="s">
        <v>76</v>
      </c>
      <c r="H1631" s="140">
        <v>116.52</v>
      </c>
    </row>
    <row r="1632" spans="1:8" ht="48.75" customHeight="1">
      <c r="A1632" s="352" t="s">
        <v>2992</v>
      </c>
      <c r="B1632" s="352"/>
      <c r="C1632" s="353" t="s">
        <v>9829</v>
      </c>
      <c r="D1632" s="353"/>
      <c r="E1632" s="353"/>
      <c r="F1632" s="353"/>
      <c r="G1632" s="18" t="s">
        <v>76</v>
      </c>
      <c r="H1632" s="138">
        <v>94.47</v>
      </c>
    </row>
    <row r="1633" spans="1:8" ht="48.75" customHeight="1">
      <c r="A1633" s="352" t="s">
        <v>2993</v>
      </c>
      <c r="B1633" s="352"/>
      <c r="C1633" s="353" t="s">
        <v>9830</v>
      </c>
      <c r="D1633" s="353"/>
      <c r="E1633" s="353"/>
      <c r="F1633" s="353"/>
      <c r="G1633" s="18" t="s">
        <v>76</v>
      </c>
      <c r="H1633" s="140">
        <v>116.56</v>
      </c>
    </row>
    <row r="1634" spans="1:8" ht="48.75" customHeight="1">
      <c r="A1634" s="352" t="s">
        <v>2994</v>
      </c>
      <c r="B1634" s="352"/>
      <c r="C1634" s="353" t="s">
        <v>9831</v>
      </c>
      <c r="D1634" s="353"/>
      <c r="E1634" s="353"/>
      <c r="F1634" s="353"/>
      <c r="G1634" s="18" t="s">
        <v>76</v>
      </c>
      <c r="H1634" s="140">
        <v>105.57</v>
      </c>
    </row>
    <row r="1635" spans="1:8" ht="48.75" customHeight="1">
      <c r="A1635" s="352" t="s">
        <v>2995</v>
      </c>
      <c r="B1635" s="352"/>
      <c r="C1635" s="353" t="s">
        <v>9832</v>
      </c>
      <c r="D1635" s="353"/>
      <c r="E1635" s="353"/>
      <c r="F1635" s="353"/>
      <c r="G1635" s="18" t="s">
        <v>76</v>
      </c>
      <c r="H1635" s="140">
        <v>145.88999999999999</v>
      </c>
    </row>
    <row r="1636" spans="1:8" ht="48.75" customHeight="1">
      <c r="A1636" s="352" t="s">
        <v>2996</v>
      </c>
      <c r="B1636" s="352"/>
      <c r="C1636" s="353" t="s">
        <v>9833</v>
      </c>
      <c r="D1636" s="353"/>
      <c r="E1636" s="353"/>
      <c r="F1636" s="353"/>
      <c r="G1636" s="18" t="s">
        <v>76</v>
      </c>
      <c r="H1636" s="140">
        <v>124.87</v>
      </c>
    </row>
    <row r="1637" spans="1:8" ht="48.75" customHeight="1">
      <c r="A1637" s="352" t="s">
        <v>2997</v>
      </c>
      <c r="B1637" s="352"/>
      <c r="C1637" s="353" t="s">
        <v>9834</v>
      </c>
      <c r="D1637" s="353"/>
      <c r="E1637" s="353"/>
      <c r="F1637" s="353"/>
      <c r="G1637" s="18" t="s">
        <v>76</v>
      </c>
      <c r="H1637" s="140">
        <v>173.67</v>
      </c>
    </row>
    <row r="1638" spans="1:8" ht="48.75" customHeight="1">
      <c r="A1638" s="352" t="s">
        <v>2998</v>
      </c>
      <c r="B1638" s="352"/>
      <c r="C1638" s="353" t="s">
        <v>9835</v>
      </c>
      <c r="D1638" s="353"/>
      <c r="E1638" s="353"/>
      <c r="F1638" s="353"/>
      <c r="G1638" s="18" t="s">
        <v>76</v>
      </c>
      <c r="H1638" s="140">
        <v>155.6</v>
      </c>
    </row>
    <row r="1639" spans="1:8" ht="48.75" customHeight="1">
      <c r="A1639" s="352" t="s">
        <v>2999</v>
      </c>
      <c r="B1639" s="352"/>
      <c r="C1639" s="353" t="s">
        <v>9836</v>
      </c>
      <c r="D1639" s="353"/>
      <c r="E1639" s="353"/>
      <c r="F1639" s="353"/>
      <c r="G1639" s="18" t="s">
        <v>76</v>
      </c>
      <c r="H1639" s="140">
        <v>212.09</v>
      </c>
    </row>
    <row r="1640" spans="1:8" ht="12.2" customHeight="1">
      <c r="A1640" s="368">
        <v>8930</v>
      </c>
      <c r="B1640" s="359"/>
      <c r="C1640" s="360" t="s">
        <v>3000</v>
      </c>
      <c r="D1640" s="360"/>
      <c r="E1640" s="360"/>
      <c r="F1640" s="360"/>
      <c r="G1640" s="17"/>
      <c r="H1640" s="141"/>
    </row>
    <row r="1641" spans="1:8" ht="48.75" customHeight="1">
      <c r="A1641" s="352" t="s">
        <v>3001</v>
      </c>
      <c r="B1641" s="352"/>
      <c r="C1641" s="353" t="s">
        <v>9837</v>
      </c>
      <c r="D1641" s="353"/>
      <c r="E1641" s="353"/>
      <c r="F1641" s="353"/>
      <c r="G1641" s="18" t="s">
        <v>76</v>
      </c>
      <c r="H1641" s="140">
        <v>113.16</v>
      </c>
    </row>
    <row r="1642" spans="1:8" ht="48.75" customHeight="1">
      <c r="A1642" s="352" t="s">
        <v>3002</v>
      </c>
      <c r="B1642" s="352"/>
      <c r="C1642" s="353" t="s">
        <v>9838</v>
      </c>
      <c r="D1642" s="353"/>
      <c r="E1642" s="353"/>
      <c r="F1642" s="353"/>
      <c r="G1642" s="18" t="s">
        <v>76</v>
      </c>
      <c r="H1642" s="138">
        <v>90.77</v>
      </c>
    </row>
    <row r="1643" spans="1:8" ht="48.75" customHeight="1">
      <c r="A1643" s="352" t="s">
        <v>3003</v>
      </c>
      <c r="B1643" s="352"/>
      <c r="C1643" s="353" t="s">
        <v>9839</v>
      </c>
      <c r="D1643" s="353"/>
      <c r="E1643" s="353"/>
      <c r="F1643" s="353"/>
      <c r="G1643" s="18" t="s">
        <v>76</v>
      </c>
      <c r="H1643" s="140">
        <v>123.29</v>
      </c>
    </row>
    <row r="1644" spans="1:8" ht="48.75" customHeight="1">
      <c r="A1644" s="352" t="s">
        <v>3004</v>
      </c>
      <c r="B1644" s="352"/>
      <c r="C1644" s="353" t="s">
        <v>9840</v>
      </c>
      <c r="D1644" s="353"/>
      <c r="E1644" s="353"/>
      <c r="F1644" s="353"/>
      <c r="G1644" s="18" t="s">
        <v>76</v>
      </c>
      <c r="H1644" s="140">
        <v>105.12</v>
      </c>
    </row>
    <row r="1645" spans="1:8" ht="48.75" customHeight="1">
      <c r="A1645" s="352" t="s">
        <v>3005</v>
      </c>
      <c r="B1645" s="352"/>
      <c r="C1645" s="353" t="s">
        <v>9841</v>
      </c>
      <c r="D1645" s="353"/>
      <c r="E1645" s="353"/>
      <c r="F1645" s="353"/>
      <c r="G1645" s="18" t="s">
        <v>76</v>
      </c>
      <c r="H1645" s="140">
        <v>140.76</v>
      </c>
    </row>
    <row r="1646" spans="1:8" ht="48.75" customHeight="1">
      <c r="A1646" s="352" t="s">
        <v>3006</v>
      </c>
      <c r="B1646" s="352"/>
      <c r="C1646" s="353" t="s">
        <v>9842</v>
      </c>
      <c r="D1646" s="353"/>
      <c r="E1646" s="353"/>
      <c r="F1646" s="353"/>
      <c r="G1646" s="18" t="s">
        <v>76</v>
      </c>
      <c r="H1646" s="140">
        <v>127.75</v>
      </c>
    </row>
    <row r="1647" spans="1:8" ht="48.75" customHeight="1">
      <c r="A1647" s="352" t="s">
        <v>3007</v>
      </c>
      <c r="B1647" s="352"/>
      <c r="C1647" s="353" t="s">
        <v>9843</v>
      </c>
      <c r="D1647" s="353"/>
      <c r="E1647" s="353"/>
      <c r="F1647" s="353"/>
      <c r="G1647" s="18" t="s">
        <v>76</v>
      </c>
      <c r="H1647" s="140">
        <v>177.21</v>
      </c>
    </row>
    <row r="1648" spans="1:8" ht="48.75" customHeight="1">
      <c r="A1648" s="352" t="s">
        <v>3008</v>
      </c>
      <c r="B1648" s="352"/>
      <c r="C1648" s="353" t="s">
        <v>9844</v>
      </c>
      <c r="D1648" s="353"/>
      <c r="E1648" s="353"/>
      <c r="F1648" s="353"/>
      <c r="G1648" s="18" t="s">
        <v>76</v>
      </c>
      <c r="H1648" s="140">
        <v>167.57</v>
      </c>
    </row>
    <row r="1649" spans="1:8" ht="48.75" customHeight="1">
      <c r="A1649" s="352" t="s">
        <v>3009</v>
      </c>
      <c r="B1649" s="352"/>
      <c r="C1649" s="353" t="s">
        <v>9845</v>
      </c>
      <c r="D1649" s="353"/>
      <c r="E1649" s="353"/>
      <c r="F1649" s="353"/>
      <c r="G1649" s="18" t="s">
        <v>76</v>
      </c>
      <c r="H1649" s="140">
        <v>211.71</v>
      </c>
    </row>
    <row r="1650" spans="1:8" ht="12.2" customHeight="1">
      <c r="A1650" s="368">
        <v>8931</v>
      </c>
      <c r="B1650" s="359"/>
      <c r="C1650" s="360" t="s">
        <v>3010</v>
      </c>
      <c r="D1650" s="360"/>
      <c r="E1650" s="360"/>
      <c r="F1650" s="360"/>
      <c r="G1650" s="17"/>
      <c r="H1650" s="141"/>
    </row>
    <row r="1651" spans="1:8" ht="48.75" customHeight="1">
      <c r="A1651" s="352" t="s">
        <v>3011</v>
      </c>
      <c r="B1651" s="352"/>
      <c r="C1651" s="353" t="s">
        <v>3012</v>
      </c>
      <c r="D1651" s="353"/>
      <c r="E1651" s="353"/>
      <c r="F1651" s="353"/>
      <c r="G1651" s="18" t="s">
        <v>76</v>
      </c>
      <c r="H1651" s="138">
        <v>11</v>
      </c>
    </row>
    <row r="1652" spans="1:8" ht="48.75" customHeight="1">
      <c r="A1652" s="352" t="s">
        <v>3013</v>
      </c>
      <c r="B1652" s="352"/>
      <c r="C1652" s="353" t="s">
        <v>3014</v>
      </c>
      <c r="D1652" s="353"/>
      <c r="E1652" s="353"/>
      <c r="F1652" s="353"/>
      <c r="G1652" s="18" t="s">
        <v>76</v>
      </c>
      <c r="H1652" s="136">
        <v>9.52</v>
      </c>
    </row>
    <row r="1653" spans="1:8" ht="24.4" customHeight="1">
      <c r="A1653" s="352" t="s">
        <v>3015</v>
      </c>
      <c r="B1653" s="352"/>
      <c r="C1653" s="353" t="s">
        <v>9846</v>
      </c>
      <c r="D1653" s="353"/>
      <c r="E1653" s="353"/>
      <c r="F1653" s="353"/>
      <c r="G1653" s="18" t="s">
        <v>76</v>
      </c>
      <c r="H1653" s="138">
        <v>15.28</v>
      </c>
    </row>
    <row r="1654" spans="1:8" ht="24.4" customHeight="1">
      <c r="A1654" s="352" t="s">
        <v>3016</v>
      </c>
      <c r="B1654" s="352"/>
      <c r="C1654" s="353" t="s">
        <v>9847</v>
      </c>
      <c r="D1654" s="353"/>
      <c r="E1654" s="353"/>
      <c r="F1654" s="353"/>
      <c r="G1654" s="18" t="s">
        <v>76</v>
      </c>
      <c r="H1654" s="138">
        <v>21.14</v>
      </c>
    </row>
    <row r="1655" spans="1:8" ht="24.4" customHeight="1">
      <c r="A1655" s="352" t="s">
        <v>3017</v>
      </c>
      <c r="B1655" s="352"/>
      <c r="C1655" s="353" t="s">
        <v>9848</v>
      </c>
      <c r="D1655" s="353"/>
      <c r="E1655" s="353"/>
      <c r="F1655" s="353"/>
      <c r="G1655" s="18" t="s">
        <v>76</v>
      </c>
      <c r="H1655" s="138">
        <v>19.38</v>
      </c>
    </row>
    <row r="1656" spans="1:8" ht="12.2" customHeight="1">
      <c r="A1656" s="368">
        <v>8932</v>
      </c>
      <c r="B1656" s="359"/>
      <c r="C1656" s="360" t="s">
        <v>3018</v>
      </c>
      <c r="D1656" s="360"/>
      <c r="E1656" s="360"/>
      <c r="F1656" s="360"/>
      <c r="G1656" s="17"/>
      <c r="H1656" s="141"/>
    </row>
    <row r="1657" spans="1:8" ht="36.6" customHeight="1">
      <c r="A1657" s="352" t="s">
        <v>3019</v>
      </c>
      <c r="B1657" s="352"/>
      <c r="C1657" s="353" t="s">
        <v>3020</v>
      </c>
      <c r="D1657" s="353"/>
      <c r="E1657" s="353"/>
      <c r="F1657" s="353"/>
      <c r="G1657" s="18" t="s">
        <v>58</v>
      </c>
      <c r="H1657" s="138">
        <v>63.51</v>
      </c>
    </row>
    <row r="1658" spans="1:8" ht="36.6" customHeight="1">
      <c r="A1658" s="352" t="s">
        <v>3021</v>
      </c>
      <c r="B1658" s="352"/>
      <c r="C1658" s="353" t="s">
        <v>3022</v>
      </c>
      <c r="D1658" s="353"/>
      <c r="E1658" s="353"/>
      <c r="F1658" s="353"/>
      <c r="G1658" s="18" t="s">
        <v>58</v>
      </c>
      <c r="H1658" s="138">
        <v>70.540000000000006</v>
      </c>
    </row>
    <row r="1659" spans="1:8" ht="36.6" customHeight="1">
      <c r="A1659" s="352" t="s">
        <v>3023</v>
      </c>
      <c r="B1659" s="352"/>
      <c r="C1659" s="353" t="s">
        <v>3024</v>
      </c>
      <c r="D1659" s="353"/>
      <c r="E1659" s="353"/>
      <c r="F1659" s="353"/>
      <c r="G1659" s="18" t="s">
        <v>58</v>
      </c>
      <c r="H1659" s="138">
        <v>59.63</v>
      </c>
    </row>
    <row r="1660" spans="1:8" ht="36.6" customHeight="1">
      <c r="A1660" s="352" t="s">
        <v>3025</v>
      </c>
      <c r="B1660" s="352"/>
      <c r="C1660" s="353" t="s">
        <v>3026</v>
      </c>
      <c r="D1660" s="353"/>
      <c r="E1660" s="353"/>
      <c r="F1660" s="353"/>
      <c r="G1660" s="18" t="s">
        <v>58</v>
      </c>
      <c r="H1660" s="138">
        <v>52.33</v>
      </c>
    </row>
    <row r="1661" spans="1:8" ht="36.6" customHeight="1">
      <c r="A1661" s="352" t="s">
        <v>9849</v>
      </c>
      <c r="B1661" s="352"/>
      <c r="C1661" s="353" t="s">
        <v>9850</v>
      </c>
      <c r="D1661" s="353"/>
      <c r="E1661" s="353"/>
      <c r="F1661" s="353"/>
      <c r="G1661" s="18" t="s">
        <v>58</v>
      </c>
      <c r="H1661" s="140">
        <v>101.25</v>
      </c>
    </row>
    <row r="1662" spans="1:8" ht="36.6" customHeight="1">
      <c r="A1662" s="352" t="s">
        <v>3027</v>
      </c>
      <c r="B1662" s="352"/>
      <c r="C1662" s="353" t="s">
        <v>9851</v>
      </c>
      <c r="D1662" s="353"/>
      <c r="E1662" s="353"/>
      <c r="F1662" s="353"/>
      <c r="G1662" s="18" t="s">
        <v>58</v>
      </c>
      <c r="H1662" s="138">
        <v>93.95</v>
      </c>
    </row>
    <row r="1663" spans="1:8" ht="36.6" customHeight="1">
      <c r="A1663" s="352" t="s">
        <v>9852</v>
      </c>
      <c r="B1663" s="352"/>
      <c r="C1663" s="353" t="s">
        <v>9853</v>
      </c>
      <c r="D1663" s="353"/>
      <c r="E1663" s="353"/>
      <c r="F1663" s="353"/>
      <c r="G1663" s="18" t="s">
        <v>58</v>
      </c>
      <c r="H1663" s="138">
        <v>67.67</v>
      </c>
    </row>
    <row r="1664" spans="1:8" ht="36.6" customHeight="1">
      <c r="A1664" s="352" t="s">
        <v>3028</v>
      </c>
      <c r="B1664" s="352"/>
      <c r="C1664" s="353" t="s">
        <v>9854</v>
      </c>
      <c r="D1664" s="353"/>
      <c r="E1664" s="353"/>
      <c r="F1664" s="353"/>
      <c r="G1664" s="18" t="s">
        <v>58</v>
      </c>
      <c r="H1664" s="138">
        <v>60.37</v>
      </c>
    </row>
    <row r="1665" spans="1:8" ht="48.75" customHeight="1">
      <c r="A1665" s="352" t="s">
        <v>3029</v>
      </c>
      <c r="B1665" s="352"/>
      <c r="C1665" s="353" t="s">
        <v>3030</v>
      </c>
      <c r="D1665" s="353"/>
      <c r="E1665" s="353"/>
      <c r="F1665" s="353"/>
      <c r="G1665" s="18" t="s">
        <v>58</v>
      </c>
      <c r="H1665" s="140">
        <v>171.51</v>
      </c>
    </row>
    <row r="1666" spans="1:8" ht="48.75" customHeight="1">
      <c r="A1666" s="352" t="s">
        <v>3031</v>
      </c>
      <c r="B1666" s="352"/>
      <c r="C1666" s="353" t="s">
        <v>3032</v>
      </c>
      <c r="D1666" s="353"/>
      <c r="E1666" s="353"/>
      <c r="F1666" s="353"/>
      <c r="G1666" s="18" t="s">
        <v>58</v>
      </c>
      <c r="H1666" s="140">
        <v>194.47</v>
      </c>
    </row>
    <row r="1667" spans="1:8" ht="48.75" customHeight="1">
      <c r="A1667" s="352" t="s">
        <v>3033</v>
      </c>
      <c r="B1667" s="352"/>
      <c r="C1667" s="353" t="s">
        <v>3034</v>
      </c>
      <c r="D1667" s="353"/>
      <c r="E1667" s="353"/>
      <c r="F1667" s="353"/>
      <c r="G1667" s="18" t="s">
        <v>58</v>
      </c>
      <c r="H1667" s="140">
        <v>285.98</v>
      </c>
    </row>
    <row r="1668" spans="1:8" ht="48.75" customHeight="1">
      <c r="A1668" s="352" t="s">
        <v>3035</v>
      </c>
      <c r="B1668" s="352"/>
      <c r="C1668" s="353" t="s">
        <v>3036</v>
      </c>
      <c r="D1668" s="353"/>
      <c r="E1668" s="353"/>
      <c r="F1668" s="353"/>
      <c r="G1668" s="18" t="s">
        <v>58</v>
      </c>
      <c r="H1668" s="140">
        <v>265.08999999999997</v>
      </c>
    </row>
    <row r="1669" spans="1:8" ht="48.75" customHeight="1">
      <c r="A1669" s="352" t="s">
        <v>3037</v>
      </c>
      <c r="B1669" s="352"/>
      <c r="C1669" s="353" t="s">
        <v>3038</v>
      </c>
      <c r="D1669" s="353"/>
      <c r="E1669" s="353"/>
      <c r="F1669" s="353"/>
      <c r="G1669" s="18" t="s">
        <v>58</v>
      </c>
      <c r="H1669" s="140">
        <v>123.43</v>
      </c>
    </row>
    <row r="1670" spans="1:8" ht="48.75" customHeight="1">
      <c r="A1670" s="352" t="s">
        <v>3039</v>
      </c>
      <c r="B1670" s="352"/>
      <c r="C1670" s="353" t="s">
        <v>3040</v>
      </c>
      <c r="D1670" s="353"/>
      <c r="E1670" s="353"/>
      <c r="F1670" s="353"/>
      <c r="G1670" s="18" t="s">
        <v>58</v>
      </c>
      <c r="H1670" s="140">
        <v>115.84</v>
      </c>
    </row>
    <row r="1671" spans="1:8" ht="48.75" customHeight="1">
      <c r="A1671" s="352" t="s">
        <v>3041</v>
      </c>
      <c r="B1671" s="352"/>
      <c r="C1671" s="353" t="s">
        <v>3042</v>
      </c>
      <c r="D1671" s="353"/>
      <c r="E1671" s="353"/>
      <c r="F1671" s="353"/>
      <c r="G1671" s="18" t="s">
        <v>58</v>
      </c>
      <c r="H1671" s="140">
        <v>289.38</v>
      </c>
    </row>
    <row r="1672" spans="1:8" ht="48.75" customHeight="1">
      <c r="A1672" s="352" t="s">
        <v>3043</v>
      </c>
      <c r="B1672" s="352"/>
      <c r="C1672" s="353" t="s">
        <v>3044</v>
      </c>
      <c r="D1672" s="353"/>
      <c r="E1672" s="353"/>
      <c r="F1672" s="353"/>
      <c r="G1672" s="18" t="s">
        <v>58</v>
      </c>
      <c r="H1672" s="140">
        <v>241.48</v>
      </c>
    </row>
    <row r="1673" spans="1:8" ht="48.75" customHeight="1">
      <c r="A1673" s="352" t="s">
        <v>3045</v>
      </c>
      <c r="B1673" s="352"/>
      <c r="C1673" s="353" t="s">
        <v>3046</v>
      </c>
      <c r="D1673" s="353"/>
      <c r="E1673" s="353"/>
      <c r="F1673" s="353"/>
      <c r="G1673" s="18" t="s">
        <v>58</v>
      </c>
      <c r="H1673" s="140">
        <v>566.87</v>
      </c>
    </row>
    <row r="1674" spans="1:8" ht="48.75" customHeight="1">
      <c r="A1674" s="352" t="s">
        <v>3047</v>
      </c>
      <c r="B1674" s="352"/>
      <c r="C1674" s="353" t="s">
        <v>3048</v>
      </c>
      <c r="D1674" s="353"/>
      <c r="E1674" s="353"/>
      <c r="F1674" s="353"/>
      <c r="G1674" s="18" t="s">
        <v>58</v>
      </c>
      <c r="H1674" s="140">
        <v>427.54</v>
      </c>
    </row>
    <row r="1675" spans="1:8" ht="36.6" customHeight="1">
      <c r="A1675" s="352" t="s">
        <v>3049</v>
      </c>
      <c r="B1675" s="352"/>
      <c r="C1675" s="353" t="s">
        <v>3050</v>
      </c>
      <c r="D1675" s="353"/>
      <c r="E1675" s="353"/>
      <c r="F1675" s="353"/>
      <c r="G1675" s="18" t="s">
        <v>58</v>
      </c>
      <c r="H1675" s="140">
        <v>209.16</v>
      </c>
    </row>
    <row r="1676" spans="1:8" ht="36.6" customHeight="1">
      <c r="A1676" s="352" t="s">
        <v>3051</v>
      </c>
      <c r="B1676" s="352"/>
      <c r="C1676" s="353" t="s">
        <v>3052</v>
      </c>
      <c r="D1676" s="353"/>
      <c r="E1676" s="353"/>
      <c r="F1676" s="353"/>
      <c r="G1676" s="18" t="s">
        <v>58</v>
      </c>
      <c r="H1676" s="140">
        <v>160.5</v>
      </c>
    </row>
    <row r="1677" spans="1:8" ht="36.6" customHeight="1">
      <c r="A1677" s="352" t="s">
        <v>3053</v>
      </c>
      <c r="B1677" s="352"/>
      <c r="C1677" s="353" t="s">
        <v>3054</v>
      </c>
      <c r="D1677" s="353"/>
      <c r="E1677" s="353"/>
      <c r="F1677" s="353"/>
      <c r="G1677" s="18" t="s">
        <v>58</v>
      </c>
      <c r="H1677" s="140">
        <v>406.43</v>
      </c>
    </row>
    <row r="1678" spans="1:8" ht="36.6" customHeight="1">
      <c r="A1678" s="352" t="s">
        <v>3055</v>
      </c>
      <c r="B1678" s="352"/>
      <c r="C1678" s="353" t="s">
        <v>3056</v>
      </c>
      <c r="D1678" s="353"/>
      <c r="E1678" s="353"/>
      <c r="F1678" s="353"/>
      <c r="G1678" s="18" t="s">
        <v>58</v>
      </c>
      <c r="H1678" s="140">
        <v>265.58</v>
      </c>
    </row>
    <row r="1679" spans="1:8" ht="48.75" customHeight="1">
      <c r="A1679" s="352" t="s">
        <v>3057</v>
      </c>
      <c r="B1679" s="352"/>
      <c r="C1679" s="353" t="s">
        <v>3058</v>
      </c>
      <c r="D1679" s="353"/>
      <c r="E1679" s="353"/>
      <c r="F1679" s="353"/>
      <c r="G1679" s="18" t="s">
        <v>58</v>
      </c>
      <c r="H1679" s="140">
        <v>295.77</v>
      </c>
    </row>
    <row r="1680" spans="1:8" ht="48.75" customHeight="1">
      <c r="A1680" s="352" t="s">
        <v>3059</v>
      </c>
      <c r="B1680" s="352"/>
      <c r="C1680" s="353" t="s">
        <v>3060</v>
      </c>
      <c r="D1680" s="353"/>
      <c r="E1680" s="353"/>
      <c r="F1680" s="353"/>
      <c r="G1680" s="18" t="s">
        <v>58</v>
      </c>
      <c r="H1680" s="140">
        <v>239.25</v>
      </c>
    </row>
    <row r="1681" spans="1:8" ht="48.75" customHeight="1">
      <c r="A1681" s="352" t="s">
        <v>3061</v>
      </c>
      <c r="B1681" s="352"/>
      <c r="C1681" s="353" t="s">
        <v>3062</v>
      </c>
      <c r="D1681" s="353"/>
      <c r="E1681" s="353"/>
      <c r="F1681" s="353"/>
      <c r="G1681" s="18" t="s">
        <v>58</v>
      </c>
      <c r="H1681" s="140">
        <v>610.08000000000004</v>
      </c>
    </row>
    <row r="1682" spans="1:8" ht="48.75" customHeight="1">
      <c r="A1682" s="352" t="s">
        <v>3063</v>
      </c>
      <c r="B1682" s="352"/>
      <c r="C1682" s="353" t="s">
        <v>3064</v>
      </c>
      <c r="D1682" s="353"/>
      <c r="E1682" s="353"/>
      <c r="F1682" s="353"/>
      <c r="G1682" s="18" t="s">
        <v>58</v>
      </c>
      <c r="H1682" s="140">
        <v>435.03</v>
      </c>
    </row>
    <row r="1683" spans="1:8" ht="36.6" customHeight="1">
      <c r="A1683" s="352" t="s">
        <v>3065</v>
      </c>
      <c r="B1683" s="352"/>
      <c r="C1683" s="353" t="s">
        <v>3066</v>
      </c>
      <c r="D1683" s="353"/>
      <c r="E1683" s="353"/>
      <c r="F1683" s="353"/>
      <c r="G1683" s="18" t="s">
        <v>58</v>
      </c>
      <c r="H1683" s="140">
        <v>215.55</v>
      </c>
    </row>
    <row r="1684" spans="1:8" ht="36.6" customHeight="1">
      <c r="A1684" s="352" t="s">
        <v>3067</v>
      </c>
      <c r="B1684" s="352"/>
      <c r="C1684" s="353" t="s">
        <v>3068</v>
      </c>
      <c r="D1684" s="353"/>
      <c r="E1684" s="353"/>
      <c r="F1684" s="353"/>
      <c r="G1684" s="18" t="s">
        <v>58</v>
      </c>
      <c r="H1684" s="140">
        <v>158.27000000000001</v>
      </c>
    </row>
    <row r="1685" spans="1:8" ht="36.6" customHeight="1">
      <c r="A1685" s="352" t="s">
        <v>3069</v>
      </c>
      <c r="B1685" s="352"/>
      <c r="C1685" s="353" t="s">
        <v>3070</v>
      </c>
      <c r="D1685" s="353"/>
      <c r="E1685" s="353"/>
      <c r="F1685" s="353"/>
      <c r="G1685" s="18" t="s">
        <v>58</v>
      </c>
      <c r="H1685" s="140">
        <v>449.64</v>
      </c>
    </row>
    <row r="1686" spans="1:8" ht="36.6" customHeight="1">
      <c r="A1686" s="352" t="s">
        <v>3071</v>
      </c>
      <c r="B1686" s="352"/>
      <c r="C1686" s="353" t="s">
        <v>3072</v>
      </c>
      <c r="D1686" s="353"/>
      <c r="E1686" s="353"/>
      <c r="F1686" s="353"/>
      <c r="G1686" s="18" t="s">
        <v>58</v>
      </c>
      <c r="H1686" s="140">
        <v>273.07</v>
      </c>
    </row>
    <row r="1687" spans="1:8" ht="48.75" customHeight="1">
      <c r="A1687" s="352" t="s">
        <v>3073</v>
      </c>
      <c r="B1687" s="352"/>
      <c r="C1687" s="353" t="s">
        <v>3074</v>
      </c>
      <c r="D1687" s="353"/>
      <c r="E1687" s="353"/>
      <c r="F1687" s="353"/>
      <c r="G1687" s="18" t="s">
        <v>58</v>
      </c>
      <c r="H1687" s="140">
        <v>285.88</v>
      </c>
    </row>
    <row r="1688" spans="1:8" ht="48.75" customHeight="1">
      <c r="A1688" s="352" t="s">
        <v>3075</v>
      </c>
      <c r="B1688" s="352"/>
      <c r="C1688" s="353" t="s">
        <v>3076</v>
      </c>
      <c r="D1688" s="353"/>
      <c r="E1688" s="353"/>
      <c r="F1688" s="353"/>
      <c r="G1688" s="18" t="s">
        <v>58</v>
      </c>
      <c r="H1688" s="140">
        <v>238.2</v>
      </c>
    </row>
    <row r="1689" spans="1:8" ht="48.75" customHeight="1">
      <c r="A1689" s="352" t="s">
        <v>3077</v>
      </c>
      <c r="B1689" s="352"/>
      <c r="C1689" s="353" t="s">
        <v>3078</v>
      </c>
      <c r="D1689" s="353"/>
      <c r="E1689" s="353"/>
      <c r="F1689" s="353"/>
      <c r="G1689" s="18" t="s">
        <v>58</v>
      </c>
      <c r="H1689" s="140">
        <v>426.59</v>
      </c>
    </row>
    <row r="1690" spans="1:8" ht="36.6" customHeight="1">
      <c r="A1690" s="352" t="s">
        <v>3079</v>
      </c>
      <c r="B1690" s="352"/>
      <c r="C1690" s="353" t="s">
        <v>3080</v>
      </c>
      <c r="D1690" s="353"/>
      <c r="E1690" s="353"/>
      <c r="F1690" s="353"/>
      <c r="G1690" s="18" t="s">
        <v>58</v>
      </c>
      <c r="H1690" s="140">
        <v>205.66</v>
      </c>
    </row>
    <row r="1691" spans="1:8" ht="36.6" customHeight="1">
      <c r="A1691" s="352" t="s">
        <v>3081</v>
      </c>
      <c r="B1691" s="352"/>
      <c r="C1691" s="353" t="s">
        <v>3082</v>
      </c>
      <c r="D1691" s="353"/>
      <c r="E1691" s="353"/>
      <c r="F1691" s="353"/>
      <c r="G1691" s="18" t="s">
        <v>58</v>
      </c>
      <c r="H1691" s="140">
        <v>157.22</v>
      </c>
    </row>
    <row r="1692" spans="1:8" ht="36.6" customHeight="1">
      <c r="A1692" s="352" t="s">
        <v>3083</v>
      </c>
      <c r="B1692" s="352"/>
      <c r="C1692" s="353" t="s">
        <v>3084</v>
      </c>
      <c r="D1692" s="353"/>
      <c r="E1692" s="353"/>
      <c r="F1692" s="353"/>
      <c r="G1692" s="18" t="s">
        <v>58</v>
      </c>
      <c r="H1692" s="140">
        <v>264.63</v>
      </c>
    </row>
    <row r="1693" spans="1:8" ht="48.75" customHeight="1">
      <c r="A1693" s="352" t="s">
        <v>3085</v>
      </c>
      <c r="B1693" s="352"/>
      <c r="C1693" s="353" t="s">
        <v>3086</v>
      </c>
      <c r="D1693" s="353"/>
      <c r="E1693" s="353"/>
      <c r="F1693" s="353"/>
      <c r="G1693" s="18" t="s">
        <v>58</v>
      </c>
      <c r="H1693" s="140">
        <v>288.27999999999997</v>
      </c>
    </row>
    <row r="1694" spans="1:8" ht="48.75" customHeight="1">
      <c r="A1694" s="352" t="s">
        <v>3087</v>
      </c>
      <c r="B1694" s="352"/>
      <c r="C1694" s="353" t="s">
        <v>3088</v>
      </c>
      <c r="D1694" s="353"/>
      <c r="E1694" s="353"/>
      <c r="F1694" s="353"/>
      <c r="G1694" s="18" t="s">
        <v>58</v>
      </c>
      <c r="H1694" s="140">
        <v>244.68</v>
      </c>
    </row>
    <row r="1695" spans="1:8" ht="48.75" customHeight="1">
      <c r="A1695" s="352" t="s">
        <v>3089</v>
      </c>
      <c r="B1695" s="352"/>
      <c r="C1695" s="353" t="s">
        <v>3090</v>
      </c>
      <c r="D1695" s="353"/>
      <c r="E1695" s="353"/>
      <c r="F1695" s="353"/>
      <c r="G1695" s="18" t="s">
        <v>58</v>
      </c>
      <c r="H1695" s="140">
        <v>469.38</v>
      </c>
    </row>
    <row r="1696" spans="1:8" ht="48.75" customHeight="1">
      <c r="A1696" s="352" t="s">
        <v>3091</v>
      </c>
      <c r="B1696" s="352"/>
      <c r="C1696" s="353" t="s">
        <v>3092</v>
      </c>
      <c r="D1696" s="353"/>
      <c r="E1696" s="353"/>
      <c r="F1696" s="353"/>
      <c r="G1696" s="18" t="s">
        <v>58</v>
      </c>
      <c r="H1696" s="140">
        <v>204.04</v>
      </c>
    </row>
    <row r="1697" spans="1:8" ht="48.75" customHeight="1">
      <c r="A1697" s="352" t="s">
        <v>3093</v>
      </c>
      <c r="B1697" s="352"/>
      <c r="C1697" s="353" t="s">
        <v>3094</v>
      </c>
      <c r="D1697" s="353"/>
      <c r="E1697" s="353"/>
      <c r="F1697" s="353"/>
      <c r="G1697" s="18" t="s">
        <v>58</v>
      </c>
      <c r="H1697" s="140">
        <v>165.94</v>
      </c>
    </row>
    <row r="1698" spans="1:8" ht="36.6" customHeight="1">
      <c r="A1698" s="352" t="s">
        <v>3095</v>
      </c>
      <c r="B1698" s="352"/>
      <c r="C1698" s="353" t="s">
        <v>3096</v>
      </c>
      <c r="D1698" s="353"/>
      <c r="E1698" s="353"/>
      <c r="F1698" s="353"/>
      <c r="G1698" s="18" t="s">
        <v>58</v>
      </c>
      <c r="H1698" s="140">
        <v>208.06</v>
      </c>
    </row>
    <row r="1699" spans="1:8" ht="36.6" customHeight="1">
      <c r="A1699" s="352" t="s">
        <v>3097</v>
      </c>
      <c r="B1699" s="352"/>
      <c r="C1699" s="353" t="s">
        <v>3098</v>
      </c>
      <c r="D1699" s="353"/>
      <c r="E1699" s="353"/>
      <c r="F1699" s="353"/>
      <c r="G1699" s="18" t="s">
        <v>58</v>
      </c>
      <c r="H1699" s="140">
        <v>163.69999999999999</v>
      </c>
    </row>
    <row r="1700" spans="1:8" ht="36.6" customHeight="1">
      <c r="A1700" s="352" t="s">
        <v>3099</v>
      </c>
      <c r="B1700" s="352"/>
      <c r="C1700" s="353" t="s">
        <v>3100</v>
      </c>
      <c r="D1700" s="353"/>
      <c r="E1700" s="353"/>
      <c r="F1700" s="353"/>
      <c r="G1700" s="18" t="s">
        <v>58</v>
      </c>
      <c r="H1700" s="140">
        <v>307.42</v>
      </c>
    </row>
    <row r="1701" spans="1:8" ht="36.6" customHeight="1">
      <c r="A1701" s="352" t="s">
        <v>3101</v>
      </c>
      <c r="B1701" s="352"/>
      <c r="C1701" s="353" t="s">
        <v>3102</v>
      </c>
      <c r="D1701" s="353"/>
      <c r="E1701" s="353"/>
      <c r="F1701" s="353"/>
      <c r="G1701" s="18" t="s">
        <v>58</v>
      </c>
      <c r="H1701" s="140">
        <v>163.93</v>
      </c>
    </row>
    <row r="1702" spans="1:8" ht="36.6" customHeight="1">
      <c r="A1702" s="352" t="s">
        <v>3103</v>
      </c>
      <c r="B1702" s="352"/>
      <c r="C1702" s="353" t="s">
        <v>3104</v>
      </c>
      <c r="D1702" s="353"/>
      <c r="E1702" s="353"/>
      <c r="F1702" s="353"/>
      <c r="G1702" s="18" t="s">
        <v>58</v>
      </c>
      <c r="H1702" s="140">
        <v>125.45</v>
      </c>
    </row>
    <row r="1703" spans="1:8" ht="48.75" customHeight="1">
      <c r="A1703" s="352" t="s">
        <v>3105</v>
      </c>
      <c r="B1703" s="352"/>
      <c r="C1703" s="353" t="s">
        <v>3106</v>
      </c>
      <c r="D1703" s="353"/>
      <c r="E1703" s="353"/>
      <c r="F1703" s="353"/>
      <c r="G1703" s="18" t="s">
        <v>58</v>
      </c>
      <c r="H1703" s="138">
        <v>64.349999999999994</v>
      </c>
    </row>
    <row r="1704" spans="1:8" ht="48.75" customHeight="1">
      <c r="A1704" s="352" t="s">
        <v>3107</v>
      </c>
      <c r="B1704" s="352"/>
      <c r="C1704" s="353" t="s">
        <v>3108</v>
      </c>
      <c r="D1704" s="353"/>
      <c r="E1704" s="353"/>
      <c r="F1704" s="353"/>
      <c r="G1704" s="18" t="s">
        <v>58</v>
      </c>
      <c r="H1704" s="138">
        <v>60.47</v>
      </c>
    </row>
    <row r="1705" spans="1:8" ht="48.75" customHeight="1">
      <c r="A1705" s="352" t="s">
        <v>3109</v>
      </c>
      <c r="B1705" s="352"/>
      <c r="C1705" s="353" t="s">
        <v>3110</v>
      </c>
      <c r="D1705" s="353"/>
      <c r="E1705" s="353"/>
      <c r="F1705" s="353"/>
      <c r="G1705" s="18" t="s">
        <v>58</v>
      </c>
      <c r="H1705" s="138">
        <v>53.17</v>
      </c>
    </row>
    <row r="1706" spans="1:8" ht="24.4" customHeight="1">
      <c r="A1706" s="352" t="s">
        <v>3111</v>
      </c>
      <c r="B1706" s="352"/>
      <c r="C1706" s="353" t="s">
        <v>3112</v>
      </c>
      <c r="D1706" s="353"/>
      <c r="E1706" s="353"/>
      <c r="F1706" s="353"/>
      <c r="G1706" s="18" t="s">
        <v>58</v>
      </c>
      <c r="H1706" s="140">
        <v>241.53</v>
      </c>
    </row>
    <row r="1707" spans="1:8" ht="24.4" customHeight="1">
      <c r="A1707" s="352" t="s">
        <v>3113</v>
      </c>
      <c r="B1707" s="352"/>
      <c r="C1707" s="353" t="s">
        <v>3114</v>
      </c>
      <c r="D1707" s="353"/>
      <c r="E1707" s="353"/>
      <c r="F1707" s="353"/>
      <c r="G1707" s="18" t="s">
        <v>58</v>
      </c>
      <c r="H1707" s="140">
        <v>311.73</v>
      </c>
    </row>
    <row r="1708" spans="1:8" ht="48.75" customHeight="1">
      <c r="A1708" s="352" t="s">
        <v>3115</v>
      </c>
      <c r="B1708" s="352"/>
      <c r="C1708" s="353" t="s">
        <v>3116</v>
      </c>
      <c r="D1708" s="353"/>
      <c r="E1708" s="353"/>
      <c r="F1708" s="353"/>
      <c r="G1708" s="18" t="s">
        <v>58</v>
      </c>
      <c r="H1708" s="138">
        <v>98.33</v>
      </c>
    </row>
    <row r="1709" spans="1:8" ht="48.75" customHeight="1">
      <c r="A1709" s="352" t="s">
        <v>3117</v>
      </c>
      <c r="B1709" s="352"/>
      <c r="C1709" s="353" t="s">
        <v>3118</v>
      </c>
      <c r="D1709" s="353"/>
      <c r="E1709" s="353"/>
      <c r="F1709" s="353"/>
      <c r="G1709" s="18" t="s">
        <v>58</v>
      </c>
      <c r="H1709" s="138">
        <v>94.45</v>
      </c>
    </row>
    <row r="1710" spans="1:8" ht="36.6" customHeight="1">
      <c r="A1710" s="352" t="s">
        <v>3119</v>
      </c>
      <c r="B1710" s="352"/>
      <c r="C1710" s="353" t="s">
        <v>3120</v>
      </c>
      <c r="D1710" s="353"/>
      <c r="E1710" s="353"/>
      <c r="F1710" s="353"/>
      <c r="G1710" s="18" t="s">
        <v>58</v>
      </c>
      <c r="H1710" s="138">
        <v>72.91</v>
      </c>
    </row>
    <row r="1711" spans="1:8" ht="24.4" customHeight="1">
      <c r="A1711" s="352" t="s">
        <v>3121</v>
      </c>
      <c r="B1711" s="352"/>
      <c r="C1711" s="353" t="s">
        <v>3122</v>
      </c>
      <c r="D1711" s="353"/>
      <c r="E1711" s="353"/>
      <c r="F1711" s="353"/>
      <c r="G1711" s="18" t="s">
        <v>58</v>
      </c>
      <c r="H1711" s="140">
        <v>166.91</v>
      </c>
    </row>
    <row r="1712" spans="1:8" ht="24.4" customHeight="1">
      <c r="A1712" s="352" t="s">
        <v>3123</v>
      </c>
      <c r="B1712" s="352"/>
      <c r="C1712" s="353" t="s">
        <v>3124</v>
      </c>
      <c r="D1712" s="353"/>
      <c r="E1712" s="353"/>
      <c r="F1712" s="353"/>
      <c r="G1712" s="18" t="s">
        <v>58</v>
      </c>
      <c r="H1712" s="140">
        <v>224.2</v>
      </c>
    </row>
    <row r="1713" spans="1:8" ht="12.2" customHeight="1">
      <c r="A1713" s="368">
        <v>8933</v>
      </c>
      <c r="B1713" s="359"/>
      <c r="C1713" s="360" t="s">
        <v>3125</v>
      </c>
      <c r="D1713" s="360"/>
      <c r="E1713" s="360"/>
      <c r="F1713" s="360"/>
      <c r="G1713" s="17"/>
      <c r="H1713" s="141"/>
    </row>
    <row r="1714" spans="1:8" ht="36.6" customHeight="1">
      <c r="A1714" s="352" t="s">
        <v>3126</v>
      </c>
      <c r="B1714" s="352"/>
      <c r="C1714" s="353" t="s">
        <v>3127</v>
      </c>
      <c r="D1714" s="353"/>
      <c r="E1714" s="353"/>
      <c r="F1714" s="353"/>
      <c r="G1714" s="18" t="s">
        <v>58</v>
      </c>
      <c r="H1714" s="138">
        <v>61.94</v>
      </c>
    </row>
    <row r="1715" spans="1:8" ht="36.6" customHeight="1">
      <c r="A1715" s="352" t="s">
        <v>3128</v>
      </c>
      <c r="B1715" s="352"/>
      <c r="C1715" s="353" t="s">
        <v>3129</v>
      </c>
      <c r="D1715" s="353"/>
      <c r="E1715" s="353"/>
      <c r="F1715" s="353"/>
      <c r="G1715" s="18" t="s">
        <v>58</v>
      </c>
      <c r="H1715" s="138">
        <v>62.35</v>
      </c>
    </row>
    <row r="1716" spans="1:8" ht="36.6" customHeight="1">
      <c r="A1716" s="352" t="s">
        <v>3130</v>
      </c>
      <c r="B1716" s="352"/>
      <c r="C1716" s="353" t="s">
        <v>3131</v>
      </c>
      <c r="D1716" s="353"/>
      <c r="E1716" s="353"/>
      <c r="F1716" s="353"/>
      <c r="G1716" s="18" t="s">
        <v>58</v>
      </c>
      <c r="H1716" s="138">
        <v>61.98</v>
      </c>
    </row>
    <row r="1717" spans="1:8" ht="36.6" customHeight="1">
      <c r="A1717" s="352" t="s">
        <v>3132</v>
      </c>
      <c r="B1717" s="352"/>
      <c r="C1717" s="353" t="s">
        <v>3133</v>
      </c>
      <c r="D1717" s="353"/>
      <c r="E1717" s="353"/>
      <c r="F1717" s="353"/>
      <c r="G1717" s="18" t="s">
        <v>58</v>
      </c>
      <c r="H1717" s="138">
        <v>62.33</v>
      </c>
    </row>
    <row r="1718" spans="1:8" ht="36.6" customHeight="1">
      <c r="A1718" s="352" t="s">
        <v>3134</v>
      </c>
      <c r="B1718" s="352"/>
      <c r="C1718" s="353" t="s">
        <v>3135</v>
      </c>
      <c r="D1718" s="353"/>
      <c r="E1718" s="353"/>
      <c r="F1718" s="353"/>
      <c r="G1718" s="18" t="s">
        <v>58</v>
      </c>
      <c r="H1718" s="138">
        <v>64.92</v>
      </c>
    </row>
    <row r="1719" spans="1:8" ht="36.6" customHeight="1">
      <c r="A1719" s="352" t="s">
        <v>3136</v>
      </c>
      <c r="B1719" s="352"/>
      <c r="C1719" s="353" t="s">
        <v>3137</v>
      </c>
      <c r="D1719" s="353"/>
      <c r="E1719" s="353"/>
      <c r="F1719" s="353"/>
      <c r="G1719" s="18" t="s">
        <v>58</v>
      </c>
      <c r="H1719" s="138">
        <v>64.959999999999994</v>
      </c>
    </row>
    <row r="1720" spans="1:8" ht="36.6" customHeight="1">
      <c r="A1720" s="352" t="s">
        <v>3138</v>
      </c>
      <c r="B1720" s="352"/>
      <c r="C1720" s="353" t="s">
        <v>3139</v>
      </c>
      <c r="D1720" s="353"/>
      <c r="E1720" s="353"/>
      <c r="F1720" s="353"/>
      <c r="G1720" s="18" t="s">
        <v>58</v>
      </c>
      <c r="H1720" s="138">
        <v>56.23</v>
      </c>
    </row>
    <row r="1721" spans="1:8" ht="36.6" customHeight="1">
      <c r="A1721" s="352" t="s">
        <v>3140</v>
      </c>
      <c r="B1721" s="352"/>
      <c r="C1721" s="353" t="s">
        <v>3141</v>
      </c>
      <c r="D1721" s="353"/>
      <c r="E1721" s="353"/>
      <c r="F1721" s="353"/>
      <c r="G1721" s="18" t="s">
        <v>58</v>
      </c>
      <c r="H1721" s="138">
        <v>65.34</v>
      </c>
    </row>
    <row r="1722" spans="1:8" ht="12.2" customHeight="1">
      <c r="A1722" s="368">
        <v>8934</v>
      </c>
      <c r="B1722" s="359"/>
      <c r="C1722" s="360" t="s">
        <v>3142</v>
      </c>
      <c r="D1722" s="360"/>
      <c r="E1722" s="360"/>
      <c r="F1722" s="360"/>
      <c r="G1722" s="17"/>
      <c r="H1722" s="141"/>
    </row>
    <row r="1723" spans="1:8" ht="36.6" customHeight="1">
      <c r="A1723" s="352" t="s">
        <v>3143</v>
      </c>
      <c r="B1723" s="352"/>
      <c r="C1723" s="353" t="s">
        <v>3144</v>
      </c>
      <c r="D1723" s="353"/>
      <c r="E1723" s="353"/>
      <c r="F1723" s="353"/>
      <c r="G1723" s="18" t="s">
        <v>58</v>
      </c>
      <c r="H1723" s="138">
        <v>11.18</v>
      </c>
    </row>
    <row r="1724" spans="1:8" ht="36.6" customHeight="1">
      <c r="A1724" s="352" t="s">
        <v>3145</v>
      </c>
      <c r="B1724" s="352"/>
      <c r="C1724" s="353" t="s">
        <v>3146</v>
      </c>
      <c r="D1724" s="353"/>
      <c r="E1724" s="353"/>
      <c r="F1724" s="353"/>
      <c r="G1724" s="18" t="s">
        <v>58</v>
      </c>
      <c r="H1724" s="138">
        <v>18.21</v>
      </c>
    </row>
    <row r="1725" spans="1:8" ht="36.6" customHeight="1">
      <c r="A1725" s="352" t="s">
        <v>3147</v>
      </c>
      <c r="B1725" s="352"/>
      <c r="C1725" s="353" t="s">
        <v>3148</v>
      </c>
      <c r="D1725" s="353"/>
      <c r="E1725" s="353"/>
      <c r="F1725" s="353"/>
      <c r="G1725" s="18" t="s">
        <v>58</v>
      </c>
      <c r="H1725" s="136">
        <v>7.3</v>
      </c>
    </row>
    <row r="1726" spans="1:8" ht="36.6" customHeight="1">
      <c r="A1726" s="352" t="s">
        <v>3149</v>
      </c>
      <c r="B1726" s="352"/>
      <c r="C1726" s="353" t="s">
        <v>3150</v>
      </c>
      <c r="D1726" s="353"/>
      <c r="E1726" s="353"/>
      <c r="F1726" s="353"/>
      <c r="G1726" s="18" t="s">
        <v>58</v>
      </c>
      <c r="H1726" s="138">
        <v>30.22</v>
      </c>
    </row>
    <row r="1727" spans="1:8" ht="24.4" customHeight="1">
      <c r="A1727" s="352" t="s">
        <v>3151</v>
      </c>
      <c r="B1727" s="352"/>
      <c r="C1727" s="353" t="s">
        <v>3152</v>
      </c>
      <c r="D1727" s="353"/>
      <c r="E1727" s="353"/>
      <c r="F1727" s="353"/>
      <c r="G1727" s="18" t="s">
        <v>58</v>
      </c>
      <c r="H1727" s="138">
        <v>46.12</v>
      </c>
    </row>
    <row r="1728" spans="1:8" ht="36.6" customHeight="1">
      <c r="A1728" s="352" t="s">
        <v>3153</v>
      </c>
      <c r="B1728" s="352"/>
      <c r="C1728" s="353" t="s">
        <v>3154</v>
      </c>
      <c r="D1728" s="353"/>
      <c r="E1728" s="353"/>
      <c r="F1728" s="353"/>
      <c r="G1728" s="18" t="s">
        <v>58</v>
      </c>
      <c r="H1728" s="138">
        <v>18.02</v>
      </c>
    </row>
    <row r="1729" spans="1:8" ht="36.6" customHeight="1">
      <c r="A1729" s="352" t="s">
        <v>3155</v>
      </c>
      <c r="B1729" s="352"/>
      <c r="C1729" s="353" t="s">
        <v>3156</v>
      </c>
      <c r="D1729" s="353"/>
      <c r="E1729" s="353"/>
      <c r="F1729" s="353"/>
      <c r="G1729" s="18" t="s">
        <v>58</v>
      </c>
      <c r="H1729" s="138">
        <v>49.04</v>
      </c>
    </row>
    <row r="1730" spans="1:8" ht="36.6" customHeight="1">
      <c r="A1730" s="352" t="s">
        <v>3157</v>
      </c>
      <c r="B1730" s="352"/>
      <c r="C1730" s="353" t="s">
        <v>3158</v>
      </c>
      <c r="D1730" s="353"/>
      <c r="E1730" s="353"/>
      <c r="F1730" s="353"/>
      <c r="G1730" s="18" t="s">
        <v>58</v>
      </c>
      <c r="H1730" s="138">
        <v>18.399999999999999</v>
      </c>
    </row>
    <row r="1731" spans="1:8" ht="24.4" customHeight="1">
      <c r="A1731" s="352" t="s">
        <v>3159</v>
      </c>
      <c r="B1731" s="352"/>
      <c r="C1731" s="353" t="s">
        <v>3160</v>
      </c>
      <c r="D1731" s="353"/>
      <c r="E1731" s="353"/>
      <c r="F1731" s="353"/>
      <c r="G1731" s="18" t="s">
        <v>58</v>
      </c>
      <c r="H1731" s="138">
        <v>14.24</v>
      </c>
    </row>
    <row r="1732" spans="1:8" ht="12.2" customHeight="1">
      <c r="A1732" s="368">
        <v>8935</v>
      </c>
      <c r="B1732" s="359"/>
      <c r="C1732" s="360" t="s">
        <v>9855</v>
      </c>
      <c r="D1732" s="360"/>
      <c r="E1732" s="360"/>
      <c r="F1732" s="360"/>
      <c r="G1732" s="17"/>
      <c r="H1732" s="141"/>
    </row>
    <row r="1733" spans="1:8" ht="36.6" customHeight="1">
      <c r="A1733" s="352" t="s">
        <v>9856</v>
      </c>
      <c r="B1733" s="352"/>
      <c r="C1733" s="353" t="s">
        <v>9857</v>
      </c>
      <c r="D1733" s="353"/>
      <c r="E1733" s="353"/>
      <c r="F1733" s="353"/>
      <c r="G1733" s="18" t="s">
        <v>58</v>
      </c>
      <c r="H1733" s="138">
        <v>22.09</v>
      </c>
    </row>
    <row r="1734" spans="1:8" ht="12.2" customHeight="1">
      <c r="A1734" s="368">
        <v>8936</v>
      </c>
      <c r="B1734" s="359"/>
      <c r="C1734" s="360" t="s">
        <v>3161</v>
      </c>
      <c r="D1734" s="360"/>
      <c r="E1734" s="360"/>
      <c r="F1734" s="360"/>
      <c r="G1734" s="17"/>
      <c r="H1734" s="141"/>
    </row>
    <row r="1735" spans="1:8" ht="36.6" customHeight="1">
      <c r="A1735" s="352" t="s">
        <v>9858</v>
      </c>
      <c r="B1735" s="352"/>
      <c r="C1735" s="353" t="s">
        <v>9859</v>
      </c>
      <c r="D1735" s="353"/>
      <c r="E1735" s="353"/>
      <c r="F1735" s="353"/>
      <c r="G1735" s="18" t="s">
        <v>76</v>
      </c>
      <c r="H1735" s="136">
        <v>9.4499999999999993</v>
      </c>
    </row>
    <row r="1736" spans="1:8" ht="36.6" customHeight="1">
      <c r="A1736" s="352" t="s">
        <v>9860</v>
      </c>
      <c r="B1736" s="352"/>
      <c r="C1736" s="353" t="s">
        <v>9861</v>
      </c>
      <c r="D1736" s="353"/>
      <c r="E1736" s="353"/>
      <c r="F1736" s="353"/>
      <c r="G1736" s="18" t="s">
        <v>76</v>
      </c>
      <c r="H1736" s="136">
        <v>7.22</v>
      </c>
    </row>
    <row r="1737" spans="1:8" ht="36.6" customHeight="1">
      <c r="A1737" s="352" t="s">
        <v>9862</v>
      </c>
      <c r="B1737" s="352"/>
      <c r="C1737" s="353" t="s">
        <v>9863</v>
      </c>
      <c r="D1737" s="353"/>
      <c r="E1737" s="353"/>
      <c r="F1737" s="353"/>
      <c r="G1737" s="18" t="s">
        <v>76</v>
      </c>
      <c r="H1737" s="138">
        <v>12.18</v>
      </c>
    </row>
    <row r="1738" spans="1:8" ht="36.6" customHeight="1">
      <c r="A1738" s="352" t="s">
        <v>9864</v>
      </c>
      <c r="B1738" s="352"/>
      <c r="C1738" s="353" t="s">
        <v>9865</v>
      </c>
      <c r="D1738" s="353"/>
      <c r="E1738" s="353"/>
      <c r="F1738" s="353"/>
      <c r="G1738" s="18" t="s">
        <v>76</v>
      </c>
      <c r="H1738" s="138">
        <v>16.71</v>
      </c>
    </row>
    <row r="1739" spans="1:8" ht="36.6" customHeight="1">
      <c r="A1739" s="352" t="s">
        <v>9866</v>
      </c>
      <c r="B1739" s="352"/>
      <c r="C1739" s="353" t="s">
        <v>9867</v>
      </c>
      <c r="D1739" s="353"/>
      <c r="E1739" s="353"/>
      <c r="F1739" s="353"/>
      <c r="G1739" s="18" t="s">
        <v>76</v>
      </c>
      <c r="H1739" s="138">
        <v>23.37</v>
      </c>
    </row>
    <row r="1740" spans="1:8" ht="36.6" customHeight="1">
      <c r="A1740" s="352" t="s">
        <v>9868</v>
      </c>
      <c r="B1740" s="352"/>
      <c r="C1740" s="353" t="s">
        <v>9869</v>
      </c>
      <c r="D1740" s="353"/>
      <c r="E1740" s="353"/>
      <c r="F1740" s="353"/>
      <c r="G1740" s="18" t="s">
        <v>76</v>
      </c>
      <c r="H1740" s="138">
        <v>28.94</v>
      </c>
    </row>
    <row r="1741" spans="1:8" ht="36.6" customHeight="1">
      <c r="A1741" s="352" t="s">
        <v>9870</v>
      </c>
      <c r="B1741" s="352"/>
      <c r="C1741" s="353" t="s">
        <v>9871</v>
      </c>
      <c r="D1741" s="353"/>
      <c r="E1741" s="353"/>
      <c r="F1741" s="353"/>
      <c r="G1741" s="18" t="s">
        <v>76</v>
      </c>
      <c r="H1741" s="138">
        <v>36.61</v>
      </c>
    </row>
    <row r="1742" spans="1:8" ht="36.6" customHeight="1">
      <c r="A1742" s="352" t="s">
        <v>3162</v>
      </c>
      <c r="B1742" s="352"/>
      <c r="C1742" s="353" t="s">
        <v>9872</v>
      </c>
      <c r="D1742" s="353"/>
      <c r="E1742" s="353"/>
      <c r="F1742" s="353"/>
      <c r="G1742" s="18" t="s">
        <v>76</v>
      </c>
      <c r="H1742" s="140">
        <v>118.55</v>
      </c>
    </row>
    <row r="1743" spans="1:8" ht="12.2" customHeight="1">
      <c r="A1743" s="368">
        <v>8938</v>
      </c>
      <c r="B1743" s="359"/>
      <c r="C1743" s="360" t="s">
        <v>3163</v>
      </c>
      <c r="D1743" s="360"/>
      <c r="E1743" s="360"/>
      <c r="F1743" s="360"/>
      <c r="G1743" s="17"/>
      <c r="H1743" s="141"/>
    </row>
    <row r="1744" spans="1:8" ht="36.6" customHeight="1">
      <c r="A1744" s="352" t="s">
        <v>3164</v>
      </c>
      <c r="B1744" s="352"/>
      <c r="C1744" s="353" t="s">
        <v>3165</v>
      </c>
      <c r="D1744" s="353"/>
      <c r="E1744" s="353"/>
      <c r="F1744" s="353"/>
      <c r="G1744" s="18" t="s">
        <v>58</v>
      </c>
      <c r="H1744" s="138">
        <v>36.81</v>
      </c>
    </row>
    <row r="1745" spans="1:8" ht="48.75" customHeight="1">
      <c r="A1745" s="352" t="s">
        <v>3166</v>
      </c>
      <c r="B1745" s="352"/>
      <c r="C1745" s="353" t="s">
        <v>3167</v>
      </c>
      <c r="D1745" s="353"/>
      <c r="E1745" s="353"/>
      <c r="F1745" s="353"/>
      <c r="G1745" s="18" t="s">
        <v>58</v>
      </c>
      <c r="H1745" s="137">
        <v>2438.4499999999998</v>
      </c>
    </row>
    <row r="1746" spans="1:8" ht="48.75" customHeight="1">
      <c r="A1746" s="352" t="s">
        <v>3168</v>
      </c>
      <c r="B1746" s="352"/>
      <c r="C1746" s="353" t="s">
        <v>3169</v>
      </c>
      <c r="D1746" s="353"/>
      <c r="E1746" s="353"/>
      <c r="F1746" s="353"/>
      <c r="G1746" s="18" t="s">
        <v>58</v>
      </c>
      <c r="H1746" s="137">
        <v>2518.63</v>
      </c>
    </row>
    <row r="1747" spans="1:8" ht="48.75" customHeight="1">
      <c r="A1747" s="352" t="s">
        <v>3170</v>
      </c>
      <c r="B1747" s="352"/>
      <c r="C1747" s="353" t="s">
        <v>3171</v>
      </c>
      <c r="D1747" s="353"/>
      <c r="E1747" s="353"/>
      <c r="F1747" s="353"/>
      <c r="G1747" s="18" t="s">
        <v>58</v>
      </c>
      <c r="H1747" s="137">
        <v>2690.64</v>
      </c>
    </row>
    <row r="1748" spans="1:8" ht="48.75" customHeight="1">
      <c r="A1748" s="352" t="s">
        <v>3172</v>
      </c>
      <c r="B1748" s="352"/>
      <c r="C1748" s="353" t="s">
        <v>3173</v>
      </c>
      <c r="D1748" s="353"/>
      <c r="E1748" s="353"/>
      <c r="F1748" s="353"/>
      <c r="G1748" s="18" t="s">
        <v>58</v>
      </c>
      <c r="H1748" s="137">
        <v>2788.17</v>
      </c>
    </row>
    <row r="1749" spans="1:8" ht="48.75" customHeight="1">
      <c r="A1749" s="352" t="s">
        <v>3174</v>
      </c>
      <c r="B1749" s="352"/>
      <c r="C1749" s="353" t="s">
        <v>3175</v>
      </c>
      <c r="D1749" s="353"/>
      <c r="E1749" s="353"/>
      <c r="F1749" s="353"/>
      <c r="G1749" s="18" t="s">
        <v>58</v>
      </c>
      <c r="H1749" s="137">
        <v>2806.12</v>
      </c>
    </row>
    <row r="1750" spans="1:8" ht="48.75" customHeight="1">
      <c r="A1750" s="352" t="s">
        <v>3176</v>
      </c>
      <c r="B1750" s="352"/>
      <c r="C1750" s="353" t="s">
        <v>3177</v>
      </c>
      <c r="D1750" s="353"/>
      <c r="E1750" s="353"/>
      <c r="F1750" s="353"/>
      <c r="G1750" s="18" t="s">
        <v>58</v>
      </c>
      <c r="H1750" s="137">
        <v>3377.04</v>
      </c>
    </row>
    <row r="1751" spans="1:8" ht="48.75" customHeight="1">
      <c r="A1751" s="352" t="s">
        <v>3178</v>
      </c>
      <c r="B1751" s="352"/>
      <c r="C1751" s="353" t="s">
        <v>3179</v>
      </c>
      <c r="D1751" s="353"/>
      <c r="E1751" s="353"/>
      <c r="F1751" s="353"/>
      <c r="G1751" s="18" t="s">
        <v>58</v>
      </c>
      <c r="H1751" s="137">
        <v>3654.74</v>
      </c>
    </row>
    <row r="1752" spans="1:8" ht="48.75" customHeight="1">
      <c r="A1752" s="352" t="s">
        <v>3180</v>
      </c>
      <c r="B1752" s="352"/>
      <c r="C1752" s="353" t="s">
        <v>3181</v>
      </c>
      <c r="D1752" s="353"/>
      <c r="E1752" s="353"/>
      <c r="F1752" s="353"/>
      <c r="G1752" s="18" t="s">
        <v>58</v>
      </c>
      <c r="H1752" s="137">
        <v>4780.4799999999996</v>
      </c>
    </row>
    <row r="1753" spans="1:8" ht="48.75" customHeight="1">
      <c r="A1753" s="352" t="s">
        <v>3182</v>
      </c>
      <c r="B1753" s="352"/>
      <c r="C1753" s="353" t="s">
        <v>3183</v>
      </c>
      <c r="D1753" s="353"/>
      <c r="E1753" s="353"/>
      <c r="F1753" s="353"/>
      <c r="G1753" s="18" t="s">
        <v>58</v>
      </c>
      <c r="H1753" s="137">
        <v>4862.09</v>
      </c>
    </row>
    <row r="1754" spans="1:8" ht="48.75" customHeight="1">
      <c r="A1754" s="352" t="s">
        <v>3184</v>
      </c>
      <c r="B1754" s="352"/>
      <c r="C1754" s="353" t="s">
        <v>3185</v>
      </c>
      <c r="D1754" s="353"/>
      <c r="E1754" s="353"/>
      <c r="F1754" s="353"/>
      <c r="G1754" s="18" t="s">
        <v>58</v>
      </c>
      <c r="H1754" s="137">
        <v>4729.1499999999996</v>
      </c>
    </row>
    <row r="1755" spans="1:8" ht="48.75" customHeight="1">
      <c r="A1755" s="352" t="s">
        <v>3186</v>
      </c>
      <c r="B1755" s="352"/>
      <c r="C1755" s="353" t="s">
        <v>3187</v>
      </c>
      <c r="D1755" s="353"/>
      <c r="E1755" s="353"/>
      <c r="F1755" s="353"/>
      <c r="G1755" s="18" t="s">
        <v>58</v>
      </c>
      <c r="H1755" s="137">
        <v>9872.99</v>
      </c>
    </row>
    <row r="1756" spans="1:8" ht="48.75" customHeight="1">
      <c r="A1756" s="352" t="s">
        <v>3188</v>
      </c>
      <c r="B1756" s="352"/>
      <c r="C1756" s="353" t="s">
        <v>3189</v>
      </c>
      <c r="D1756" s="353"/>
      <c r="E1756" s="353"/>
      <c r="F1756" s="353"/>
      <c r="G1756" s="18" t="s">
        <v>58</v>
      </c>
      <c r="H1756" s="137">
        <v>9968</v>
      </c>
    </row>
    <row r="1757" spans="1:8" ht="48.75" customHeight="1">
      <c r="A1757" s="352" t="s">
        <v>3190</v>
      </c>
      <c r="B1757" s="352"/>
      <c r="C1757" s="353" t="s">
        <v>3191</v>
      </c>
      <c r="D1757" s="353"/>
      <c r="E1757" s="353"/>
      <c r="F1757" s="353"/>
      <c r="G1757" s="18" t="s">
        <v>58</v>
      </c>
      <c r="H1757" s="139">
        <v>11204.46</v>
      </c>
    </row>
    <row r="1758" spans="1:8" ht="48.75" customHeight="1">
      <c r="A1758" s="352" t="s">
        <v>3192</v>
      </c>
      <c r="B1758" s="352"/>
      <c r="C1758" s="353" t="s">
        <v>3193</v>
      </c>
      <c r="D1758" s="353"/>
      <c r="E1758" s="353"/>
      <c r="F1758" s="353"/>
      <c r="G1758" s="18" t="s">
        <v>58</v>
      </c>
      <c r="H1758" s="139">
        <v>11343.52</v>
      </c>
    </row>
    <row r="1759" spans="1:8" ht="48.75" customHeight="1">
      <c r="A1759" s="352" t="s">
        <v>3194</v>
      </c>
      <c r="B1759" s="352"/>
      <c r="C1759" s="353" t="s">
        <v>3195</v>
      </c>
      <c r="D1759" s="353"/>
      <c r="E1759" s="353"/>
      <c r="F1759" s="353"/>
      <c r="G1759" s="18" t="s">
        <v>58</v>
      </c>
      <c r="H1759" s="139">
        <v>12376.17</v>
      </c>
    </row>
    <row r="1760" spans="1:8" ht="48.75" customHeight="1">
      <c r="A1760" s="352" t="s">
        <v>3196</v>
      </c>
      <c r="B1760" s="352"/>
      <c r="C1760" s="353" t="s">
        <v>3197</v>
      </c>
      <c r="D1760" s="353"/>
      <c r="E1760" s="353"/>
      <c r="F1760" s="353"/>
      <c r="G1760" s="18" t="s">
        <v>58</v>
      </c>
      <c r="H1760" s="139">
        <v>13159.02</v>
      </c>
    </row>
    <row r="1761" spans="1:8" ht="48.75" customHeight="1">
      <c r="A1761" s="352" t="s">
        <v>3198</v>
      </c>
      <c r="B1761" s="352"/>
      <c r="C1761" s="353" t="s">
        <v>3199</v>
      </c>
      <c r="D1761" s="353"/>
      <c r="E1761" s="353"/>
      <c r="F1761" s="353"/>
      <c r="G1761" s="18" t="s">
        <v>58</v>
      </c>
      <c r="H1761" s="139">
        <v>13102.11</v>
      </c>
    </row>
    <row r="1762" spans="1:8" ht="48.75" customHeight="1">
      <c r="A1762" s="352" t="s">
        <v>3200</v>
      </c>
      <c r="B1762" s="352"/>
      <c r="C1762" s="353" t="s">
        <v>3201</v>
      </c>
      <c r="D1762" s="353"/>
      <c r="E1762" s="353"/>
      <c r="F1762" s="353"/>
      <c r="G1762" s="18" t="s">
        <v>58</v>
      </c>
      <c r="H1762" s="139">
        <v>14691.93</v>
      </c>
    </row>
    <row r="1763" spans="1:8" ht="48.75" customHeight="1">
      <c r="A1763" s="352" t="s">
        <v>3202</v>
      </c>
      <c r="B1763" s="352"/>
      <c r="C1763" s="353" t="s">
        <v>3203</v>
      </c>
      <c r="D1763" s="353"/>
      <c r="E1763" s="353"/>
      <c r="F1763" s="353"/>
      <c r="G1763" s="18" t="s">
        <v>58</v>
      </c>
      <c r="H1763" s="139">
        <v>15709.56</v>
      </c>
    </row>
    <row r="1764" spans="1:8" ht="24.4" customHeight="1">
      <c r="A1764" s="352" t="s">
        <v>3204</v>
      </c>
      <c r="B1764" s="352"/>
      <c r="C1764" s="353" t="s">
        <v>3205</v>
      </c>
      <c r="D1764" s="353"/>
      <c r="E1764" s="353"/>
      <c r="F1764" s="353"/>
      <c r="G1764" s="18" t="s">
        <v>58</v>
      </c>
      <c r="H1764" s="138">
        <v>12.49</v>
      </c>
    </row>
    <row r="1765" spans="1:8" ht="12.2" customHeight="1">
      <c r="A1765" s="368">
        <v>8939</v>
      </c>
      <c r="B1765" s="359"/>
      <c r="C1765" s="360" t="s">
        <v>3206</v>
      </c>
      <c r="D1765" s="360"/>
      <c r="E1765" s="360"/>
      <c r="F1765" s="360"/>
      <c r="G1765" s="17"/>
      <c r="H1765" s="141"/>
    </row>
    <row r="1766" spans="1:8" ht="36.6" customHeight="1">
      <c r="A1766" s="352" t="s">
        <v>3207</v>
      </c>
      <c r="B1766" s="352"/>
      <c r="C1766" s="353" t="s">
        <v>3208</v>
      </c>
      <c r="D1766" s="353"/>
      <c r="E1766" s="353"/>
      <c r="F1766" s="353"/>
      <c r="G1766" s="18" t="s">
        <v>76</v>
      </c>
      <c r="H1766" s="138">
        <v>14.09</v>
      </c>
    </row>
    <row r="1767" spans="1:8" ht="36.6" customHeight="1">
      <c r="A1767" s="352" t="s">
        <v>3209</v>
      </c>
      <c r="B1767" s="352"/>
      <c r="C1767" s="353" t="s">
        <v>3210</v>
      </c>
      <c r="D1767" s="353"/>
      <c r="E1767" s="353"/>
      <c r="F1767" s="353"/>
      <c r="G1767" s="18" t="s">
        <v>76</v>
      </c>
      <c r="H1767" s="138">
        <v>24.66</v>
      </c>
    </row>
    <row r="1768" spans="1:8" ht="12.2" customHeight="1">
      <c r="A1768" s="368">
        <v>8942</v>
      </c>
      <c r="B1768" s="359"/>
      <c r="C1768" s="360" t="s">
        <v>3211</v>
      </c>
      <c r="D1768" s="360"/>
      <c r="E1768" s="360"/>
      <c r="F1768" s="360"/>
      <c r="G1768" s="17"/>
      <c r="H1768" s="141"/>
    </row>
    <row r="1769" spans="1:8" ht="24.4" customHeight="1">
      <c r="A1769" s="352" t="s">
        <v>3212</v>
      </c>
      <c r="B1769" s="352"/>
      <c r="C1769" s="353" t="s">
        <v>3213</v>
      </c>
      <c r="D1769" s="353"/>
      <c r="E1769" s="353"/>
      <c r="F1769" s="353"/>
      <c r="G1769" s="18" t="s">
        <v>58</v>
      </c>
      <c r="H1769" s="137">
        <v>3932.7</v>
      </c>
    </row>
    <row r="1770" spans="1:8" ht="36.6" customHeight="1">
      <c r="A1770" s="352" t="s">
        <v>3214</v>
      </c>
      <c r="B1770" s="352"/>
      <c r="C1770" s="353" t="s">
        <v>3215</v>
      </c>
      <c r="D1770" s="353"/>
      <c r="E1770" s="353"/>
      <c r="F1770" s="353"/>
      <c r="G1770" s="18" t="s">
        <v>58</v>
      </c>
      <c r="H1770" s="140">
        <v>297.22000000000003</v>
      </c>
    </row>
    <row r="1771" spans="1:8" ht="36.6" customHeight="1">
      <c r="A1771" s="352" t="s">
        <v>3216</v>
      </c>
      <c r="B1771" s="352"/>
      <c r="C1771" s="353" t="s">
        <v>3217</v>
      </c>
      <c r="D1771" s="353"/>
      <c r="E1771" s="353"/>
      <c r="F1771" s="353"/>
      <c r="G1771" s="18" t="s">
        <v>58</v>
      </c>
      <c r="H1771" s="137">
        <v>4295.58</v>
      </c>
    </row>
    <row r="1772" spans="1:8" ht="48.75" customHeight="1">
      <c r="A1772" s="352" t="s">
        <v>3218</v>
      </c>
      <c r="B1772" s="352"/>
      <c r="C1772" s="353" t="s">
        <v>3219</v>
      </c>
      <c r="D1772" s="353"/>
      <c r="E1772" s="353"/>
      <c r="F1772" s="353"/>
      <c r="G1772" s="18" t="s">
        <v>58</v>
      </c>
      <c r="H1772" s="137">
        <v>6205.74</v>
      </c>
    </row>
    <row r="1773" spans="1:8" ht="48.75" customHeight="1">
      <c r="A1773" s="352" t="s">
        <v>3220</v>
      </c>
      <c r="B1773" s="352"/>
      <c r="C1773" s="353" t="s">
        <v>3221</v>
      </c>
      <c r="D1773" s="353"/>
      <c r="E1773" s="353"/>
      <c r="F1773" s="353"/>
      <c r="G1773" s="18" t="s">
        <v>58</v>
      </c>
      <c r="H1773" s="137">
        <v>5310.26</v>
      </c>
    </row>
    <row r="1774" spans="1:8" ht="48.75" customHeight="1">
      <c r="A1774" s="352" t="s">
        <v>3222</v>
      </c>
      <c r="B1774" s="352"/>
      <c r="C1774" s="353" t="s">
        <v>3223</v>
      </c>
      <c r="D1774" s="353"/>
      <c r="E1774" s="353"/>
      <c r="F1774" s="353"/>
      <c r="G1774" s="18" t="s">
        <v>58</v>
      </c>
      <c r="H1774" s="137">
        <v>5771.75</v>
      </c>
    </row>
    <row r="1775" spans="1:8" ht="36.6" customHeight="1">
      <c r="A1775" s="352" t="s">
        <v>3224</v>
      </c>
      <c r="B1775" s="352"/>
      <c r="C1775" s="353" t="s">
        <v>3225</v>
      </c>
      <c r="D1775" s="353"/>
      <c r="E1775" s="353"/>
      <c r="F1775" s="353"/>
      <c r="G1775" s="18" t="s">
        <v>58</v>
      </c>
      <c r="H1775" s="140">
        <v>543.32000000000005</v>
      </c>
    </row>
    <row r="1776" spans="1:8" ht="24.4" customHeight="1">
      <c r="A1776" s="352" t="s">
        <v>3226</v>
      </c>
      <c r="B1776" s="352"/>
      <c r="C1776" s="353" t="s">
        <v>3227</v>
      </c>
      <c r="D1776" s="353"/>
      <c r="E1776" s="353"/>
      <c r="F1776" s="353"/>
      <c r="G1776" s="18" t="s">
        <v>58</v>
      </c>
      <c r="H1776" s="140">
        <v>264.32</v>
      </c>
    </row>
    <row r="1777" spans="1:8" ht="36.6" customHeight="1">
      <c r="A1777" s="352" t="s">
        <v>3228</v>
      </c>
      <c r="B1777" s="352"/>
      <c r="C1777" s="353" t="s">
        <v>3229</v>
      </c>
      <c r="D1777" s="353"/>
      <c r="E1777" s="353"/>
      <c r="F1777" s="353"/>
      <c r="G1777" s="18" t="s">
        <v>58</v>
      </c>
      <c r="H1777" s="140">
        <v>500.5</v>
      </c>
    </row>
    <row r="1778" spans="1:8" ht="24.4" customHeight="1">
      <c r="A1778" s="352" t="s">
        <v>3230</v>
      </c>
      <c r="B1778" s="352"/>
      <c r="C1778" s="353" t="s">
        <v>3231</v>
      </c>
      <c r="D1778" s="353"/>
      <c r="E1778" s="353"/>
      <c r="F1778" s="353"/>
      <c r="G1778" s="18" t="s">
        <v>58</v>
      </c>
      <c r="H1778" s="140">
        <v>706.96</v>
      </c>
    </row>
    <row r="1779" spans="1:8" ht="24.4" customHeight="1">
      <c r="A1779" s="352" t="s">
        <v>3232</v>
      </c>
      <c r="B1779" s="352"/>
      <c r="C1779" s="353" t="s">
        <v>3233</v>
      </c>
      <c r="D1779" s="353"/>
      <c r="E1779" s="353"/>
      <c r="F1779" s="353"/>
      <c r="G1779" s="18" t="s">
        <v>58</v>
      </c>
      <c r="H1779" s="137">
        <v>3875.95</v>
      </c>
    </row>
    <row r="1780" spans="1:8" ht="36.6" customHeight="1">
      <c r="A1780" s="352" t="s">
        <v>3234</v>
      </c>
      <c r="B1780" s="352"/>
      <c r="C1780" s="353" t="s">
        <v>3235</v>
      </c>
      <c r="D1780" s="353"/>
      <c r="E1780" s="353"/>
      <c r="F1780" s="353"/>
      <c r="G1780" s="18" t="s">
        <v>58</v>
      </c>
      <c r="H1780" s="140">
        <v>341.47</v>
      </c>
    </row>
    <row r="1781" spans="1:8" ht="12.2" customHeight="1">
      <c r="A1781" s="368">
        <v>8943</v>
      </c>
      <c r="B1781" s="359"/>
      <c r="C1781" s="360" t="s">
        <v>3236</v>
      </c>
      <c r="D1781" s="360"/>
      <c r="E1781" s="360"/>
      <c r="F1781" s="360"/>
      <c r="G1781" s="17"/>
      <c r="H1781" s="141"/>
    </row>
    <row r="1782" spans="1:8" ht="12.2" customHeight="1">
      <c r="A1782" s="352" t="s">
        <v>3237</v>
      </c>
      <c r="B1782" s="352"/>
      <c r="C1782" s="353" t="s">
        <v>3238</v>
      </c>
      <c r="D1782" s="353"/>
      <c r="E1782" s="353"/>
      <c r="F1782" s="353"/>
      <c r="G1782" s="18" t="s">
        <v>76</v>
      </c>
      <c r="H1782" s="140">
        <v>283.91000000000003</v>
      </c>
    </row>
    <row r="1783" spans="1:8" ht="24.4" customHeight="1">
      <c r="A1783" s="352" t="s">
        <v>3239</v>
      </c>
      <c r="B1783" s="352"/>
      <c r="C1783" s="353" t="s">
        <v>3240</v>
      </c>
      <c r="D1783" s="353"/>
      <c r="E1783" s="353"/>
      <c r="F1783" s="353"/>
      <c r="G1783" s="18" t="s">
        <v>76</v>
      </c>
      <c r="H1783" s="138">
        <v>95</v>
      </c>
    </row>
    <row r="1784" spans="1:8" ht="24.4" customHeight="1">
      <c r="A1784" s="352" t="s">
        <v>3241</v>
      </c>
      <c r="B1784" s="352"/>
      <c r="C1784" s="353" t="s">
        <v>3242</v>
      </c>
      <c r="D1784" s="353"/>
      <c r="E1784" s="353"/>
      <c r="F1784" s="353"/>
      <c r="G1784" s="18" t="s">
        <v>76</v>
      </c>
      <c r="H1784" s="140">
        <v>313.93</v>
      </c>
    </row>
    <row r="1785" spans="1:8" ht="36.6" customHeight="1">
      <c r="A1785" s="352" t="s">
        <v>3243</v>
      </c>
      <c r="B1785" s="352"/>
      <c r="C1785" s="353" t="s">
        <v>3244</v>
      </c>
      <c r="D1785" s="353"/>
      <c r="E1785" s="353"/>
      <c r="F1785" s="353"/>
      <c r="G1785" s="18" t="s">
        <v>58</v>
      </c>
      <c r="H1785" s="140">
        <v>398.69</v>
      </c>
    </row>
    <row r="1786" spans="1:8" ht="36.6" customHeight="1">
      <c r="A1786" s="352" t="s">
        <v>3245</v>
      </c>
      <c r="B1786" s="352"/>
      <c r="C1786" s="353" t="s">
        <v>3246</v>
      </c>
      <c r="D1786" s="353"/>
      <c r="E1786" s="353"/>
      <c r="F1786" s="353"/>
      <c r="G1786" s="18" t="s">
        <v>58</v>
      </c>
      <c r="H1786" s="140">
        <v>671.38</v>
      </c>
    </row>
    <row r="1787" spans="1:8" ht="36.6" customHeight="1">
      <c r="A1787" s="352" t="s">
        <v>3247</v>
      </c>
      <c r="B1787" s="352"/>
      <c r="C1787" s="353" t="s">
        <v>3248</v>
      </c>
      <c r="D1787" s="353"/>
      <c r="E1787" s="353"/>
      <c r="F1787" s="353"/>
      <c r="G1787" s="18" t="s">
        <v>58</v>
      </c>
      <c r="H1787" s="140">
        <v>670.62</v>
      </c>
    </row>
    <row r="1788" spans="1:8" ht="36.6" customHeight="1">
      <c r="A1788" s="352" t="s">
        <v>3249</v>
      </c>
      <c r="B1788" s="352"/>
      <c r="C1788" s="353" t="s">
        <v>3250</v>
      </c>
      <c r="D1788" s="353"/>
      <c r="E1788" s="353"/>
      <c r="F1788" s="353"/>
      <c r="G1788" s="18" t="s">
        <v>58</v>
      </c>
      <c r="H1788" s="140">
        <v>682.41</v>
      </c>
    </row>
    <row r="1789" spans="1:8" ht="36.6" customHeight="1">
      <c r="A1789" s="352" t="s">
        <v>3251</v>
      </c>
      <c r="B1789" s="352"/>
      <c r="C1789" s="353" t="s">
        <v>3252</v>
      </c>
      <c r="D1789" s="353"/>
      <c r="E1789" s="353"/>
      <c r="F1789" s="353"/>
      <c r="G1789" s="18" t="s">
        <v>58</v>
      </c>
      <c r="H1789" s="140">
        <v>691.29</v>
      </c>
    </row>
    <row r="1790" spans="1:8" ht="36.6" customHeight="1">
      <c r="A1790" s="352" t="s">
        <v>3253</v>
      </c>
      <c r="B1790" s="352"/>
      <c r="C1790" s="353" t="s">
        <v>3254</v>
      </c>
      <c r="D1790" s="353"/>
      <c r="E1790" s="353"/>
      <c r="F1790" s="353"/>
      <c r="G1790" s="18" t="s">
        <v>58</v>
      </c>
      <c r="H1790" s="137">
        <v>1142.67</v>
      </c>
    </row>
    <row r="1791" spans="1:8" ht="36.6" customHeight="1">
      <c r="A1791" s="352" t="s">
        <v>3255</v>
      </c>
      <c r="B1791" s="352"/>
      <c r="C1791" s="353" t="s">
        <v>3256</v>
      </c>
      <c r="D1791" s="353"/>
      <c r="E1791" s="353"/>
      <c r="F1791" s="353"/>
      <c r="G1791" s="18" t="s">
        <v>58</v>
      </c>
      <c r="H1791" s="137">
        <v>1321.55</v>
      </c>
    </row>
    <row r="1792" spans="1:8" ht="36.6" customHeight="1">
      <c r="A1792" s="352" t="s">
        <v>3257</v>
      </c>
      <c r="B1792" s="352"/>
      <c r="C1792" s="353" t="s">
        <v>3258</v>
      </c>
      <c r="D1792" s="353"/>
      <c r="E1792" s="353"/>
      <c r="F1792" s="353"/>
      <c r="G1792" s="18" t="s">
        <v>58</v>
      </c>
      <c r="H1792" s="137">
        <v>1593.23</v>
      </c>
    </row>
    <row r="1793" spans="1:8" ht="36.6" customHeight="1">
      <c r="A1793" s="352" t="s">
        <v>3259</v>
      </c>
      <c r="B1793" s="352"/>
      <c r="C1793" s="353" t="s">
        <v>3260</v>
      </c>
      <c r="D1793" s="353"/>
      <c r="E1793" s="353"/>
      <c r="F1793" s="353"/>
      <c r="G1793" s="18" t="s">
        <v>58</v>
      </c>
      <c r="H1793" s="140">
        <v>197.28</v>
      </c>
    </row>
    <row r="1794" spans="1:8" ht="36.6" customHeight="1">
      <c r="A1794" s="352" t="s">
        <v>3261</v>
      </c>
      <c r="B1794" s="352"/>
      <c r="C1794" s="353" t="s">
        <v>3262</v>
      </c>
      <c r="D1794" s="353"/>
      <c r="E1794" s="353"/>
      <c r="F1794" s="353"/>
      <c r="G1794" s="18" t="s">
        <v>58</v>
      </c>
      <c r="H1794" s="140">
        <v>237.08</v>
      </c>
    </row>
    <row r="1795" spans="1:8" ht="36.6" customHeight="1">
      <c r="A1795" s="352" t="s">
        <v>3263</v>
      </c>
      <c r="B1795" s="352"/>
      <c r="C1795" s="353" t="s">
        <v>3264</v>
      </c>
      <c r="D1795" s="353"/>
      <c r="E1795" s="353"/>
      <c r="F1795" s="353"/>
      <c r="G1795" s="18" t="s">
        <v>58</v>
      </c>
      <c r="H1795" s="138">
        <v>90.78</v>
      </c>
    </row>
    <row r="1796" spans="1:8" ht="36.6" customHeight="1">
      <c r="A1796" s="352" t="s">
        <v>3265</v>
      </c>
      <c r="B1796" s="352"/>
      <c r="C1796" s="353" t="s">
        <v>3266</v>
      </c>
      <c r="D1796" s="353"/>
      <c r="E1796" s="353"/>
      <c r="F1796" s="353"/>
      <c r="G1796" s="18" t="s">
        <v>58</v>
      </c>
      <c r="H1796" s="140">
        <v>117.56</v>
      </c>
    </row>
    <row r="1797" spans="1:8" ht="36.6" customHeight="1">
      <c r="A1797" s="352" t="s">
        <v>3267</v>
      </c>
      <c r="B1797" s="352"/>
      <c r="C1797" s="353" t="s">
        <v>3268</v>
      </c>
      <c r="D1797" s="353"/>
      <c r="E1797" s="353"/>
      <c r="F1797" s="353"/>
      <c r="G1797" s="18" t="s">
        <v>58</v>
      </c>
      <c r="H1797" s="140">
        <v>403.37</v>
      </c>
    </row>
    <row r="1798" spans="1:8" ht="36.6" customHeight="1">
      <c r="A1798" s="352" t="s">
        <v>3269</v>
      </c>
      <c r="B1798" s="352"/>
      <c r="C1798" s="353" t="s">
        <v>3270</v>
      </c>
      <c r="D1798" s="353"/>
      <c r="E1798" s="353"/>
      <c r="F1798" s="353"/>
      <c r="G1798" s="18" t="s">
        <v>58</v>
      </c>
      <c r="H1798" s="140">
        <v>432.87</v>
      </c>
    </row>
    <row r="1799" spans="1:8" ht="36.6" customHeight="1">
      <c r="A1799" s="352" t="s">
        <v>3271</v>
      </c>
      <c r="B1799" s="352"/>
      <c r="C1799" s="353" t="s">
        <v>3272</v>
      </c>
      <c r="D1799" s="353"/>
      <c r="E1799" s="353"/>
      <c r="F1799" s="353"/>
      <c r="G1799" s="18" t="s">
        <v>58</v>
      </c>
      <c r="H1799" s="140">
        <v>600.73</v>
      </c>
    </row>
    <row r="1800" spans="1:8" ht="36.6" customHeight="1">
      <c r="A1800" s="352" t="s">
        <v>3273</v>
      </c>
      <c r="B1800" s="352"/>
      <c r="C1800" s="353" t="s">
        <v>3274</v>
      </c>
      <c r="D1800" s="353"/>
      <c r="E1800" s="353"/>
      <c r="F1800" s="353"/>
      <c r="G1800" s="18" t="s">
        <v>58</v>
      </c>
      <c r="H1800" s="140">
        <v>579.65</v>
      </c>
    </row>
    <row r="1801" spans="1:8" ht="36.6" customHeight="1">
      <c r="A1801" s="352" t="s">
        <v>3275</v>
      </c>
      <c r="B1801" s="352"/>
      <c r="C1801" s="353" t="s">
        <v>3276</v>
      </c>
      <c r="D1801" s="353"/>
      <c r="E1801" s="353"/>
      <c r="F1801" s="353"/>
      <c r="G1801" s="18" t="s">
        <v>58</v>
      </c>
      <c r="H1801" s="140">
        <v>990.02</v>
      </c>
    </row>
    <row r="1802" spans="1:8" ht="36.6" customHeight="1">
      <c r="A1802" s="352" t="s">
        <v>3277</v>
      </c>
      <c r="B1802" s="352"/>
      <c r="C1802" s="353" t="s">
        <v>3278</v>
      </c>
      <c r="D1802" s="353"/>
      <c r="E1802" s="353"/>
      <c r="F1802" s="353"/>
      <c r="G1802" s="18" t="s">
        <v>58</v>
      </c>
      <c r="H1802" s="140">
        <v>697.77</v>
      </c>
    </row>
    <row r="1803" spans="1:8" ht="36.6" customHeight="1">
      <c r="A1803" s="352" t="s">
        <v>3279</v>
      </c>
      <c r="B1803" s="352"/>
      <c r="C1803" s="353" t="s">
        <v>3280</v>
      </c>
      <c r="D1803" s="353"/>
      <c r="E1803" s="353"/>
      <c r="F1803" s="353"/>
      <c r="G1803" s="18" t="s">
        <v>58</v>
      </c>
      <c r="H1803" s="140">
        <v>852.77</v>
      </c>
    </row>
    <row r="1804" spans="1:8" ht="36.6" customHeight="1">
      <c r="A1804" s="352" t="s">
        <v>3281</v>
      </c>
      <c r="B1804" s="352"/>
      <c r="C1804" s="353" t="s">
        <v>3282</v>
      </c>
      <c r="D1804" s="353"/>
      <c r="E1804" s="353"/>
      <c r="F1804" s="353"/>
      <c r="G1804" s="18" t="s">
        <v>58</v>
      </c>
      <c r="H1804" s="137">
        <v>1321.69</v>
      </c>
    </row>
    <row r="1805" spans="1:8" ht="36.6" customHeight="1">
      <c r="A1805" s="352" t="s">
        <v>3283</v>
      </c>
      <c r="B1805" s="352"/>
      <c r="C1805" s="353" t="s">
        <v>3284</v>
      </c>
      <c r="D1805" s="353"/>
      <c r="E1805" s="353"/>
      <c r="F1805" s="353"/>
      <c r="G1805" s="18" t="s">
        <v>58</v>
      </c>
      <c r="H1805" s="137">
        <v>1464</v>
      </c>
    </row>
    <row r="1806" spans="1:8" ht="36.6" customHeight="1">
      <c r="A1806" s="352" t="s">
        <v>3285</v>
      </c>
      <c r="B1806" s="352"/>
      <c r="C1806" s="353" t="s">
        <v>3286</v>
      </c>
      <c r="D1806" s="353"/>
      <c r="E1806" s="353"/>
      <c r="F1806" s="353"/>
      <c r="G1806" s="18" t="s">
        <v>58</v>
      </c>
      <c r="H1806" s="140">
        <v>131.37</v>
      </c>
    </row>
    <row r="1807" spans="1:8" ht="36.6" customHeight="1">
      <c r="A1807" s="352" t="s">
        <v>3287</v>
      </c>
      <c r="B1807" s="352"/>
      <c r="C1807" s="353" t="s">
        <v>3288</v>
      </c>
      <c r="D1807" s="353"/>
      <c r="E1807" s="353"/>
      <c r="F1807" s="353"/>
      <c r="G1807" s="18" t="s">
        <v>58</v>
      </c>
      <c r="H1807" s="140">
        <v>201.25</v>
      </c>
    </row>
    <row r="1808" spans="1:8" ht="36.6" customHeight="1">
      <c r="A1808" s="352" t="s">
        <v>3289</v>
      </c>
      <c r="B1808" s="352"/>
      <c r="C1808" s="353" t="s">
        <v>3290</v>
      </c>
      <c r="D1808" s="353"/>
      <c r="E1808" s="353"/>
      <c r="F1808" s="353"/>
      <c r="G1808" s="18" t="s">
        <v>58</v>
      </c>
      <c r="H1808" s="138">
        <v>78.36</v>
      </c>
    </row>
    <row r="1809" spans="1:8" ht="36.6" customHeight="1">
      <c r="A1809" s="352" t="s">
        <v>3291</v>
      </c>
      <c r="B1809" s="352"/>
      <c r="C1809" s="353" t="s">
        <v>3292</v>
      </c>
      <c r="D1809" s="353"/>
      <c r="E1809" s="353"/>
      <c r="F1809" s="353"/>
      <c r="G1809" s="18" t="s">
        <v>58</v>
      </c>
      <c r="H1809" s="140">
        <v>100.61</v>
      </c>
    </row>
    <row r="1810" spans="1:8" ht="12.2" customHeight="1">
      <c r="A1810" s="368">
        <v>8944</v>
      </c>
      <c r="B1810" s="359"/>
      <c r="C1810" s="360" t="s">
        <v>3293</v>
      </c>
      <c r="D1810" s="360"/>
      <c r="E1810" s="360"/>
      <c r="F1810" s="360"/>
      <c r="G1810" s="17"/>
      <c r="H1810" s="141"/>
    </row>
    <row r="1811" spans="1:8" ht="24.4" customHeight="1">
      <c r="A1811" s="352" t="s">
        <v>3294</v>
      </c>
      <c r="B1811" s="352"/>
      <c r="C1811" s="353" t="s">
        <v>3295</v>
      </c>
      <c r="D1811" s="353"/>
      <c r="E1811" s="353"/>
      <c r="F1811" s="353"/>
      <c r="G1811" s="18" t="s">
        <v>58</v>
      </c>
      <c r="H1811" s="138">
        <v>49.94</v>
      </c>
    </row>
    <row r="1812" spans="1:8" ht="24.4" customHeight="1">
      <c r="A1812" s="352" t="s">
        <v>3296</v>
      </c>
      <c r="B1812" s="352"/>
      <c r="C1812" s="353" t="s">
        <v>3297</v>
      </c>
      <c r="D1812" s="353"/>
      <c r="E1812" s="353"/>
      <c r="F1812" s="353"/>
      <c r="G1812" s="18" t="s">
        <v>58</v>
      </c>
      <c r="H1812" s="140">
        <v>150.52000000000001</v>
      </c>
    </row>
    <row r="1813" spans="1:8" ht="36.6" customHeight="1">
      <c r="A1813" s="352" t="s">
        <v>3298</v>
      </c>
      <c r="B1813" s="352"/>
      <c r="C1813" s="353" t="s">
        <v>3299</v>
      </c>
      <c r="D1813" s="353"/>
      <c r="E1813" s="353"/>
      <c r="F1813" s="353"/>
      <c r="G1813" s="18" t="s">
        <v>58</v>
      </c>
      <c r="H1813" s="140">
        <v>158.02000000000001</v>
      </c>
    </row>
    <row r="1814" spans="1:8" ht="24.4" customHeight="1">
      <c r="A1814" s="352" t="s">
        <v>3300</v>
      </c>
      <c r="B1814" s="352"/>
      <c r="C1814" s="353" t="s">
        <v>3301</v>
      </c>
      <c r="D1814" s="353"/>
      <c r="E1814" s="353"/>
      <c r="F1814" s="353"/>
      <c r="G1814" s="18" t="s">
        <v>58</v>
      </c>
      <c r="H1814" s="138">
        <v>40.67</v>
      </c>
    </row>
    <row r="1815" spans="1:8" ht="24.4" customHeight="1">
      <c r="A1815" s="352" t="s">
        <v>3302</v>
      </c>
      <c r="B1815" s="352"/>
      <c r="C1815" s="353" t="s">
        <v>3303</v>
      </c>
      <c r="D1815" s="353"/>
      <c r="E1815" s="353"/>
      <c r="F1815" s="353"/>
      <c r="G1815" s="18" t="s">
        <v>58</v>
      </c>
      <c r="H1815" s="138">
        <v>46.43</v>
      </c>
    </row>
    <row r="1816" spans="1:8" ht="24.4" customHeight="1">
      <c r="A1816" s="352" t="s">
        <v>3304</v>
      </c>
      <c r="B1816" s="352"/>
      <c r="C1816" s="353" t="s">
        <v>3305</v>
      </c>
      <c r="D1816" s="353"/>
      <c r="E1816" s="353"/>
      <c r="F1816" s="353"/>
      <c r="G1816" s="18" t="s">
        <v>58</v>
      </c>
      <c r="H1816" s="138">
        <v>43.64</v>
      </c>
    </row>
    <row r="1817" spans="1:8" ht="24.4" customHeight="1">
      <c r="A1817" s="352" t="s">
        <v>3306</v>
      </c>
      <c r="B1817" s="352"/>
      <c r="C1817" s="353" t="s">
        <v>3307</v>
      </c>
      <c r="D1817" s="353"/>
      <c r="E1817" s="353"/>
      <c r="F1817" s="353"/>
      <c r="G1817" s="18" t="s">
        <v>58</v>
      </c>
      <c r="H1817" s="138">
        <v>52.38</v>
      </c>
    </row>
    <row r="1818" spans="1:8" ht="24.4" customHeight="1">
      <c r="A1818" s="352" t="s">
        <v>3308</v>
      </c>
      <c r="B1818" s="352"/>
      <c r="C1818" s="353" t="s">
        <v>3309</v>
      </c>
      <c r="D1818" s="353"/>
      <c r="E1818" s="353"/>
      <c r="F1818" s="353"/>
      <c r="G1818" s="18" t="s">
        <v>58</v>
      </c>
      <c r="H1818" s="138">
        <v>46.89</v>
      </c>
    </row>
    <row r="1819" spans="1:8" ht="24.4" customHeight="1">
      <c r="A1819" s="352" t="s">
        <v>3310</v>
      </c>
      <c r="B1819" s="352"/>
      <c r="C1819" s="353" t="s">
        <v>3311</v>
      </c>
      <c r="D1819" s="353"/>
      <c r="E1819" s="353"/>
      <c r="F1819" s="353"/>
      <c r="G1819" s="18" t="s">
        <v>58</v>
      </c>
      <c r="H1819" s="138">
        <v>41.48</v>
      </c>
    </row>
    <row r="1820" spans="1:8" ht="24.4" customHeight="1">
      <c r="A1820" s="352" t="s">
        <v>3312</v>
      </c>
      <c r="B1820" s="352"/>
      <c r="C1820" s="353" t="s">
        <v>3313</v>
      </c>
      <c r="D1820" s="353"/>
      <c r="E1820" s="353"/>
      <c r="F1820" s="353"/>
      <c r="G1820" s="18" t="s">
        <v>58</v>
      </c>
      <c r="H1820" s="138">
        <v>45.67</v>
      </c>
    </row>
    <row r="1821" spans="1:8" ht="24.4" customHeight="1">
      <c r="A1821" s="352" t="s">
        <v>3314</v>
      </c>
      <c r="B1821" s="352"/>
      <c r="C1821" s="353" t="s">
        <v>3315</v>
      </c>
      <c r="D1821" s="353"/>
      <c r="E1821" s="353"/>
      <c r="F1821" s="353"/>
      <c r="G1821" s="18" t="s">
        <v>58</v>
      </c>
      <c r="H1821" s="138">
        <v>51.2</v>
      </c>
    </row>
    <row r="1822" spans="1:8" ht="24.4" customHeight="1">
      <c r="A1822" s="352" t="s">
        <v>3316</v>
      </c>
      <c r="B1822" s="352"/>
      <c r="C1822" s="353" t="s">
        <v>3317</v>
      </c>
      <c r="D1822" s="353"/>
      <c r="E1822" s="353"/>
      <c r="F1822" s="353"/>
      <c r="G1822" s="18" t="s">
        <v>58</v>
      </c>
      <c r="H1822" s="138">
        <v>76.67</v>
      </c>
    </row>
    <row r="1823" spans="1:8" ht="24.4" customHeight="1">
      <c r="A1823" s="352" t="s">
        <v>3318</v>
      </c>
      <c r="B1823" s="352"/>
      <c r="C1823" s="353" t="s">
        <v>3319</v>
      </c>
      <c r="D1823" s="353"/>
      <c r="E1823" s="353"/>
      <c r="F1823" s="353"/>
      <c r="G1823" s="18" t="s">
        <v>58</v>
      </c>
      <c r="H1823" s="140">
        <v>143.44999999999999</v>
      </c>
    </row>
    <row r="1824" spans="1:8" ht="48.75" customHeight="1">
      <c r="A1824" s="352" t="s">
        <v>3320</v>
      </c>
      <c r="B1824" s="352"/>
      <c r="C1824" s="353" t="s">
        <v>3321</v>
      </c>
      <c r="D1824" s="353"/>
      <c r="E1824" s="353"/>
      <c r="F1824" s="353"/>
      <c r="G1824" s="18" t="s">
        <v>58</v>
      </c>
      <c r="H1824" s="140">
        <v>272.58999999999997</v>
      </c>
    </row>
    <row r="1825" spans="1:8" ht="48.75" customHeight="1">
      <c r="A1825" s="352" t="s">
        <v>3322</v>
      </c>
      <c r="B1825" s="352"/>
      <c r="C1825" s="353" t="s">
        <v>3323</v>
      </c>
      <c r="D1825" s="353"/>
      <c r="E1825" s="353"/>
      <c r="F1825" s="353"/>
      <c r="G1825" s="18" t="s">
        <v>58</v>
      </c>
      <c r="H1825" s="140">
        <v>137.51</v>
      </c>
    </row>
    <row r="1826" spans="1:8" ht="48.75" customHeight="1">
      <c r="A1826" s="352" t="s">
        <v>3324</v>
      </c>
      <c r="B1826" s="352"/>
      <c r="C1826" s="353" t="s">
        <v>3325</v>
      </c>
      <c r="D1826" s="353"/>
      <c r="E1826" s="353"/>
      <c r="F1826" s="353"/>
      <c r="G1826" s="18" t="s">
        <v>58</v>
      </c>
      <c r="H1826" s="140">
        <v>171.87</v>
      </c>
    </row>
    <row r="1827" spans="1:8" ht="48.75" customHeight="1">
      <c r="A1827" s="352" t="s">
        <v>3326</v>
      </c>
      <c r="B1827" s="352"/>
      <c r="C1827" s="353" t="s">
        <v>3327</v>
      </c>
      <c r="D1827" s="353"/>
      <c r="E1827" s="353"/>
      <c r="F1827" s="353"/>
      <c r="G1827" s="18" t="s">
        <v>58</v>
      </c>
      <c r="H1827" s="140">
        <v>183.36</v>
      </c>
    </row>
    <row r="1828" spans="1:8" ht="48.75" customHeight="1">
      <c r="A1828" s="352" t="s">
        <v>3328</v>
      </c>
      <c r="B1828" s="352"/>
      <c r="C1828" s="353" t="s">
        <v>3329</v>
      </c>
      <c r="D1828" s="353"/>
      <c r="E1828" s="353"/>
      <c r="F1828" s="353"/>
      <c r="G1828" s="18" t="s">
        <v>58</v>
      </c>
      <c r="H1828" s="140">
        <v>236.41</v>
      </c>
    </row>
    <row r="1829" spans="1:8" ht="48.75" customHeight="1">
      <c r="A1829" s="352" t="s">
        <v>3330</v>
      </c>
      <c r="B1829" s="352"/>
      <c r="C1829" s="353" t="s">
        <v>3331</v>
      </c>
      <c r="D1829" s="353"/>
      <c r="E1829" s="353"/>
      <c r="F1829" s="353"/>
      <c r="G1829" s="18" t="s">
        <v>58</v>
      </c>
      <c r="H1829" s="140">
        <v>281.3</v>
      </c>
    </row>
    <row r="1830" spans="1:8" ht="48.75" customHeight="1">
      <c r="A1830" s="352" t="s">
        <v>3332</v>
      </c>
      <c r="B1830" s="352"/>
      <c r="C1830" s="353" t="s">
        <v>3333</v>
      </c>
      <c r="D1830" s="353"/>
      <c r="E1830" s="353"/>
      <c r="F1830" s="353"/>
      <c r="G1830" s="18" t="s">
        <v>58</v>
      </c>
      <c r="H1830" s="140">
        <v>632.74</v>
      </c>
    </row>
    <row r="1831" spans="1:8" ht="48.75" customHeight="1">
      <c r="A1831" s="352" t="s">
        <v>3334</v>
      </c>
      <c r="B1831" s="352"/>
      <c r="C1831" s="353" t="s">
        <v>3335</v>
      </c>
      <c r="D1831" s="353"/>
      <c r="E1831" s="353"/>
      <c r="F1831" s="353"/>
      <c r="G1831" s="18" t="s">
        <v>58</v>
      </c>
      <c r="H1831" s="140">
        <v>160.52000000000001</v>
      </c>
    </row>
    <row r="1832" spans="1:8" ht="48.75" customHeight="1">
      <c r="A1832" s="352" t="s">
        <v>3336</v>
      </c>
      <c r="B1832" s="352"/>
      <c r="C1832" s="353" t="s">
        <v>3337</v>
      </c>
      <c r="D1832" s="353"/>
      <c r="E1832" s="353"/>
      <c r="F1832" s="353"/>
      <c r="G1832" s="18" t="s">
        <v>58</v>
      </c>
      <c r="H1832" s="140">
        <v>173.38</v>
      </c>
    </row>
    <row r="1833" spans="1:8" ht="48.75" customHeight="1">
      <c r="A1833" s="352" t="s">
        <v>3338</v>
      </c>
      <c r="B1833" s="352"/>
      <c r="C1833" s="353" t="s">
        <v>3339</v>
      </c>
      <c r="D1833" s="353"/>
      <c r="E1833" s="353"/>
      <c r="F1833" s="353"/>
      <c r="G1833" s="18" t="s">
        <v>58</v>
      </c>
      <c r="H1833" s="140">
        <v>174.98</v>
      </c>
    </row>
    <row r="1834" spans="1:8" ht="48.75" customHeight="1">
      <c r="A1834" s="352" t="s">
        <v>3340</v>
      </c>
      <c r="B1834" s="352"/>
      <c r="C1834" s="353" t="s">
        <v>3341</v>
      </c>
      <c r="D1834" s="353"/>
      <c r="E1834" s="353"/>
      <c r="F1834" s="353"/>
      <c r="G1834" s="18" t="s">
        <v>58</v>
      </c>
      <c r="H1834" s="140">
        <v>269.87</v>
      </c>
    </row>
    <row r="1835" spans="1:8" ht="24.4" customHeight="1">
      <c r="A1835" s="352" t="s">
        <v>3342</v>
      </c>
      <c r="B1835" s="352"/>
      <c r="C1835" s="353" t="s">
        <v>3343</v>
      </c>
      <c r="D1835" s="353"/>
      <c r="E1835" s="353"/>
      <c r="F1835" s="353"/>
      <c r="G1835" s="18" t="s">
        <v>58</v>
      </c>
      <c r="H1835" s="138">
        <v>18.18</v>
      </c>
    </row>
    <row r="1836" spans="1:8" ht="24.4" customHeight="1">
      <c r="A1836" s="352" t="s">
        <v>3344</v>
      </c>
      <c r="B1836" s="352"/>
      <c r="C1836" s="353" t="s">
        <v>3345</v>
      </c>
      <c r="D1836" s="353"/>
      <c r="E1836" s="353"/>
      <c r="F1836" s="353"/>
      <c r="G1836" s="18" t="s">
        <v>58</v>
      </c>
      <c r="H1836" s="138">
        <v>86.05</v>
      </c>
    </row>
    <row r="1837" spans="1:8" ht="36.6" customHeight="1">
      <c r="A1837" s="352" t="s">
        <v>3346</v>
      </c>
      <c r="B1837" s="352"/>
      <c r="C1837" s="353" t="s">
        <v>3347</v>
      </c>
      <c r="D1837" s="353"/>
      <c r="E1837" s="353"/>
      <c r="F1837" s="353"/>
      <c r="G1837" s="18" t="s">
        <v>58</v>
      </c>
      <c r="H1837" s="138">
        <v>96</v>
      </c>
    </row>
    <row r="1838" spans="1:8" ht="24.4" customHeight="1">
      <c r="A1838" s="352" t="s">
        <v>3348</v>
      </c>
      <c r="B1838" s="352"/>
      <c r="C1838" s="353" t="s">
        <v>3349</v>
      </c>
      <c r="D1838" s="353"/>
      <c r="E1838" s="353"/>
      <c r="F1838" s="353"/>
      <c r="G1838" s="18" t="s">
        <v>58</v>
      </c>
      <c r="H1838" s="138">
        <v>18.29</v>
      </c>
    </row>
    <row r="1839" spans="1:8" ht="24.4" customHeight="1">
      <c r="A1839" s="352" t="s">
        <v>3350</v>
      </c>
      <c r="B1839" s="352"/>
      <c r="C1839" s="353" t="s">
        <v>3351</v>
      </c>
      <c r="D1839" s="353"/>
      <c r="E1839" s="353"/>
      <c r="F1839" s="353"/>
      <c r="G1839" s="18" t="s">
        <v>58</v>
      </c>
      <c r="H1839" s="138">
        <v>16.399999999999999</v>
      </c>
    </row>
    <row r="1840" spans="1:8" ht="24.4" customHeight="1">
      <c r="A1840" s="352" t="s">
        <v>3352</v>
      </c>
      <c r="B1840" s="352"/>
      <c r="C1840" s="353" t="s">
        <v>3353</v>
      </c>
      <c r="D1840" s="353"/>
      <c r="E1840" s="353"/>
      <c r="F1840" s="353"/>
      <c r="G1840" s="18" t="s">
        <v>58</v>
      </c>
      <c r="H1840" s="138">
        <v>19.45</v>
      </c>
    </row>
    <row r="1841" spans="1:8" ht="24.4" customHeight="1">
      <c r="A1841" s="352" t="s">
        <v>3354</v>
      </c>
      <c r="B1841" s="352"/>
      <c r="C1841" s="353" t="s">
        <v>3355</v>
      </c>
      <c r="D1841" s="353"/>
      <c r="E1841" s="353"/>
      <c r="F1841" s="353"/>
      <c r="G1841" s="18" t="s">
        <v>58</v>
      </c>
      <c r="H1841" s="138">
        <v>19.440000000000001</v>
      </c>
    </row>
    <row r="1842" spans="1:8" ht="24.4" customHeight="1">
      <c r="A1842" s="352" t="s">
        <v>3356</v>
      </c>
      <c r="B1842" s="352"/>
      <c r="C1842" s="353" t="s">
        <v>3357</v>
      </c>
      <c r="D1842" s="353"/>
      <c r="E1842" s="353"/>
      <c r="F1842" s="353"/>
      <c r="G1842" s="18" t="s">
        <v>58</v>
      </c>
      <c r="H1842" s="138">
        <v>22.77</v>
      </c>
    </row>
    <row r="1843" spans="1:8" ht="24.4" customHeight="1">
      <c r="A1843" s="352" t="s">
        <v>3358</v>
      </c>
      <c r="B1843" s="352"/>
      <c r="C1843" s="353" t="s">
        <v>3359</v>
      </c>
      <c r="D1843" s="353"/>
      <c r="E1843" s="353"/>
      <c r="F1843" s="353"/>
      <c r="G1843" s="18" t="s">
        <v>58</v>
      </c>
      <c r="H1843" s="138">
        <v>22.9</v>
      </c>
    </row>
    <row r="1844" spans="1:8" ht="24.4" customHeight="1">
      <c r="A1844" s="352" t="s">
        <v>3360</v>
      </c>
      <c r="B1844" s="352"/>
      <c r="C1844" s="353" t="s">
        <v>3361</v>
      </c>
      <c r="D1844" s="353"/>
      <c r="E1844" s="353"/>
      <c r="F1844" s="353"/>
      <c r="G1844" s="18" t="s">
        <v>58</v>
      </c>
      <c r="H1844" s="138">
        <v>24.48</v>
      </c>
    </row>
    <row r="1845" spans="1:8" ht="24.4" customHeight="1">
      <c r="A1845" s="352" t="s">
        <v>3362</v>
      </c>
      <c r="B1845" s="352"/>
      <c r="C1845" s="353" t="s">
        <v>3363</v>
      </c>
      <c r="D1845" s="353"/>
      <c r="E1845" s="353"/>
      <c r="F1845" s="353"/>
      <c r="G1845" s="18" t="s">
        <v>58</v>
      </c>
      <c r="H1845" s="138">
        <v>25.15</v>
      </c>
    </row>
    <row r="1846" spans="1:8" ht="24.4" customHeight="1">
      <c r="A1846" s="352" t="s">
        <v>3364</v>
      </c>
      <c r="B1846" s="352"/>
      <c r="C1846" s="353" t="s">
        <v>3365</v>
      </c>
      <c r="D1846" s="353"/>
      <c r="E1846" s="353"/>
      <c r="F1846" s="353"/>
      <c r="G1846" s="18" t="s">
        <v>58</v>
      </c>
      <c r="H1846" s="138">
        <v>33.979999999999997</v>
      </c>
    </row>
    <row r="1847" spans="1:8" ht="24.4" customHeight="1">
      <c r="A1847" s="352" t="s">
        <v>3366</v>
      </c>
      <c r="B1847" s="352"/>
      <c r="C1847" s="353" t="s">
        <v>3367</v>
      </c>
      <c r="D1847" s="353"/>
      <c r="E1847" s="353"/>
      <c r="F1847" s="353"/>
      <c r="G1847" s="18" t="s">
        <v>58</v>
      </c>
      <c r="H1847" s="138">
        <v>74.34</v>
      </c>
    </row>
    <row r="1848" spans="1:8" ht="36.6" customHeight="1">
      <c r="A1848" s="352" t="s">
        <v>3368</v>
      </c>
      <c r="B1848" s="352"/>
      <c r="C1848" s="353" t="s">
        <v>3369</v>
      </c>
      <c r="D1848" s="353"/>
      <c r="E1848" s="353"/>
      <c r="F1848" s="353"/>
      <c r="G1848" s="18" t="s">
        <v>58</v>
      </c>
      <c r="H1848" s="140">
        <v>427.28</v>
      </c>
    </row>
    <row r="1849" spans="1:8" ht="36.6" customHeight="1">
      <c r="A1849" s="352" t="s">
        <v>3370</v>
      </c>
      <c r="B1849" s="352"/>
      <c r="C1849" s="353" t="s">
        <v>3371</v>
      </c>
      <c r="D1849" s="353"/>
      <c r="E1849" s="353"/>
      <c r="F1849" s="353"/>
      <c r="G1849" s="18" t="s">
        <v>58</v>
      </c>
      <c r="H1849" s="140">
        <v>440.97</v>
      </c>
    </row>
    <row r="1850" spans="1:8" ht="36.6" customHeight="1">
      <c r="A1850" s="352" t="s">
        <v>3372</v>
      </c>
      <c r="B1850" s="352"/>
      <c r="C1850" s="353" t="s">
        <v>3373</v>
      </c>
      <c r="D1850" s="353"/>
      <c r="E1850" s="353"/>
      <c r="F1850" s="353"/>
      <c r="G1850" s="18" t="s">
        <v>58</v>
      </c>
      <c r="H1850" s="140">
        <v>558.49</v>
      </c>
    </row>
    <row r="1851" spans="1:8" ht="36.6" customHeight="1">
      <c r="A1851" s="352" t="s">
        <v>3374</v>
      </c>
      <c r="B1851" s="352"/>
      <c r="C1851" s="353" t="s">
        <v>3375</v>
      </c>
      <c r="D1851" s="353"/>
      <c r="E1851" s="353"/>
      <c r="F1851" s="353"/>
      <c r="G1851" s="18" t="s">
        <v>58</v>
      </c>
      <c r="H1851" s="140">
        <v>598.28</v>
      </c>
    </row>
    <row r="1852" spans="1:8" ht="36.6" customHeight="1">
      <c r="A1852" s="352" t="s">
        <v>3376</v>
      </c>
      <c r="B1852" s="352"/>
      <c r="C1852" s="353" t="s">
        <v>3377</v>
      </c>
      <c r="D1852" s="353"/>
      <c r="E1852" s="353"/>
      <c r="F1852" s="353"/>
      <c r="G1852" s="18" t="s">
        <v>58</v>
      </c>
      <c r="H1852" s="140">
        <v>614.16</v>
      </c>
    </row>
    <row r="1853" spans="1:8" ht="36.6" customHeight="1">
      <c r="A1853" s="352" t="s">
        <v>3378</v>
      </c>
      <c r="B1853" s="352"/>
      <c r="C1853" s="353" t="s">
        <v>3379</v>
      </c>
      <c r="D1853" s="353"/>
      <c r="E1853" s="353"/>
      <c r="F1853" s="353"/>
      <c r="G1853" s="18" t="s">
        <v>58</v>
      </c>
      <c r="H1853" s="140">
        <v>470.9</v>
      </c>
    </row>
    <row r="1854" spans="1:8" ht="36.6" customHeight="1">
      <c r="A1854" s="352" t="s">
        <v>3380</v>
      </c>
      <c r="B1854" s="352"/>
      <c r="C1854" s="353" t="s">
        <v>3381</v>
      </c>
      <c r="D1854" s="353"/>
      <c r="E1854" s="353"/>
      <c r="F1854" s="353"/>
      <c r="G1854" s="18" t="s">
        <v>58</v>
      </c>
      <c r="H1854" s="140">
        <v>625.79</v>
      </c>
    </row>
    <row r="1855" spans="1:8" ht="36.6" customHeight="1">
      <c r="A1855" s="352" t="s">
        <v>3382</v>
      </c>
      <c r="B1855" s="352"/>
      <c r="C1855" s="353" t="s">
        <v>3383</v>
      </c>
      <c r="D1855" s="353"/>
      <c r="E1855" s="353"/>
      <c r="F1855" s="353"/>
      <c r="G1855" s="18" t="s">
        <v>58</v>
      </c>
      <c r="H1855" s="140">
        <v>593.69000000000005</v>
      </c>
    </row>
    <row r="1856" spans="1:8" ht="36.6" customHeight="1">
      <c r="A1856" s="352" t="s">
        <v>3384</v>
      </c>
      <c r="B1856" s="352"/>
      <c r="C1856" s="353" t="s">
        <v>3385</v>
      </c>
      <c r="D1856" s="353"/>
      <c r="E1856" s="353"/>
      <c r="F1856" s="353"/>
      <c r="G1856" s="18" t="s">
        <v>58</v>
      </c>
      <c r="H1856" s="137">
        <v>1443.77</v>
      </c>
    </row>
    <row r="1857" spans="1:8" ht="36.6" customHeight="1">
      <c r="A1857" s="352" t="s">
        <v>3386</v>
      </c>
      <c r="B1857" s="352"/>
      <c r="C1857" s="353" t="s">
        <v>3387</v>
      </c>
      <c r="D1857" s="353"/>
      <c r="E1857" s="353"/>
      <c r="F1857" s="353"/>
      <c r="G1857" s="18" t="s">
        <v>58</v>
      </c>
      <c r="H1857" s="137">
        <v>1462.01</v>
      </c>
    </row>
    <row r="1858" spans="1:8" ht="24.4" customHeight="1">
      <c r="A1858" s="352" t="s">
        <v>3388</v>
      </c>
      <c r="B1858" s="352"/>
      <c r="C1858" s="353" t="s">
        <v>3389</v>
      </c>
      <c r="D1858" s="353"/>
      <c r="E1858" s="353"/>
      <c r="F1858" s="353"/>
      <c r="G1858" s="18" t="s">
        <v>58</v>
      </c>
      <c r="H1858" s="138">
        <v>69.61</v>
      </c>
    </row>
    <row r="1859" spans="1:8" ht="24.4" customHeight="1">
      <c r="A1859" s="352" t="s">
        <v>3390</v>
      </c>
      <c r="B1859" s="352"/>
      <c r="C1859" s="353" t="s">
        <v>3391</v>
      </c>
      <c r="D1859" s="353"/>
      <c r="E1859" s="353"/>
      <c r="F1859" s="353"/>
      <c r="G1859" s="18" t="s">
        <v>58</v>
      </c>
      <c r="H1859" s="140">
        <v>188.3</v>
      </c>
    </row>
    <row r="1860" spans="1:8" ht="36.6" customHeight="1">
      <c r="A1860" s="352" t="s">
        <v>3392</v>
      </c>
      <c r="B1860" s="352"/>
      <c r="C1860" s="353" t="s">
        <v>3393</v>
      </c>
      <c r="D1860" s="353"/>
      <c r="E1860" s="353"/>
      <c r="F1860" s="353"/>
      <c r="G1860" s="18" t="s">
        <v>58</v>
      </c>
      <c r="H1860" s="140">
        <v>306.47000000000003</v>
      </c>
    </row>
    <row r="1861" spans="1:8" ht="24.4" customHeight="1">
      <c r="A1861" s="352" t="s">
        <v>3394</v>
      </c>
      <c r="B1861" s="352"/>
      <c r="C1861" s="353" t="s">
        <v>3395</v>
      </c>
      <c r="D1861" s="353"/>
      <c r="E1861" s="353"/>
      <c r="F1861" s="353"/>
      <c r="G1861" s="18" t="s">
        <v>58</v>
      </c>
      <c r="H1861" s="138">
        <v>67.8</v>
      </c>
    </row>
    <row r="1862" spans="1:8" ht="24.4" customHeight="1">
      <c r="A1862" s="352" t="s">
        <v>3396</v>
      </c>
      <c r="B1862" s="352"/>
      <c r="C1862" s="353" t="s">
        <v>3397</v>
      </c>
      <c r="D1862" s="353"/>
      <c r="E1862" s="353"/>
      <c r="F1862" s="353"/>
      <c r="G1862" s="18" t="s">
        <v>58</v>
      </c>
      <c r="H1862" s="138">
        <v>71.13</v>
      </c>
    </row>
    <row r="1863" spans="1:8" ht="24.4" customHeight="1">
      <c r="A1863" s="352" t="s">
        <v>3398</v>
      </c>
      <c r="B1863" s="352"/>
      <c r="C1863" s="353" t="s">
        <v>3399</v>
      </c>
      <c r="D1863" s="353"/>
      <c r="E1863" s="353"/>
      <c r="F1863" s="353"/>
      <c r="G1863" s="18" t="s">
        <v>58</v>
      </c>
      <c r="H1863" s="138">
        <v>64.459999999999994</v>
      </c>
    </row>
    <row r="1864" spans="1:8" ht="24.4" customHeight="1">
      <c r="A1864" s="352" t="s">
        <v>3400</v>
      </c>
      <c r="B1864" s="352"/>
      <c r="C1864" s="353" t="s">
        <v>3401</v>
      </c>
      <c r="D1864" s="353"/>
      <c r="E1864" s="353"/>
      <c r="F1864" s="353"/>
      <c r="G1864" s="18" t="s">
        <v>58</v>
      </c>
      <c r="H1864" s="138">
        <v>62.74</v>
      </c>
    </row>
    <row r="1865" spans="1:8" ht="24.4" customHeight="1">
      <c r="A1865" s="352" t="s">
        <v>3402</v>
      </c>
      <c r="B1865" s="352"/>
      <c r="C1865" s="353" t="s">
        <v>3403</v>
      </c>
      <c r="D1865" s="353"/>
      <c r="E1865" s="353"/>
      <c r="F1865" s="353"/>
      <c r="G1865" s="18" t="s">
        <v>58</v>
      </c>
      <c r="H1865" s="138">
        <v>69.69</v>
      </c>
    </row>
    <row r="1866" spans="1:8" ht="24.4" customHeight="1">
      <c r="A1866" s="352" t="s">
        <v>3404</v>
      </c>
      <c r="B1866" s="352"/>
      <c r="C1866" s="353" t="s">
        <v>3405</v>
      </c>
      <c r="D1866" s="353"/>
      <c r="E1866" s="353"/>
      <c r="F1866" s="353"/>
      <c r="G1866" s="18" t="s">
        <v>58</v>
      </c>
      <c r="H1866" s="138">
        <v>77.78</v>
      </c>
    </row>
    <row r="1867" spans="1:8" ht="24.4" customHeight="1">
      <c r="A1867" s="352" t="s">
        <v>3406</v>
      </c>
      <c r="B1867" s="352"/>
      <c r="C1867" s="353" t="s">
        <v>3407</v>
      </c>
      <c r="D1867" s="353"/>
      <c r="E1867" s="353"/>
      <c r="F1867" s="353"/>
      <c r="G1867" s="18" t="s">
        <v>58</v>
      </c>
      <c r="H1867" s="138">
        <v>97.78</v>
      </c>
    </row>
    <row r="1868" spans="1:8" ht="24.4" customHeight="1">
      <c r="A1868" s="352" t="s">
        <v>3408</v>
      </c>
      <c r="B1868" s="352"/>
      <c r="C1868" s="353" t="s">
        <v>3409</v>
      </c>
      <c r="D1868" s="353"/>
      <c r="E1868" s="353"/>
      <c r="F1868" s="353"/>
      <c r="G1868" s="18" t="s">
        <v>58</v>
      </c>
      <c r="H1868" s="138">
        <v>84.31</v>
      </c>
    </row>
    <row r="1869" spans="1:8" ht="24.4" customHeight="1">
      <c r="A1869" s="352" t="s">
        <v>3410</v>
      </c>
      <c r="B1869" s="352"/>
      <c r="C1869" s="353" t="s">
        <v>3411</v>
      </c>
      <c r="D1869" s="353"/>
      <c r="E1869" s="353"/>
      <c r="F1869" s="353"/>
      <c r="G1869" s="18" t="s">
        <v>58</v>
      </c>
      <c r="H1869" s="140">
        <v>104.93</v>
      </c>
    </row>
    <row r="1870" spans="1:8" ht="24.4" customHeight="1">
      <c r="A1870" s="352" t="s">
        <v>3412</v>
      </c>
      <c r="B1870" s="352"/>
      <c r="C1870" s="353" t="s">
        <v>3413</v>
      </c>
      <c r="D1870" s="353"/>
      <c r="E1870" s="353"/>
      <c r="F1870" s="353"/>
      <c r="G1870" s="18" t="s">
        <v>58</v>
      </c>
      <c r="H1870" s="140">
        <v>189.36</v>
      </c>
    </row>
    <row r="1871" spans="1:8" ht="12.2" customHeight="1">
      <c r="A1871" s="368">
        <v>8945</v>
      </c>
      <c r="B1871" s="359"/>
      <c r="C1871" s="360" t="s">
        <v>3414</v>
      </c>
      <c r="D1871" s="360"/>
      <c r="E1871" s="360"/>
      <c r="F1871" s="360"/>
      <c r="G1871" s="17"/>
      <c r="H1871" s="141"/>
    </row>
    <row r="1872" spans="1:8" ht="36.6" customHeight="1">
      <c r="A1872" s="352" t="s">
        <v>3415</v>
      </c>
      <c r="B1872" s="352"/>
      <c r="C1872" s="353" t="s">
        <v>3416</v>
      </c>
      <c r="D1872" s="353"/>
      <c r="E1872" s="353"/>
      <c r="F1872" s="353"/>
      <c r="G1872" s="18" t="s">
        <v>58</v>
      </c>
      <c r="H1872" s="138">
        <v>47.1</v>
      </c>
    </row>
    <row r="1873" spans="1:8" ht="36.6" customHeight="1">
      <c r="A1873" s="352" t="s">
        <v>3417</v>
      </c>
      <c r="B1873" s="352"/>
      <c r="C1873" s="353" t="s">
        <v>3418</v>
      </c>
      <c r="D1873" s="353"/>
      <c r="E1873" s="353"/>
      <c r="F1873" s="353"/>
      <c r="G1873" s="18" t="s">
        <v>58</v>
      </c>
      <c r="H1873" s="138">
        <v>71.8</v>
      </c>
    </row>
    <row r="1874" spans="1:8" ht="36.6" customHeight="1">
      <c r="A1874" s="352" t="s">
        <v>3419</v>
      </c>
      <c r="B1874" s="352"/>
      <c r="C1874" s="353" t="s">
        <v>3420</v>
      </c>
      <c r="D1874" s="353"/>
      <c r="E1874" s="353"/>
      <c r="F1874" s="353"/>
      <c r="G1874" s="18" t="s">
        <v>58</v>
      </c>
      <c r="H1874" s="140">
        <v>118.64</v>
      </c>
    </row>
    <row r="1875" spans="1:8" ht="12.2" customHeight="1">
      <c r="A1875" s="368">
        <v>8947</v>
      </c>
      <c r="B1875" s="359"/>
      <c r="C1875" s="360" t="s">
        <v>3421</v>
      </c>
      <c r="D1875" s="360"/>
      <c r="E1875" s="360"/>
      <c r="F1875" s="360"/>
      <c r="G1875" s="17"/>
      <c r="H1875" s="141"/>
    </row>
    <row r="1876" spans="1:8" ht="36.6" customHeight="1">
      <c r="A1876" s="352" t="s">
        <v>3422</v>
      </c>
      <c r="B1876" s="352"/>
      <c r="C1876" s="353" t="s">
        <v>3423</v>
      </c>
      <c r="D1876" s="353"/>
      <c r="E1876" s="353"/>
      <c r="F1876" s="353"/>
      <c r="G1876" s="18" t="s">
        <v>58</v>
      </c>
      <c r="H1876" s="140">
        <v>978.9</v>
      </c>
    </row>
    <row r="1877" spans="1:8" ht="36.6" customHeight="1">
      <c r="A1877" s="352" t="s">
        <v>3424</v>
      </c>
      <c r="B1877" s="352"/>
      <c r="C1877" s="353" t="s">
        <v>3425</v>
      </c>
      <c r="D1877" s="353"/>
      <c r="E1877" s="353"/>
      <c r="F1877" s="353"/>
      <c r="G1877" s="18" t="s">
        <v>58</v>
      </c>
      <c r="H1877" s="140">
        <v>985.11</v>
      </c>
    </row>
    <row r="1878" spans="1:8" ht="36.6" customHeight="1">
      <c r="A1878" s="352" t="s">
        <v>3426</v>
      </c>
      <c r="B1878" s="352"/>
      <c r="C1878" s="353" t="s">
        <v>3427</v>
      </c>
      <c r="D1878" s="353"/>
      <c r="E1878" s="353"/>
      <c r="F1878" s="353"/>
      <c r="G1878" s="18" t="s">
        <v>58</v>
      </c>
      <c r="H1878" s="137">
        <v>1008.13</v>
      </c>
    </row>
    <row r="1879" spans="1:8" ht="36.6" customHeight="1">
      <c r="A1879" s="352" t="s">
        <v>3428</v>
      </c>
      <c r="B1879" s="352"/>
      <c r="C1879" s="353" t="s">
        <v>3429</v>
      </c>
      <c r="D1879" s="353"/>
      <c r="E1879" s="353"/>
      <c r="F1879" s="353"/>
      <c r="G1879" s="18" t="s">
        <v>58</v>
      </c>
      <c r="H1879" s="140">
        <v>994.28</v>
      </c>
    </row>
    <row r="1880" spans="1:8" ht="36.6" customHeight="1">
      <c r="A1880" s="352" t="s">
        <v>3430</v>
      </c>
      <c r="B1880" s="352"/>
      <c r="C1880" s="353" t="s">
        <v>3431</v>
      </c>
      <c r="D1880" s="353"/>
      <c r="E1880" s="353"/>
      <c r="F1880" s="353"/>
      <c r="G1880" s="18" t="s">
        <v>58</v>
      </c>
      <c r="H1880" s="137">
        <v>1013.87</v>
      </c>
    </row>
    <row r="1881" spans="1:8" ht="36.6" customHeight="1">
      <c r="A1881" s="352" t="s">
        <v>3432</v>
      </c>
      <c r="B1881" s="352"/>
      <c r="C1881" s="353" t="s">
        <v>3433</v>
      </c>
      <c r="D1881" s="353"/>
      <c r="E1881" s="353"/>
      <c r="F1881" s="353"/>
      <c r="G1881" s="18" t="s">
        <v>58</v>
      </c>
      <c r="H1881" s="137">
        <v>1086.72</v>
      </c>
    </row>
    <row r="1882" spans="1:8" ht="36.6" customHeight="1">
      <c r="A1882" s="352" t="s">
        <v>3434</v>
      </c>
      <c r="B1882" s="352"/>
      <c r="C1882" s="353" t="s">
        <v>3435</v>
      </c>
      <c r="D1882" s="353"/>
      <c r="E1882" s="353"/>
      <c r="F1882" s="353"/>
      <c r="G1882" s="18" t="s">
        <v>58</v>
      </c>
      <c r="H1882" s="137">
        <v>1094.1199999999999</v>
      </c>
    </row>
    <row r="1883" spans="1:8" ht="36.6" customHeight="1">
      <c r="A1883" s="352" t="s">
        <v>3436</v>
      </c>
      <c r="B1883" s="352"/>
      <c r="C1883" s="353" t="s">
        <v>3437</v>
      </c>
      <c r="D1883" s="353"/>
      <c r="E1883" s="353"/>
      <c r="F1883" s="353"/>
      <c r="G1883" s="18" t="s">
        <v>58</v>
      </c>
      <c r="H1883" s="137">
        <v>1210.8800000000001</v>
      </c>
    </row>
    <row r="1884" spans="1:8" ht="36.6" customHeight="1">
      <c r="A1884" s="352" t="s">
        <v>3438</v>
      </c>
      <c r="B1884" s="352"/>
      <c r="C1884" s="353" t="s">
        <v>3439</v>
      </c>
      <c r="D1884" s="353"/>
      <c r="E1884" s="353"/>
      <c r="F1884" s="353"/>
      <c r="G1884" s="18" t="s">
        <v>58</v>
      </c>
      <c r="H1884" s="137">
        <v>1432.7</v>
      </c>
    </row>
    <row r="1885" spans="1:8" ht="12.2" customHeight="1">
      <c r="A1885" s="368">
        <v>8949</v>
      </c>
      <c r="B1885" s="359"/>
      <c r="C1885" s="360" t="s">
        <v>3440</v>
      </c>
      <c r="D1885" s="360"/>
      <c r="E1885" s="360"/>
      <c r="F1885" s="360"/>
      <c r="G1885" s="17"/>
      <c r="H1885" s="141"/>
    </row>
    <row r="1886" spans="1:8" ht="12.2" customHeight="1">
      <c r="A1886" s="352" t="s">
        <v>3441</v>
      </c>
      <c r="B1886" s="352"/>
      <c r="C1886" s="353" t="s">
        <v>3442</v>
      </c>
      <c r="D1886" s="353"/>
      <c r="E1886" s="353"/>
      <c r="F1886" s="353"/>
      <c r="G1886" s="18" t="s">
        <v>58</v>
      </c>
      <c r="H1886" s="136">
        <v>3.19</v>
      </c>
    </row>
    <row r="1887" spans="1:8" ht="12.2" customHeight="1">
      <c r="A1887" s="352" t="s">
        <v>3443</v>
      </c>
      <c r="B1887" s="352"/>
      <c r="C1887" s="353" t="s">
        <v>3444</v>
      </c>
      <c r="D1887" s="353"/>
      <c r="E1887" s="353"/>
      <c r="F1887" s="353"/>
      <c r="G1887" s="18" t="s">
        <v>58</v>
      </c>
      <c r="H1887" s="136">
        <v>2</v>
      </c>
    </row>
    <row r="1888" spans="1:8" ht="12.2" customHeight="1">
      <c r="A1888" s="352" t="s">
        <v>3445</v>
      </c>
      <c r="B1888" s="352"/>
      <c r="C1888" s="353" t="s">
        <v>3446</v>
      </c>
      <c r="D1888" s="353"/>
      <c r="E1888" s="353"/>
      <c r="F1888" s="353"/>
      <c r="G1888" s="18" t="s">
        <v>58</v>
      </c>
      <c r="H1888" s="136">
        <v>3.36</v>
      </c>
    </row>
    <row r="1889" spans="1:8" ht="12.2" customHeight="1">
      <c r="A1889" s="352" t="s">
        <v>3447</v>
      </c>
      <c r="B1889" s="352"/>
      <c r="C1889" s="353" t="s">
        <v>3448</v>
      </c>
      <c r="D1889" s="353"/>
      <c r="E1889" s="353"/>
      <c r="F1889" s="353"/>
      <c r="G1889" s="18" t="s">
        <v>58</v>
      </c>
      <c r="H1889" s="136">
        <v>2.04</v>
      </c>
    </row>
    <row r="1890" spans="1:8" ht="12.2" customHeight="1">
      <c r="A1890" s="352" t="s">
        <v>3449</v>
      </c>
      <c r="B1890" s="352"/>
      <c r="C1890" s="353" t="s">
        <v>3450</v>
      </c>
      <c r="D1890" s="353"/>
      <c r="E1890" s="353"/>
      <c r="F1890" s="353"/>
      <c r="G1890" s="18" t="s">
        <v>58</v>
      </c>
      <c r="H1890" s="136">
        <v>4.5599999999999996</v>
      </c>
    </row>
    <row r="1891" spans="1:8" ht="12.2" customHeight="1">
      <c r="A1891" s="352" t="s">
        <v>3451</v>
      </c>
      <c r="B1891" s="352"/>
      <c r="C1891" s="353" t="s">
        <v>3452</v>
      </c>
      <c r="D1891" s="353"/>
      <c r="E1891" s="353"/>
      <c r="F1891" s="353"/>
      <c r="G1891" s="18" t="s">
        <v>58</v>
      </c>
      <c r="H1891" s="136">
        <v>4.87</v>
      </c>
    </row>
    <row r="1892" spans="1:8" ht="12.2" customHeight="1">
      <c r="A1892" s="352" t="s">
        <v>3453</v>
      </c>
      <c r="B1892" s="352"/>
      <c r="C1892" s="353" t="s">
        <v>3454</v>
      </c>
      <c r="D1892" s="353"/>
      <c r="E1892" s="353"/>
      <c r="F1892" s="353"/>
      <c r="G1892" s="18" t="s">
        <v>58</v>
      </c>
      <c r="H1892" s="136">
        <v>2.0699999999999998</v>
      </c>
    </row>
    <row r="1893" spans="1:8" ht="12.2" customHeight="1">
      <c r="A1893" s="352" t="s">
        <v>3455</v>
      </c>
      <c r="B1893" s="352"/>
      <c r="C1893" s="353" t="s">
        <v>3456</v>
      </c>
      <c r="D1893" s="353"/>
      <c r="E1893" s="353"/>
      <c r="F1893" s="353"/>
      <c r="G1893" s="18" t="s">
        <v>58</v>
      </c>
      <c r="H1893" s="136">
        <v>2.09</v>
      </c>
    </row>
    <row r="1894" spans="1:8" ht="12.2" customHeight="1">
      <c r="A1894" s="368">
        <v>8950</v>
      </c>
      <c r="B1894" s="359"/>
      <c r="C1894" s="360" t="s">
        <v>3457</v>
      </c>
      <c r="D1894" s="360"/>
      <c r="E1894" s="360"/>
      <c r="F1894" s="360"/>
      <c r="G1894" s="17"/>
      <c r="H1894" s="141"/>
    </row>
    <row r="1895" spans="1:8" ht="36.6" customHeight="1">
      <c r="A1895" s="352" t="s">
        <v>3458</v>
      </c>
      <c r="B1895" s="352"/>
      <c r="C1895" s="353" t="s">
        <v>3459</v>
      </c>
      <c r="D1895" s="353"/>
      <c r="E1895" s="353"/>
      <c r="F1895" s="353"/>
      <c r="G1895" s="18" t="s">
        <v>58</v>
      </c>
      <c r="H1895" s="137">
        <v>1616.29</v>
      </c>
    </row>
    <row r="1896" spans="1:8" ht="36.6" customHeight="1">
      <c r="A1896" s="352" t="s">
        <v>3460</v>
      </c>
      <c r="B1896" s="352"/>
      <c r="C1896" s="353" t="s">
        <v>3461</v>
      </c>
      <c r="D1896" s="353"/>
      <c r="E1896" s="353"/>
      <c r="F1896" s="353"/>
      <c r="G1896" s="18" t="s">
        <v>58</v>
      </c>
      <c r="H1896" s="137">
        <v>1900.58</v>
      </c>
    </row>
    <row r="1897" spans="1:8" ht="36.6" customHeight="1">
      <c r="A1897" s="352" t="s">
        <v>3462</v>
      </c>
      <c r="B1897" s="352"/>
      <c r="C1897" s="353" t="s">
        <v>3463</v>
      </c>
      <c r="D1897" s="353"/>
      <c r="E1897" s="353"/>
      <c r="F1897" s="353"/>
      <c r="G1897" s="18" t="s">
        <v>58</v>
      </c>
      <c r="H1897" s="137">
        <v>2846.65</v>
      </c>
    </row>
    <row r="1898" spans="1:8" ht="48.75" customHeight="1">
      <c r="A1898" s="352" t="s">
        <v>3464</v>
      </c>
      <c r="B1898" s="352"/>
      <c r="C1898" s="353" t="s">
        <v>3465</v>
      </c>
      <c r="D1898" s="353"/>
      <c r="E1898" s="353"/>
      <c r="F1898" s="353"/>
      <c r="G1898" s="18" t="s">
        <v>58</v>
      </c>
      <c r="H1898" s="137">
        <v>2109.29</v>
      </c>
    </row>
    <row r="1899" spans="1:8" ht="48.75" customHeight="1">
      <c r="A1899" s="352" t="s">
        <v>3466</v>
      </c>
      <c r="B1899" s="352"/>
      <c r="C1899" s="353" t="s">
        <v>3467</v>
      </c>
      <c r="D1899" s="353"/>
      <c r="E1899" s="353"/>
      <c r="F1899" s="353"/>
      <c r="G1899" s="18" t="s">
        <v>58</v>
      </c>
      <c r="H1899" s="137">
        <v>1809.74</v>
      </c>
    </row>
    <row r="1900" spans="1:8" ht="36.6" customHeight="1">
      <c r="A1900" s="352" t="s">
        <v>3468</v>
      </c>
      <c r="B1900" s="352"/>
      <c r="C1900" s="353" t="s">
        <v>3469</v>
      </c>
      <c r="D1900" s="353"/>
      <c r="E1900" s="353"/>
      <c r="F1900" s="353"/>
      <c r="G1900" s="18" t="s">
        <v>58</v>
      </c>
      <c r="H1900" s="137">
        <v>6672.43</v>
      </c>
    </row>
    <row r="1901" spans="1:8" ht="36.6" customHeight="1">
      <c r="A1901" s="352" t="s">
        <v>3470</v>
      </c>
      <c r="B1901" s="352"/>
      <c r="C1901" s="353" t="s">
        <v>3471</v>
      </c>
      <c r="D1901" s="353"/>
      <c r="E1901" s="353"/>
      <c r="F1901" s="353"/>
      <c r="G1901" s="18" t="s">
        <v>58</v>
      </c>
      <c r="H1901" s="137">
        <v>5088.1099999999997</v>
      </c>
    </row>
    <row r="1902" spans="1:8" ht="48.75" customHeight="1">
      <c r="A1902" s="352" t="s">
        <v>3472</v>
      </c>
      <c r="B1902" s="352"/>
      <c r="C1902" s="353" t="s">
        <v>3473</v>
      </c>
      <c r="D1902" s="353"/>
      <c r="E1902" s="353"/>
      <c r="F1902" s="353"/>
      <c r="G1902" s="18" t="s">
        <v>58</v>
      </c>
      <c r="H1902" s="137">
        <v>3487.87</v>
      </c>
    </row>
    <row r="1903" spans="1:8" ht="48.75" customHeight="1">
      <c r="A1903" s="352" t="s">
        <v>3474</v>
      </c>
      <c r="B1903" s="352"/>
      <c r="C1903" s="353" t="s">
        <v>3475</v>
      </c>
      <c r="D1903" s="353"/>
      <c r="E1903" s="353"/>
      <c r="F1903" s="353"/>
      <c r="G1903" s="18" t="s">
        <v>58</v>
      </c>
      <c r="H1903" s="137">
        <v>2879.85</v>
      </c>
    </row>
    <row r="1904" spans="1:8" ht="24.4" customHeight="1">
      <c r="A1904" s="352" t="s">
        <v>3476</v>
      </c>
      <c r="B1904" s="352"/>
      <c r="C1904" s="353" t="s">
        <v>3477</v>
      </c>
      <c r="D1904" s="353"/>
      <c r="E1904" s="353"/>
      <c r="F1904" s="353"/>
      <c r="G1904" s="18" t="s">
        <v>58</v>
      </c>
      <c r="H1904" s="137">
        <v>2061.96</v>
      </c>
    </row>
    <row r="1905" spans="1:8" ht="24.4" customHeight="1">
      <c r="A1905" s="352" t="s">
        <v>3478</v>
      </c>
      <c r="B1905" s="352"/>
      <c r="C1905" s="353" t="s">
        <v>3479</v>
      </c>
      <c r="D1905" s="353"/>
      <c r="E1905" s="353"/>
      <c r="F1905" s="353"/>
      <c r="G1905" s="18" t="s">
        <v>58</v>
      </c>
      <c r="H1905" s="138">
        <v>51.54</v>
      </c>
    </row>
    <row r="1906" spans="1:8" ht="24.4" customHeight="1">
      <c r="A1906" s="352" t="s">
        <v>3480</v>
      </c>
      <c r="B1906" s="352"/>
      <c r="C1906" s="353" t="s">
        <v>3481</v>
      </c>
      <c r="D1906" s="353"/>
      <c r="E1906" s="353"/>
      <c r="F1906" s="353"/>
      <c r="G1906" s="18" t="s">
        <v>58</v>
      </c>
      <c r="H1906" s="138">
        <v>51.74</v>
      </c>
    </row>
    <row r="1907" spans="1:8" ht="12.2" customHeight="1">
      <c r="A1907" s="368">
        <v>8951</v>
      </c>
      <c r="B1907" s="359"/>
      <c r="C1907" s="360" t="s">
        <v>3482</v>
      </c>
      <c r="D1907" s="360"/>
      <c r="E1907" s="360"/>
      <c r="F1907" s="360"/>
      <c r="G1907" s="17"/>
      <c r="H1907" s="141"/>
    </row>
    <row r="1908" spans="1:8" ht="24.4" customHeight="1">
      <c r="A1908" s="352" t="s">
        <v>3483</v>
      </c>
      <c r="B1908" s="352"/>
      <c r="C1908" s="353" t="s">
        <v>3484</v>
      </c>
      <c r="D1908" s="353"/>
      <c r="E1908" s="353"/>
      <c r="F1908" s="353"/>
      <c r="G1908" s="18" t="s">
        <v>58</v>
      </c>
      <c r="H1908" s="140">
        <v>239.94</v>
      </c>
    </row>
    <row r="1909" spans="1:8" ht="12.2" customHeight="1">
      <c r="A1909" s="352" t="s">
        <v>3485</v>
      </c>
      <c r="B1909" s="352"/>
      <c r="C1909" s="353" t="s">
        <v>3486</v>
      </c>
      <c r="D1909" s="353"/>
      <c r="E1909" s="353"/>
      <c r="F1909" s="353"/>
      <c r="G1909" s="18" t="s">
        <v>58</v>
      </c>
      <c r="H1909" s="140">
        <v>468.22</v>
      </c>
    </row>
    <row r="1910" spans="1:8" ht="12.2" customHeight="1">
      <c r="A1910" s="352" t="s">
        <v>3487</v>
      </c>
      <c r="B1910" s="352"/>
      <c r="C1910" s="353" t="s">
        <v>3488</v>
      </c>
      <c r="D1910" s="353"/>
      <c r="E1910" s="353"/>
      <c r="F1910" s="353"/>
      <c r="G1910" s="18" t="s">
        <v>58</v>
      </c>
      <c r="H1910" s="138">
        <v>71.28</v>
      </c>
    </row>
    <row r="1911" spans="1:8" ht="12.2" customHeight="1">
      <c r="A1911" s="352" t="s">
        <v>3489</v>
      </c>
      <c r="B1911" s="352"/>
      <c r="C1911" s="353" t="s">
        <v>3490</v>
      </c>
      <c r="D1911" s="353"/>
      <c r="E1911" s="353"/>
      <c r="F1911" s="353"/>
      <c r="G1911" s="18" t="s">
        <v>58</v>
      </c>
      <c r="H1911" s="137">
        <v>1151.3599999999999</v>
      </c>
    </row>
    <row r="1912" spans="1:8" ht="12.2" customHeight="1">
      <c r="A1912" s="368">
        <v>8952</v>
      </c>
      <c r="B1912" s="359"/>
      <c r="C1912" s="360" t="s">
        <v>3491</v>
      </c>
      <c r="D1912" s="360"/>
      <c r="E1912" s="360"/>
      <c r="F1912" s="360"/>
      <c r="G1912" s="17"/>
      <c r="H1912" s="141"/>
    </row>
    <row r="1913" spans="1:8" ht="36.6" customHeight="1">
      <c r="A1913" s="352" t="s">
        <v>3492</v>
      </c>
      <c r="B1913" s="352"/>
      <c r="C1913" s="353" t="s">
        <v>3493</v>
      </c>
      <c r="D1913" s="353"/>
      <c r="E1913" s="353"/>
      <c r="F1913" s="353"/>
      <c r="G1913" s="18" t="s">
        <v>58</v>
      </c>
      <c r="H1913" s="137">
        <v>2107</v>
      </c>
    </row>
    <row r="1914" spans="1:8" ht="12.2" customHeight="1">
      <c r="A1914" s="372">
        <v>10715</v>
      </c>
      <c r="B1914" s="359"/>
      <c r="C1914" s="360" t="s">
        <v>3494</v>
      </c>
      <c r="D1914" s="360"/>
      <c r="E1914" s="360"/>
      <c r="F1914" s="360"/>
      <c r="G1914" s="17"/>
      <c r="H1914" s="141"/>
    </row>
    <row r="1915" spans="1:8" ht="36.6" customHeight="1">
      <c r="A1915" s="352" t="s">
        <v>3495</v>
      </c>
      <c r="B1915" s="352"/>
      <c r="C1915" s="353" t="s">
        <v>3496</v>
      </c>
      <c r="D1915" s="353"/>
      <c r="E1915" s="353"/>
      <c r="F1915" s="353"/>
      <c r="G1915" s="18" t="s">
        <v>58</v>
      </c>
      <c r="H1915" s="138">
        <v>23.43</v>
      </c>
    </row>
    <row r="1916" spans="1:8" ht="36.6" customHeight="1">
      <c r="A1916" s="352" t="s">
        <v>3497</v>
      </c>
      <c r="B1916" s="352"/>
      <c r="C1916" s="353" t="s">
        <v>3498</v>
      </c>
      <c r="D1916" s="353"/>
      <c r="E1916" s="353"/>
      <c r="F1916" s="353"/>
      <c r="G1916" s="18" t="s">
        <v>58</v>
      </c>
      <c r="H1916" s="138">
        <v>19.98</v>
      </c>
    </row>
    <row r="1917" spans="1:8" ht="12.2" customHeight="1">
      <c r="A1917" s="372">
        <v>10716</v>
      </c>
      <c r="B1917" s="359"/>
      <c r="C1917" s="360" t="s">
        <v>3499</v>
      </c>
      <c r="D1917" s="360"/>
      <c r="E1917" s="360"/>
      <c r="F1917" s="360"/>
      <c r="G1917" s="17"/>
      <c r="H1917" s="141"/>
    </row>
    <row r="1918" spans="1:8" ht="24.4" customHeight="1">
      <c r="A1918" s="352" t="s">
        <v>3500</v>
      </c>
      <c r="B1918" s="352"/>
      <c r="C1918" s="353" t="s">
        <v>3501</v>
      </c>
      <c r="D1918" s="353"/>
      <c r="E1918" s="353"/>
      <c r="F1918" s="353"/>
      <c r="G1918" s="18" t="s">
        <v>76</v>
      </c>
      <c r="H1918" s="136">
        <v>6.14</v>
      </c>
    </row>
    <row r="1919" spans="1:8" ht="12.2" customHeight="1">
      <c r="A1919" s="368">
        <v>8682</v>
      </c>
      <c r="B1919" s="359"/>
      <c r="C1919" s="360" t="s">
        <v>3502</v>
      </c>
      <c r="D1919" s="360"/>
      <c r="E1919" s="360"/>
      <c r="F1919" s="360"/>
      <c r="G1919" s="17"/>
      <c r="H1919" s="141"/>
    </row>
    <row r="1920" spans="1:8" ht="12.2" customHeight="1">
      <c r="A1920" s="368">
        <v>8954</v>
      </c>
      <c r="B1920" s="359"/>
      <c r="C1920" s="360" t="s">
        <v>3503</v>
      </c>
      <c r="D1920" s="360"/>
      <c r="E1920" s="360"/>
      <c r="F1920" s="360"/>
      <c r="G1920" s="17"/>
      <c r="H1920" s="141"/>
    </row>
    <row r="1921" spans="1:8" ht="48.75" customHeight="1">
      <c r="A1921" s="352" t="s">
        <v>3504</v>
      </c>
      <c r="B1921" s="352"/>
      <c r="C1921" s="353" t="s">
        <v>3505</v>
      </c>
      <c r="D1921" s="353"/>
      <c r="E1921" s="353"/>
      <c r="F1921" s="353"/>
      <c r="G1921" s="18" t="s">
        <v>76</v>
      </c>
      <c r="H1921" s="136">
        <v>6.23</v>
      </c>
    </row>
    <row r="1922" spans="1:8" ht="24.4" customHeight="1">
      <c r="A1922" s="352" t="s">
        <v>3506</v>
      </c>
      <c r="B1922" s="352"/>
      <c r="C1922" s="353" t="s">
        <v>3507</v>
      </c>
      <c r="D1922" s="353"/>
      <c r="E1922" s="353"/>
      <c r="F1922" s="353"/>
      <c r="G1922" s="18" t="s">
        <v>58</v>
      </c>
      <c r="H1922" s="136">
        <v>2.4900000000000002</v>
      </c>
    </row>
    <row r="1923" spans="1:8" ht="12.2" customHeight="1">
      <c r="A1923" s="368">
        <v>8955</v>
      </c>
      <c r="B1923" s="359"/>
      <c r="C1923" s="360" t="s">
        <v>3508</v>
      </c>
      <c r="D1923" s="360"/>
      <c r="E1923" s="360"/>
      <c r="F1923" s="360"/>
      <c r="G1923" s="17"/>
      <c r="H1923" s="141"/>
    </row>
    <row r="1924" spans="1:8" ht="48.75" customHeight="1">
      <c r="A1924" s="352" t="s">
        <v>3510</v>
      </c>
      <c r="B1924" s="352"/>
      <c r="C1924" s="353" t="s">
        <v>9873</v>
      </c>
      <c r="D1924" s="353"/>
      <c r="E1924" s="353"/>
      <c r="F1924" s="353"/>
      <c r="G1924" s="18" t="s">
        <v>76</v>
      </c>
      <c r="H1924" s="140">
        <v>129.81</v>
      </c>
    </row>
    <row r="1925" spans="1:8" ht="36.6" customHeight="1">
      <c r="A1925" s="352" t="s">
        <v>3511</v>
      </c>
      <c r="B1925" s="352"/>
      <c r="C1925" s="353" t="s">
        <v>3512</v>
      </c>
      <c r="D1925" s="353"/>
      <c r="E1925" s="353"/>
      <c r="F1925" s="353"/>
      <c r="G1925" s="18" t="s">
        <v>76</v>
      </c>
      <c r="H1925" s="138">
        <v>28.81</v>
      </c>
    </row>
    <row r="1926" spans="1:8" ht="48.75" customHeight="1">
      <c r="A1926" s="352" t="s">
        <v>3513</v>
      </c>
      <c r="B1926" s="352"/>
      <c r="C1926" s="353" t="s">
        <v>9874</v>
      </c>
      <c r="D1926" s="353"/>
      <c r="E1926" s="353"/>
      <c r="F1926" s="353"/>
      <c r="G1926" s="18" t="s">
        <v>76</v>
      </c>
      <c r="H1926" s="138">
        <v>96.63</v>
      </c>
    </row>
    <row r="1927" spans="1:8" ht="48.75" customHeight="1">
      <c r="A1927" s="352" t="s">
        <v>3514</v>
      </c>
      <c r="B1927" s="352"/>
      <c r="C1927" s="353" t="s">
        <v>9875</v>
      </c>
      <c r="D1927" s="353"/>
      <c r="E1927" s="353"/>
      <c r="F1927" s="353"/>
      <c r="G1927" s="18" t="s">
        <v>76</v>
      </c>
      <c r="H1927" s="138">
        <v>57.33</v>
      </c>
    </row>
    <row r="1928" spans="1:8" ht="36.6" customHeight="1">
      <c r="A1928" s="352" t="s">
        <v>3515</v>
      </c>
      <c r="B1928" s="352"/>
      <c r="C1928" s="353" t="s">
        <v>3516</v>
      </c>
      <c r="D1928" s="353"/>
      <c r="E1928" s="353"/>
      <c r="F1928" s="353"/>
      <c r="G1928" s="18" t="s">
        <v>76</v>
      </c>
      <c r="H1928" s="138">
        <v>28.42</v>
      </c>
    </row>
    <row r="1929" spans="1:8" ht="36.6" customHeight="1">
      <c r="A1929" s="352" t="s">
        <v>3517</v>
      </c>
      <c r="B1929" s="352"/>
      <c r="C1929" s="353" t="s">
        <v>3518</v>
      </c>
      <c r="D1929" s="353"/>
      <c r="E1929" s="353"/>
      <c r="F1929" s="353"/>
      <c r="G1929" s="18" t="s">
        <v>76</v>
      </c>
      <c r="H1929" s="138">
        <v>29.2</v>
      </c>
    </row>
    <row r="1930" spans="1:8" ht="36.6" customHeight="1">
      <c r="A1930" s="352" t="s">
        <v>3519</v>
      </c>
      <c r="B1930" s="352"/>
      <c r="C1930" s="353" t="s">
        <v>3520</v>
      </c>
      <c r="D1930" s="353"/>
      <c r="E1930" s="353"/>
      <c r="F1930" s="353"/>
      <c r="G1930" s="18" t="s">
        <v>76</v>
      </c>
      <c r="H1930" s="138">
        <v>27.73</v>
      </c>
    </row>
    <row r="1931" spans="1:8" ht="48.75" customHeight="1">
      <c r="A1931" s="352" t="s">
        <v>3521</v>
      </c>
      <c r="B1931" s="352"/>
      <c r="C1931" s="353" t="s">
        <v>9876</v>
      </c>
      <c r="D1931" s="353"/>
      <c r="E1931" s="353"/>
      <c r="F1931" s="353"/>
      <c r="G1931" s="18" t="s">
        <v>76</v>
      </c>
      <c r="H1931" s="138">
        <v>74.78</v>
      </c>
    </row>
    <row r="1932" spans="1:8" ht="36.6" customHeight="1">
      <c r="A1932" s="352" t="s">
        <v>3522</v>
      </c>
      <c r="B1932" s="352"/>
      <c r="C1932" s="353" t="s">
        <v>3523</v>
      </c>
      <c r="D1932" s="353"/>
      <c r="E1932" s="353"/>
      <c r="F1932" s="353"/>
      <c r="G1932" s="18" t="s">
        <v>76</v>
      </c>
      <c r="H1932" s="138">
        <v>26.2</v>
      </c>
    </row>
    <row r="1933" spans="1:8" ht="48.75" customHeight="1">
      <c r="A1933" s="352" t="s">
        <v>3509</v>
      </c>
      <c r="B1933" s="352"/>
      <c r="C1933" s="353" t="s">
        <v>9877</v>
      </c>
      <c r="D1933" s="353"/>
      <c r="E1933" s="353"/>
      <c r="F1933" s="353"/>
      <c r="G1933" s="18" t="s">
        <v>76</v>
      </c>
      <c r="H1933" s="138">
        <v>64.8</v>
      </c>
    </row>
    <row r="1934" spans="1:8" ht="36.6" customHeight="1">
      <c r="A1934" s="352" t="s">
        <v>3524</v>
      </c>
      <c r="B1934" s="352"/>
      <c r="C1934" s="353" t="s">
        <v>3525</v>
      </c>
      <c r="D1934" s="353"/>
      <c r="E1934" s="353"/>
      <c r="F1934" s="353"/>
      <c r="G1934" s="18" t="s">
        <v>76</v>
      </c>
      <c r="H1934" s="138">
        <v>84.4</v>
      </c>
    </row>
    <row r="1935" spans="1:8" ht="36.6" customHeight="1">
      <c r="A1935" s="352" t="s">
        <v>3526</v>
      </c>
      <c r="B1935" s="352"/>
      <c r="C1935" s="353" t="s">
        <v>3527</v>
      </c>
      <c r="D1935" s="353"/>
      <c r="E1935" s="353"/>
      <c r="F1935" s="353"/>
      <c r="G1935" s="18" t="s">
        <v>76</v>
      </c>
      <c r="H1935" s="138">
        <v>49.02</v>
      </c>
    </row>
    <row r="1936" spans="1:8" ht="36.6" customHeight="1">
      <c r="A1936" s="352" t="s">
        <v>3528</v>
      </c>
      <c r="B1936" s="352"/>
      <c r="C1936" s="353" t="s">
        <v>3529</v>
      </c>
      <c r="D1936" s="353"/>
      <c r="E1936" s="353"/>
      <c r="F1936" s="353"/>
      <c r="G1936" s="18" t="s">
        <v>76</v>
      </c>
      <c r="H1936" s="138">
        <v>13.48</v>
      </c>
    </row>
    <row r="1937" spans="1:8" ht="36.6" customHeight="1">
      <c r="A1937" s="352" t="s">
        <v>3530</v>
      </c>
      <c r="B1937" s="352"/>
      <c r="C1937" s="353" t="s">
        <v>3531</v>
      </c>
      <c r="D1937" s="353"/>
      <c r="E1937" s="353"/>
      <c r="F1937" s="353"/>
      <c r="G1937" s="18" t="s">
        <v>76</v>
      </c>
      <c r="H1937" s="138">
        <v>36.82</v>
      </c>
    </row>
    <row r="1938" spans="1:8" ht="36.6" customHeight="1">
      <c r="A1938" s="352" t="s">
        <v>3532</v>
      </c>
      <c r="B1938" s="352"/>
      <c r="C1938" s="353" t="s">
        <v>3533</v>
      </c>
      <c r="D1938" s="353"/>
      <c r="E1938" s="353"/>
      <c r="F1938" s="353"/>
      <c r="G1938" s="18" t="s">
        <v>76</v>
      </c>
      <c r="H1938" s="138">
        <v>25.18</v>
      </c>
    </row>
    <row r="1939" spans="1:8" ht="36.6" customHeight="1">
      <c r="A1939" s="352" t="s">
        <v>3534</v>
      </c>
      <c r="B1939" s="352"/>
      <c r="C1939" s="353" t="s">
        <v>3535</v>
      </c>
      <c r="D1939" s="353"/>
      <c r="E1939" s="353"/>
      <c r="F1939" s="353"/>
      <c r="G1939" s="18" t="s">
        <v>76</v>
      </c>
      <c r="H1939" s="136">
        <v>5.19</v>
      </c>
    </row>
    <row r="1940" spans="1:8" ht="36.6" customHeight="1">
      <c r="A1940" s="352" t="s">
        <v>3536</v>
      </c>
      <c r="B1940" s="352"/>
      <c r="C1940" s="353" t="s">
        <v>3537</v>
      </c>
      <c r="D1940" s="353"/>
      <c r="E1940" s="353"/>
      <c r="F1940" s="353"/>
      <c r="G1940" s="18" t="s">
        <v>76</v>
      </c>
      <c r="H1940" s="136">
        <v>3.88</v>
      </c>
    </row>
    <row r="1941" spans="1:8" ht="12.2" customHeight="1">
      <c r="A1941" s="368">
        <v>8956</v>
      </c>
      <c r="B1941" s="359"/>
      <c r="C1941" s="360" t="s">
        <v>3538</v>
      </c>
      <c r="D1941" s="360"/>
      <c r="E1941" s="360"/>
      <c r="F1941" s="360"/>
      <c r="G1941" s="17"/>
      <c r="H1941" s="141"/>
    </row>
    <row r="1942" spans="1:8" ht="36.6" customHeight="1">
      <c r="A1942" s="352" t="s">
        <v>3539</v>
      </c>
      <c r="B1942" s="352"/>
      <c r="C1942" s="353" t="s">
        <v>3540</v>
      </c>
      <c r="D1942" s="353"/>
      <c r="E1942" s="353"/>
      <c r="F1942" s="353"/>
      <c r="G1942" s="18" t="s">
        <v>58</v>
      </c>
      <c r="H1942" s="138">
        <v>71.78</v>
      </c>
    </row>
    <row r="1943" spans="1:8" ht="36.6" customHeight="1">
      <c r="A1943" s="352" t="s">
        <v>3541</v>
      </c>
      <c r="B1943" s="352"/>
      <c r="C1943" s="353" t="s">
        <v>3542</v>
      </c>
      <c r="D1943" s="353"/>
      <c r="E1943" s="353"/>
      <c r="F1943" s="353"/>
      <c r="G1943" s="18" t="s">
        <v>58</v>
      </c>
      <c r="H1943" s="140">
        <v>143.47999999999999</v>
      </c>
    </row>
    <row r="1944" spans="1:8" ht="36.6" customHeight="1">
      <c r="A1944" s="352" t="s">
        <v>3543</v>
      </c>
      <c r="B1944" s="352"/>
      <c r="C1944" s="353" t="s">
        <v>3544</v>
      </c>
      <c r="D1944" s="353"/>
      <c r="E1944" s="353"/>
      <c r="F1944" s="353"/>
      <c r="G1944" s="18" t="s">
        <v>58</v>
      </c>
      <c r="H1944" s="140">
        <v>151.85</v>
      </c>
    </row>
    <row r="1945" spans="1:8" ht="36.6" customHeight="1">
      <c r="A1945" s="352" t="s">
        <v>3545</v>
      </c>
      <c r="B1945" s="352"/>
      <c r="C1945" s="353" t="s">
        <v>3546</v>
      </c>
      <c r="D1945" s="353"/>
      <c r="E1945" s="353"/>
      <c r="F1945" s="353"/>
      <c r="G1945" s="18" t="s">
        <v>58</v>
      </c>
      <c r="H1945" s="138">
        <v>70.39</v>
      </c>
    </row>
    <row r="1946" spans="1:8" ht="36.6" customHeight="1">
      <c r="A1946" s="352" t="s">
        <v>3547</v>
      </c>
      <c r="B1946" s="352"/>
      <c r="C1946" s="353" t="s">
        <v>3548</v>
      </c>
      <c r="D1946" s="353"/>
      <c r="E1946" s="353"/>
      <c r="F1946" s="353"/>
      <c r="G1946" s="18" t="s">
        <v>58</v>
      </c>
      <c r="H1946" s="138">
        <v>80.7</v>
      </c>
    </row>
    <row r="1947" spans="1:8" ht="36.6" customHeight="1">
      <c r="A1947" s="352" t="s">
        <v>3549</v>
      </c>
      <c r="B1947" s="352"/>
      <c r="C1947" s="353" t="s">
        <v>3550</v>
      </c>
      <c r="D1947" s="353"/>
      <c r="E1947" s="353"/>
      <c r="F1947" s="353"/>
      <c r="G1947" s="18" t="s">
        <v>58</v>
      </c>
      <c r="H1947" s="138">
        <v>39.97</v>
      </c>
    </row>
    <row r="1948" spans="1:8" ht="48.75" customHeight="1">
      <c r="A1948" s="352" t="s">
        <v>3551</v>
      </c>
      <c r="B1948" s="352"/>
      <c r="C1948" s="353" t="s">
        <v>3552</v>
      </c>
      <c r="D1948" s="353"/>
      <c r="E1948" s="353"/>
      <c r="F1948" s="353"/>
      <c r="G1948" s="18" t="s">
        <v>58</v>
      </c>
      <c r="H1948" s="140">
        <v>107.56</v>
      </c>
    </row>
    <row r="1949" spans="1:8" ht="60.95" customHeight="1">
      <c r="A1949" s="352" t="s">
        <v>3553</v>
      </c>
      <c r="B1949" s="352"/>
      <c r="C1949" s="353" t="s">
        <v>3554</v>
      </c>
      <c r="D1949" s="353"/>
      <c r="E1949" s="353"/>
      <c r="F1949" s="353"/>
      <c r="G1949" s="18" t="s">
        <v>58</v>
      </c>
      <c r="H1949" s="140">
        <v>129.62</v>
      </c>
    </row>
    <row r="1950" spans="1:8" ht="60.95" customHeight="1">
      <c r="A1950" s="352" t="s">
        <v>3555</v>
      </c>
      <c r="B1950" s="352"/>
      <c r="C1950" s="353" t="s">
        <v>3556</v>
      </c>
      <c r="D1950" s="353"/>
      <c r="E1950" s="353"/>
      <c r="F1950" s="353"/>
      <c r="G1950" s="18" t="s">
        <v>58</v>
      </c>
      <c r="H1950" s="138">
        <v>75.23</v>
      </c>
    </row>
    <row r="1951" spans="1:8" ht="60.95" customHeight="1">
      <c r="A1951" s="352" t="s">
        <v>3557</v>
      </c>
      <c r="B1951" s="352"/>
      <c r="C1951" s="353" t="s">
        <v>3558</v>
      </c>
      <c r="D1951" s="353"/>
      <c r="E1951" s="353"/>
      <c r="F1951" s="353"/>
      <c r="G1951" s="18" t="s">
        <v>58</v>
      </c>
      <c r="H1951" s="140">
        <v>128.09</v>
      </c>
    </row>
    <row r="1952" spans="1:8" ht="60.95" customHeight="1">
      <c r="A1952" s="352" t="s">
        <v>3559</v>
      </c>
      <c r="B1952" s="352"/>
      <c r="C1952" s="353" t="s">
        <v>3560</v>
      </c>
      <c r="D1952" s="353"/>
      <c r="E1952" s="353"/>
      <c r="F1952" s="353"/>
      <c r="G1952" s="18" t="s">
        <v>58</v>
      </c>
      <c r="H1952" s="138">
        <v>73.77</v>
      </c>
    </row>
    <row r="1953" spans="1:8" ht="24.4" customHeight="1">
      <c r="A1953" s="352" t="s">
        <v>3561</v>
      </c>
      <c r="B1953" s="352"/>
      <c r="C1953" s="353" t="s">
        <v>3562</v>
      </c>
      <c r="D1953" s="353"/>
      <c r="E1953" s="353"/>
      <c r="F1953" s="353"/>
      <c r="G1953" s="18" t="s">
        <v>58</v>
      </c>
      <c r="H1953" s="138">
        <v>51.67</v>
      </c>
    </row>
    <row r="1954" spans="1:8" ht="24.4" customHeight="1">
      <c r="A1954" s="352" t="s">
        <v>3563</v>
      </c>
      <c r="B1954" s="352"/>
      <c r="C1954" s="353" t="s">
        <v>3564</v>
      </c>
      <c r="D1954" s="353"/>
      <c r="E1954" s="353"/>
      <c r="F1954" s="353"/>
      <c r="G1954" s="18" t="s">
        <v>58</v>
      </c>
      <c r="H1954" s="138">
        <v>64.81</v>
      </c>
    </row>
    <row r="1955" spans="1:8" ht="24.4" customHeight="1">
      <c r="A1955" s="352" t="s">
        <v>3565</v>
      </c>
      <c r="B1955" s="352"/>
      <c r="C1955" s="353" t="s">
        <v>3566</v>
      </c>
      <c r="D1955" s="353"/>
      <c r="E1955" s="353"/>
      <c r="F1955" s="353"/>
      <c r="G1955" s="18" t="s">
        <v>58</v>
      </c>
      <c r="H1955" s="138">
        <v>24.08</v>
      </c>
    </row>
    <row r="1956" spans="1:8" ht="12.2" customHeight="1">
      <c r="A1956" s="368">
        <v>8957</v>
      </c>
      <c r="B1956" s="359"/>
      <c r="C1956" s="360" t="s">
        <v>3567</v>
      </c>
      <c r="D1956" s="360"/>
      <c r="E1956" s="360"/>
      <c r="F1956" s="360"/>
      <c r="G1956" s="17"/>
      <c r="H1956" s="141"/>
    </row>
    <row r="1957" spans="1:8" ht="24.4" customHeight="1">
      <c r="A1957" s="352" t="s">
        <v>3568</v>
      </c>
      <c r="B1957" s="352"/>
      <c r="C1957" s="353" t="s">
        <v>3569</v>
      </c>
      <c r="D1957" s="353"/>
      <c r="E1957" s="353"/>
      <c r="F1957" s="353"/>
      <c r="G1957" s="18" t="s">
        <v>58</v>
      </c>
      <c r="H1957" s="138">
        <v>15.72</v>
      </c>
    </row>
    <row r="1958" spans="1:8" ht="12.2" customHeight="1">
      <c r="A1958" s="368">
        <v>8958</v>
      </c>
      <c r="B1958" s="359"/>
      <c r="C1958" s="360" t="s">
        <v>3570</v>
      </c>
      <c r="D1958" s="360"/>
      <c r="E1958" s="360"/>
      <c r="F1958" s="360"/>
      <c r="G1958" s="17"/>
      <c r="H1958" s="141"/>
    </row>
    <row r="1959" spans="1:8" ht="36.6" customHeight="1">
      <c r="A1959" s="352" t="s">
        <v>3571</v>
      </c>
      <c r="B1959" s="352"/>
      <c r="C1959" s="353" t="s">
        <v>3572</v>
      </c>
      <c r="D1959" s="353"/>
      <c r="E1959" s="353"/>
      <c r="F1959" s="353"/>
      <c r="G1959" s="18" t="s">
        <v>58</v>
      </c>
      <c r="H1959" s="138">
        <v>95.7</v>
      </c>
    </row>
    <row r="1960" spans="1:8" ht="36.6" customHeight="1">
      <c r="A1960" s="352" t="s">
        <v>3573</v>
      </c>
      <c r="B1960" s="352"/>
      <c r="C1960" s="353" t="s">
        <v>3574</v>
      </c>
      <c r="D1960" s="353"/>
      <c r="E1960" s="353"/>
      <c r="F1960" s="353"/>
      <c r="G1960" s="18" t="s">
        <v>58</v>
      </c>
      <c r="H1960" s="138">
        <v>57.91</v>
      </c>
    </row>
    <row r="1961" spans="1:8" ht="36.6" customHeight="1">
      <c r="A1961" s="352" t="s">
        <v>3575</v>
      </c>
      <c r="B1961" s="352"/>
      <c r="C1961" s="353" t="s">
        <v>3576</v>
      </c>
      <c r="D1961" s="353"/>
      <c r="E1961" s="353"/>
      <c r="F1961" s="353"/>
      <c r="G1961" s="18" t="s">
        <v>58</v>
      </c>
      <c r="H1961" s="140">
        <v>428.81</v>
      </c>
    </row>
    <row r="1962" spans="1:8" ht="24.4" customHeight="1">
      <c r="A1962" s="352" t="s">
        <v>3577</v>
      </c>
      <c r="B1962" s="352"/>
      <c r="C1962" s="353" t="s">
        <v>3578</v>
      </c>
      <c r="D1962" s="353"/>
      <c r="E1962" s="353"/>
      <c r="F1962" s="353"/>
      <c r="G1962" s="18" t="s">
        <v>58</v>
      </c>
      <c r="H1962" s="138">
        <v>86.86</v>
      </c>
    </row>
    <row r="1963" spans="1:8" ht="36.6" customHeight="1">
      <c r="A1963" s="352" t="s">
        <v>3579</v>
      </c>
      <c r="B1963" s="352"/>
      <c r="C1963" s="353" t="s">
        <v>3580</v>
      </c>
      <c r="D1963" s="353"/>
      <c r="E1963" s="353"/>
      <c r="F1963" s="353"/>
      <c r="G1963" s="18" t="s">
        <v>58</v>
      </c>
      <c r="H1963" s="138">
        <v>19.66</v>
      </c>
    </row>
    <row r="1964" spans="1:8" ht="36.6" customHeight="1">
      <c r="A1964" s="352" t="s">
        <v>3581</v>
      </c>
      <c r="B1964" s="352"/>
      <c r="C1964" s="353" t="s">
        <v>3582</v>
      </c>
      <c r="D1964" s="353"/>
      <c r="E1964" s="353"/>
      <c r="F1964" s="353"/>
      <c r="G1964" s="18" t="s">
        <v>58</v>
      </c>
      <c r="H1964" s="138">
        <v>36.24</v>
      </c>
    </row>
    <row r="1965" spans="1:8" ht="36.6" customHeight="1">
      <c r="A1965" s="352" t="s">
        <v>3583</v>
      </c>
      <c r="B1965" s="352"/>
      <c r="C1965" s="353" t="s">
        <v>3584</v>
      </c>
      <c r="D1965" s="353"/>
      <c r="E1965" s="353"/>
      <c r="F1965" s="353"/>
      <c r="G1965" s="18" t="s">
        <v>58</v>
      </c>
      <c r="H1965" s="137">
        <v>1861.38</v>
      </c>
    </row>
    <row r="1966" spans="1:8" ht="36.6" customHeight="1">
      <c r="A1966" s="352" t="s">
        <v>3585</v>
      </c>
      <c r="B1966" s="352"/>
      <c r="C1966" s="353" t="s">
        <v>3586</v>
      </c>
      <c r="D1966" s="353"/>
      <c r="E1966" s="353"/>
      <c r="F1966" s="353"/>
      <c r="G1966" s="18" t="s">
        <v>58</v>
      </c>
      <c r="H1966" s="137">
        <v>1159.33</v>
      </c>
    </row>
    <row r="1967" spans="1:8" ht="24.4" customHeight="1">
      <c r="A1967" s="352" t="s">
        <v>3587</v>
      </c>
      <c r="B1967" s="352"/>
      <c r="C1967" s="353" t="s">
        <v>3588</v>
      </c>
      <c r="D1967" s="353"/>
      <c r="E1967" s="353"/>
      <c r="F1967" s="353"/>
      <c r="G1967" s="18" t="s">
        <v>58</v>
      </c>
      <c r="H1967" s="140">
        <v>106.18</v>
      </c>
    </row>
    <row r="1968" spans="1:8" ht="24.4" customHeight="1">
      <c r="A1968" s="352" t="s">
        <v>3589</v>
      </c>
      <c r="B1968" s="352"/>
      <c r="C1968" s="353" t="s">
        <v>3590</v>
      </c>
      <c r="D1968" s="353"/>
      <c r="E1968" s="353"/>
      <c r="F1968" s="353"/>
      <c r="G1968" s="18" t="s">
        <v>123</v>
      </c>
      <c r="H1968" s="138">
        <v>20.22</v>
      </c>
    </row>
    <row r="1969" spans="1:8" ht="12.2" customHeight="1">
      <c r="A1969" s="368">
        <v>8683</v>
      </c>
      <c r="B1969" s="359"/>
      <c r="C1969" s="360" t="s">
        <v>3591</v>
      </c>
      <c r="D1969" s="360"/>
      <c r="E1969" s="360"/>
      <c r="F1969" s="360"/>
      <c r="G1969" s="17"/>
      <c r="H1969" s="141"/>
    </row>
    <row r="1970" spans="1:8" ht="12.2" customHeight="1">
      <c r="A1970" s="368">
        <v>8960</v>
      </c>
      <c r="B1970" s="359"/>
      <c r="C1970" s="360" t="s">
        <v>3592</v>
      </c>
      <c r="D1970" s="360"/>
      <c r="E1970" s="360"/>
      <c r="F1970" s="360"/>
      <c r="G1970" s="17"/>
      <c r="H1970" s="141"/>
    </row>
    <row r="1971" spans="1:8" ht="36.6" customHeight="1">
      <c r="A1971" s="352" t="s">
        <v>3593</v>
      </c>
      <c r="B1971" s="352"/>
      <c r="C1971" s="353" t="s">
        <v>3594</v>
      </c>
      <c r="D1971" s="353"/>
      <c r="E1971" s="353"/>
      <c r="F1971" s="353"/>
      <c r="G1971" s="18" t="s">
        <v>76</v>
      </c>
      <c r="H1971" s="136">
        <v>7.55</v>
      </c>
    </row>
    <row r="1972" spans="1:8" ht="36.6" customHeight="1">
      <c r="A1972" s="352" t="s">
        <v>3595</v>
      </c>
      <c r="B1972" s="352"/>
      <c r="C1972" s="353" t="s">
        <v>3596</v>
      </c>
      <c r="D1972" s="353"/>
      <c r="E1972" s="353"/>
      <c r="F1972" s="353"/>
      <c r="G1972" s="18" t="s">
        <v>76</v>
      </c>
      <c r="H1972" s="136">
        <v>7.97</v>
      </c>
    </row>
    <row r="1973" spans="1:8" ht="12.2" customHeight="1">
      <c r="A1973" s="368">
        <v>8684</v>
      </c>
      <c r="B1973" s="359"/>
      <c r="C1973" s="360" t="s">
        <v>3597</v>
      </c>
      <c r="D1973" s="360"/>
      <c r="E1973" s="360"/>
      <c r="F1973" s="360"/>
      <c r="G1973" s="17"/>
      <c r="H1973" s="141"/>
    </row>
    <row r="1974" spans="1:8" ht="12.2" customHeight="1">
      <c r="A1974" s="368">
        <v>8961</v>
      </c>
      <c r="B1974" s="359"/>
      <c r="C1974" s="360" t="s">
        <v>3598</v>
      </c>
      <c r="D1974" s="360"/>
      <c r="E1974" s="360"/>
      <c r="F1974" s="360"/>
      <c r="G1974" s="17"/>
      <c r="H1974" s="141"/>
    </row>
    <row r="1975" spans="1:8" ht="48.75" customHeight="1">
      <c r="A1975" s="352" t="s">
        <v>3599</v>
      </c>
      <c r="B1975" s="352"/>
      <c r="C1975" s="353" t="s">
        <v>3600</v>
      </c>
      <c r="D1975" s="353"/>
      <c r="E1975" s="353"/>
      <c r="F1975" s="353"/>
      <c r="G1975" s="18" t="s">
        <v>58</v>
      </c>
      <c r="H1975" s="140">
        <v>103.53</v>
      </c>
    </row>
    <row r="1976" spans="1:8" ht="60.95" customHeight="1">
      <c r="A1976" s="352" t="s">
        <v>3601</v>
      </c>
      <c r="B1976" s="352"/>
      <c r="C1976" s="353" t="s">
        <v>3602</v>
      </c>
      <c r="D1976" s="353"/>
      <c r="E1976" s="353"/>
      <c r="F1976" s="353"/>
      <c r="G1976" s="18" t="s">
        <v>58</v>
      </c>
      <c r="H1976" s="140">
        <v>124.71</v>
      </c>
    </row>
    <row r="1977" spans="1:8" ht="48.75" customHeight="1">
      <c r="A1977" s="352" t="s">
        <v>3603</v>
      </c>
      <c r="B1977" s="352"/>
      <c r="C1977" s="353" t="s">
        <v>3604</v>
      </c>
      <c r="D1977" s="353"/>
      <c r="E1977" s="353"/>
      <c r="F1977" s="353"/>
      <c r="G1977" s="18" t="s">
        <v>58</v>
      </c>
      <c r="H1977" s="140">
        <v>182.51</v>
      </c>
    </row>
    <row r="1978" spans="1:8" ht="48.75" customHeight="1">
      <c r="A1978" s="352" t="s">
        <v>3605</v>
      </c>
      <c r="B1978" s="352"/>
      <c r="C1978" s="353" t="s">
        <v>3606</v>
      </c>
      <c r="D1978" s="353"/>
      <c r="E1978" s="353"/>
      <c r="F1978" s="353"/>
      <c r="G1978" s="18" t="s">
        <v>58</v>
      </c>
      <c r="H1978" s="140">
        <v>206.01</v>
      </c>
    </row>
    <row r="1979" spans="1:8" ht="12.2" customHeight="1">
      <c r="A1979" s="368">
        <v>8962</v>
      </c>
      <c r="B1979" s="359"/>
      <c r="C1979" s="360" t="s">
        <v>3607</v>
      </c>
      <c r="D1979" s="360"/>
      <c r="E1979" s="360"/>
      <c r="F1979" s="360"/>
      <c r="G1979" s="17"/>
      <c r="H1979" s="141"/>
    </row>
    <row r="1980" spans="1:8" ht="48.75" customHeight="1">
      <c r="A1980" s="352" t="s">
        <v>3608</v>
      </c>
      <c r="B1980" s="352"/>
      <c r="C1980" s="353" t="s">
        <v>3609</v>
      </c>
      <c r="D1980" s="353"/>
      <c r="E1980" s="353"/>
      <c r="F1980" s="353"/>
      <c r="G1980" s="18" t="s">
        <v>58</v>
      </c>
      <c r="H1980" s="140">
        <v>197.64</v>
      </c>
    </row>
    <row r="1981" spans="1:8" ht="36.6" customHeight="1">
      <c r="A1981" s="352" t="s">
        <v>3610</v>
      </c>
      <c r="B1981" s="352"/>
      <c r="C1981" s="353" t="s">
        <v>3611</v>
      </c>
      <c r="D1981" s="353"/>
      <c r="E1981" s="353"/>
      <c r="F1981" s="353"/>
      <c r="G1981" s="18" t="s">
        <v>58</v>
      </c>
      <c r="H1981" s="140">
        <v>129.25</v>
      </c>
    </row>
    <row r="1982" spans="1:8" ht="12.2" customHeight="1">
      <c r="A1982" s="368">
        <v>8963</v>
      </c>
      <c r="B1982" s="359"/>
      <c r="C1982" s="360" t="s">
        <v>3612</v>
      </c>
      <c r="D1982" s="360"/>
      <c r="E1982" s="360"/>
      <c r="F1982" s="360"/>
      <c r="G1982" s="17"/>
      <c r="H1982" s="141"/>
    </row>
    <row r="1983" spans="1:8" ht="36.6" customHeight="1">
      <c r="A1983" s="352" t="s">
        <v>3613</v>
      </c>
      <c r="B1983" s="352"/>
      <c r="C1983" s="353" t="s">
        <v>3614</v>
      </c>
      <c r="D1983" s="353"/>
      <c r="E1983" s="353"/>
      <c r="F1983" s="353"/>
      <c r="G1983" s="18" t="s">
        <v>58</v>
      </c>
      <c r="H1983" s="140">
        <v>146.15</v>
      </c>
    </row>
    <row r="1984" spans="1:8" ht="12.2" customHeight="1">
      <c r="A1984" s="368">
        <v>8964</v>
      </c>
      <c r="B1984" s="359"/>
      <c r="C1984" s="360" t="s">
        <v>3615</v>
      </c>
      <c r="D1984" s="360"/>
      <c r="E1984" s="360"/>
      <c r="F1984" s="360"/>
      <c r="G1984" s="17"/>
      <c r="H1984" s="141"/>
    </row>
    <row r="1985" spans="1:8" ht="48.75" customHeight="1">
      <c r="A1985" s="352" t="s">
        <v>3616</v>
      </c>
      <c r="B1985" s="352"/>
      <c r="C1985" s="353" t="s">
        <v>3617</v>
      </c>
      <c r="D1985" s="353"/>
      <c r="E1985" s="353"/>
      <c r="F1985" s="353"/>
      <c r="G1985" s="18" t="s">
        <v>58</v>
      </c>
      <c r="H1985" s="140">
        <v>615.34</v>
      </c>
    </row>
    <row r="1986" spans="1:8" ht="12.2" customHeight="1">
      <c r="A1986" s="368">
        <v>8966</v>
      </c>
      <c r="B1986" s="359"/>
      <c r="C1986" s="360" t="s">
        <v>3618</v>
      </c>
      <c r="D1986" s="360"/>
      <c r="E1986" s="360"/>
      <c r="F1986" s="360"/>
      <c r="G1986" s="17"/>
      <c r="H1986" s="141"/>
    </row>
    <row r="1987" spans="1:8" ht="12.2" customHeight="1">
      <c r="A1987" s="352" t="s">
        <v>3619</v>
      </c>
      <c r="B1987" s="352"/>
      <c r="C1987" s="353" t="s">
        <v>3620</v>
      </c>
      <c r="D1987" s="353"/>
      <c r="E1987" s="353"/>
      <c r="F1987" s="353"/>
      <c r="G1987" s="18" t="s">
        <v>3621</v>
      </c>
      <c r="H1987" s="138">
        <v>30.93</v>
      </c>
    </row>
    <row r="1988" spans="1:8" ht="12.2" customHeight="1">
      <c r="A1988" s="352" t="s">
        <v>3622</v>
      </c>
      <c r="B1988" s="352"/>
      <c r="C1988" s="353" t="s">
        <v>3623</v>
      </c>
      <c r="D1988" s="353"/>
      <c r="E1988" s="353"/>
      <c r="F1988" s="353"/>
      <c r="G1988" s="18" t="s">
        <v>3621</v>
      </c>
      <c r="H1988" s="138">
        <v>30.42</v>
      </c>
    </row>
    <row r="1989" spans="1:8" ht="24.4" customHeight="1">
      <c r="A1989" s="352" t="s">
        <v>3624</v>
      </c>
      <c r="B1989" s="352"/>
      <c r="C1989" s="353" t="s">
        <v>3625</v>
      </c>
      <c r="D1989" s="353"/>
      <c r="E1989" s="353"/>
      <c r="F1989" s="353"/>
      <c r="G1989" s="18" t="s">
        <v>58</v>
      </c>
      <c r="H1989" s="138">
        <v>11.99</v>
      </c>
    </row>
    <row r="1990" spans="1:8" ht="24.4" customHeight="1">
      <c r="A1990" s="352" t="s">
        <v>3626</v>
      </c>
      <c r="B1990" s="352"/>
      <c r="C1990" s="353" t="s">
        <v>3627</v>
      </c>
      <c r="D1990" s="353"/>
      <c r="E1990" s="353"/>
      <c r="F1990" s="353"/>
      <c r="G1990" s="18" t="s">
        <v>58</v>
      </c>
      <c r="H1990" s="136">
        <v>8.61</v>
      </c>
    </row>
    <row r="1991" spans="1:8" ht="24.4" customHeight="1">
      <c r="A1991" s="352" t="s">
        <v>3628</v>
      </c>
      <c r="B1991" s="352"/>
      <c r="C1991" s="353" t="s">
        <v>3629</v>
      </c>
      <c r="D1991" s="353"/>
      <c r="E1991" s="353"/>
      <c r="F1991" s="353"/>
      <c r="G1991" s="18" t="s">
        <v>58</v>
      </c>
      <c r="H1991" s="138">
        <v>39.14</v>
      </c>
    </row>
    <row r="1992" spans="1:8" ht="12.2" customHeight="1">
      <c r="A1992" s="368">
        <v>8967</v>
      </c>
      <c r="B1992" s="359"/>
      <c r="C1992" s="360" t="s">
        <v>3630</v>
      </c>
      <c r="D1992" s="360"/>
      <c r="E1992" s="360"/>
      <c r="F1992" s="360"/>
      <c r="G1992" s="17"/>
      <c r="H1992" s="141"/>
    </row>
    <row r="1993" spans="1:8" ht="24.4" customHeight="1">
      <c r="A1993" s="352" t="s">
        <v>3631</v>
      </c>
      <c r="B1993" s="352"/>
      <c r="C1993" s="353" t="s">
        <v>3632</v>
      </c>
      <c r="D1993" s="353"/>
      <c r="E1993" s="353"/>
      <c r="F1993" s="353"/>
      <c r="G1993" s="18" t="s">
        <v>58</v>
      </c>
      <c r="H1993" s="138">
        <v>69.97</v>
      </c>
    </row>
    <row r="1994" spans="1:8" ht="24.4" customHeight="1">
      <c r="A1994" s="352" t="s">
        <v>3633</v>
      </c>
      <c r="B1994" s="352"/>
      <c r="C1994" s="353" t="s">
        <v>3634</v>
      </c>
      <c r="D1994" s="353"/>
      <c r="E1994" s="353"/>
      <c r="F1994" s="353"/>
      <c r="G1994" s="18" t="s">
        <v>58</v>
      </c>
      <c r="H1994" s="138">
        <v>50.36</v>
      </c>
    </row>
    <row r="1995" spans="1:8" ht="24.4" customHeight="1">
      <c r="A1995" s="352" t="s">
        <v>3635</v>
      </c>
      <c r="B1995" s="352"/>
      <c r="C1995" s="353" t="s">
        <v>3636</v>
      </c>
      <c r="D1995" s="353"/>
      <c r="E1995" s="353"/>
      <c r="F1995" s="353"/>
      <c r="G1995" s="18" t="s">
        <v>58</v>
      </c>
      <c r="H1995" s="138">
        <v>57.56</v>
      </c>
    </row>
    <row r="1996" spans="1:8" ht="12.2" customHeight="1">
      <c r="A1996" s="368">
        <v>8968</v>
      </c>
      <c r="B1996" s="359"/>
      <c r="C1996" s="360" t="s">
        <v>3637</v>
      </c>
      <c r="D1996" s="360"/>
      <c r="E1996" s="360"/>
      <c r="F1996" s="360"/>
      <c r="G1996" s="17"/>
      <c r="H1996" s="141"/>
    </row>
    <row r="1997" spans="1:8" ht="36.6" customHeight="1">
      <c r="A1997" s="352" t="s">
        <v>3638</v>
      </c>
      <c r="B1997" s="352"/>
      <c r="C1997" s="353" t="s">
        <v>3639</v>
      </c>
      <c r="D1997" s="353"/>
      <c r="E1997" s="353"/>
      <c r="F1997" s="353"/>
      <c r="G1997" s="18" t="s">
        <v>76</v>
      </c>
      <c r="H1997" s="138">
        <v>26.82</v>
      </c>
    </row>
    <row r="1998" spans="1:8" ht="36.6" customHeight="1">
      <c r="A1998" s="352" t="s">
        <v>3640</v>
      </c>
      <c r="B1998" s="352"/>
      <c r="C1998" s="353" t="s">
        <v>3641</v>
      </c>
      <c r="D1998" s="353"/>
      <c r="E1998" s="353"/>
      <c r="F1998" s="353"/>
      <c r="G1998" s="18" t="s">
        <v>76</v>
      </c>
      <c r="H1998" s="138">
        <v>22.78</v>
      </c>
    </row>
    <row r="1999" spans="1:8" ht="12.2" customHeight="1">
      <c r="A1999" s="368">
        <v>8969</v>
      </c>
      <c r="B1999" s="359"/>
      <c r="C1999" s="360" t="s">
        <v>3642</v>
      </c>
      <c r="D1999" s="360"/>
      <c r="E1999" s="360"/>
      <c r="F1999" s="360"/>
      <c r="G1999" s="17"/>
      <c r="H1999" s="141"/>
    </row>
    <row r="2000" spans="1:8" ht="36.6" customHeight="1">
      <c r="A2000" s="352" t="s">
        <v>3643</v>
      </c>
      <c r="B2000" s="352"/>
      <c r="C2000" s="353" t="s">
        <v>9878</v>
      </c>
      <c r="D2000" s="353"/>
      <c r="E2000" s="353"/>
      <c r="F2000" s="353"/>
      <c r="G2000" s="18" t="s">
        <v>76</v>
      </c>
      <c r="H2000" s="138">
        <v>26.2</v>
      </c>
    </row>
    <row r="2001" spans="1:8" ht="36.6" customHeight="1">
      <c r="A2001" s="352" t="s">
        <v>3644</v>
      </c>
      <c r="B2001" s="352"/>
      <c r="C2001" s="353" t="s">
        <v>9879</v>
      </c>
      <c r="D2001" s="353"/>
      <c r="E2001" s="353"/>
      <c r="F2001" s="353"/>
      <c r="G2001" s="18" t="s">
        <v>76</v>
      </c>
      <c r="H2001" s="138">
        <v>22.46</v>
      </c>
    </row>
    <row r="2002" spans="1:8" ht="36.6" customHeight="1">
      <c r="A2002" s="352" t="s">
        <v>3645</v>
      </c>
      <c r="B2002" s="352"/>
      <c r="C2002" s="353" t="s">
        <v>9880</v>
      </c>
      <c r="D2002" s="353"/>
      <c r="E2002" s="353"/>
      <c r="F2002" s="353"/>
      <c r="G2002" s="18" t="s">
        <v>76</v>
      </c>
      <c r="H2002" s="138">
        <v>33.26</v>
      </c>
    </row>
    <row r="2003" spans="1:8" ht="36.6" customHeight="1">
      <c r="A2003" s="352" t="s">
        <v>3646</v>
      </c>
      <c r="B2003" s="352"/>
      <c r="C2003" s="353" t="s">
        <v>9881</v>
      </c>
      <c r="D2003" s="353"/>
      <c r="E2003" s="353"/>
      <c r="F2003" s="353"/>
      <c r="G2003" s="18" t="s">
        <v>76</v>
      </c>
      <c r="H2003" s="138">
        <v>29.51</v>
      </c>
    </row>
    <row r="2004" spans="1:8" ht="36.6" customHeight="1">
      <c r="A2004" s="352" t="s">
        <v>3647</v>
      </c>
      <c r="B2004" s="352"/>
      <c r="C2004" s="353" t="s">
        <v>9882</v>
      </c>
      <c r="D2004" s="353"/>
      <c r="E2004" s="353"/>
      <c r="F2004" s="353"/>
      <c r="G2004" s="18" t="s">
        <v>76</v>
      </c>
      <c r="H2004" s="138">
        <v>49.3</v>
      </c>
    </row>
    <row r="2005" spans="1:8" ht="36.6" customHeight="1">
      <c r="A2005" s="352" t="s">
        <v>3648</v>
      </c>
      <c r="B2005" s="352"/>
      <c r="C2005" s="353" t="s">
        <v>9883</v>
      </c>
      <c r="D2005" s="353"/>
      <c r="E2005" s="353"/>
      <c r="F2005" s="353"/>
      <c r="G2005" s="18" t="s">
        <v>76</v>
      </c>
      <c r="H2005" s="138">
        <v>45.69</v>
      </c>
    </row>
    <row r="2006" spans="1:8" ht="36.6" customHeight="1">
      <c r="A2006" s="352" t="s">
        <v>3650</v>
      </c>
      <c r="B2006" s="352"/>
      <c r="C2006" s="353" t="s">
        <v>9884</v>
      </c>
      <c r="D2006" s="353"/>
      <c r="E2006" s="353"/>
      <c r="F2006" s="353"/>
      <c r="G2006" s="18" t="s">
        <v>76</v>
      </c>
      <c r="H2006" s="138">
        <v>64.7</v>
      </c>
    </row>
    <row r="2007" spans="1:8" ht="36.6" customHeight="1">
      <c r="A2007" s="352" t="s">
        <v>3649</v>
      </c>
      <c r="B2007" s="352"/>
      <c r="C2007" s="353" t="s">
        <v>9885</v>
      </c>
      <c r="D2007" s="353"/>
      <c r="E2007" s="353"/>
      <c r="F2007" s="353"/>
      <c r="G2007" s="18" t="s">
        <v>76</v>
      </c>
      <c r="H2007" s="138">
        <v>61.09</v>
      </c>
    </row>
    <row r="2008" spans="1:8" ht="12.2" customHeight="1">
      <c r="A2008" s="368">
        <v>8970</v>
      </c>
      <c r="B2008" s="359"/>
      <c r="C2008" s="360" t="s">
        <v>3651</v>
      </c>
      <c r="D2008" s="360"/>
      <c r="E2008" s="360"/>
      <c r="F2008" s="360"/>
      <c r="G2008" s="17"/>
      <c r="H2008" s="141"/>
    </row>
    <row r="2009" spans="1:8" ht="24.4" customHeight="1">
      <c r="A2009" s="352" t="s">
        <v>3652</v>
      </c>
      <c r="B2009" s="352"/>
      <c r="C2009" s="353" t="s">
        <v>3653</v>
      </c>
      <c r="D2009" s="353"/>
      <c r="E2009" s="353"/>
      <c r="F2009" s="353"/>
      <c r="G2009" s="18" t="s">
        <v>76</v>
      </c>
      <c r="H2009" s="138">
        <v>52</v>
      </c>
    </row>
    <row r="2010" spans="1:8" ht="24.4" customHeight="1">
      <c r="A2010" s="352" t="s">
        <v>3654</v>
      </c>
      <c r="B2010" s="352"/>
      <c r="C2010" s="353" t="s">
        <v>3655</v>
      </c>
      <c r="D2010" s="353"/>
      <c r="E2010" s="353"/>
      <c r="F2010" s="353"/>
      <c r="G2010" s="18" t="s">
        <v>58</v>
      </c>
      <c r="H2010" s="138">
        <v>76.709999999999994</v>
      </c>
    </row>
    <row r="2011" spans="1:8" ht="12.2" customHeight="1">
      <c r="A2011" s="368">
        <v>8971</v>
      </c>
      <c r="B2011" s="359"/>
      <c r="C2011" s="360" t="s">
        <v>3656</v>
      </c>
      <c r="D2011" s="360"/>
      <c r="E2011" s="360"/>
      <c r="F2011" s="360"/>
      <c r="G2011" s="17"/>
      <c r="H2011" s="141"/>
    </row>
    <row r="2012" spans="1:8" ht="60.95" customHeight="1">
      <c r="A2012" s="352" t="s">
        <v>3657</v>
      </c>
      <c r="B2012" s="352"/>
      <c r="C2012" s="353" t="s">
        <v>3658</v>
      </c>
      <c r="D2012" s="353"/>
      <c r="E2012" s="353"/>
      <c r="F2012" s="353"/>
      <c r="G2012" s="18" t="s">
        <v>58</v>
      </c>
      <c r="H2012" s="137">
        <v>1001.82</v>
      </c>
    </row>
    <row r="2013" spans="1:8" ht="36.6" customHeight="1">
      <c r="A2013" s="352" t="s">
        <v>3659</v>
      </c>
      <c r="B2013" s="352"/>
      <c r="C2013" s="353" t="s">
        <v>3660</v>
      </c>
      <c r="D2013" s="353"/>
      <c r="E2013" s="353"/>
      <c r="F2013" s="353"/>
      <c r="G2013" s="18" t="s">
        <v>58</v>
      </c>
      <c r="H2013" s="140">
        <v>410.42</v>
      </c>
    </row>
    <row r="2014" spans="1:8" ht="60.95" customHeight="1">
      <c r="A2014" s="352" t="s">
        <v>3661</v>
      </c>
      <c r="B2014" s="352"/>
      <c r="C2014" s="353" t="s">
        <v>3662</v>
      </c>
      <c r="D2014" s="353"/>
      <c r="E2014" s="353"/>
      <c r="F2014" s="353"/>
      <c r="G2014" s="18" t="s">
        <v>58</v>
      </c>
      <c r="H2014" s="137">
        <v>1176.33</v>
      </c>
    </row>
    <row r="2015" spans="1:8" ht="12.2" customHeight="1">
      <c r="A2015" s="368">
        <v>8972</v>
      </c>
      <c r="B2015" s="359"/>
      <c r="C2015" s="360" t="s">
        <v>3663</v>
      </c>
      <c r="D2015" s="360"/>
      <c r="E2015" s="360"/>
      <c r="F2015" s="360"/>
      <c r="G2015" s="17"/>
      <c r="H2015" s="141"/>
    </row>
    <row r="2016" spans="1:8" ht="36.6" customHeight="1">
      <c r="A2016" s="352" t="s">
        <v>3664</v>
      </c>
      <c r="B2016" s="352"/>
      <c r="C2016" s="353" t="s">
        <v>3665</v>
      </c>
      <c r="D2016" s="353"/>
      <c r="E2016" s="353"/>
      <c r="F2016" s="353"/>
      <c r="G2016" s="18" t="s">
        <v>58</v>
      </c>
      <c r="H2016" s="138">
        <v>19.690000000000001</v>
      </c>
    </row>
    <row r="2017" spans="1:8" ht="36.6" customHeight="1">
      <c r="A2017" s="352" t="s">
        <v>3666</v>
      </c>
      <c r="B2017" s="352"/>
      <c r="C2017" s="353" t="s">
        <v>3667</v>
      </c>
      <c r="D2017" s="353"/>
      <c r="E2017" s="353"/>
      <c r="F2017" s="353"/>
      <c r="G2017" s="18" t="s">
        <v>58</v>
      </c>
      <c r="H2017" s="138">
        <v>20.03</v>
      </c>
    </row>
    <row r="2018" spans="1:8" ht="36.6" customHeight="1">
      <c r="A2018" s="352" t="s">
        <v>3668</v>
      </c>
      <c r="B2018" s="352"/>
      <c r="C2018" s="353" t="s">
        <v>3669</v>
      </c>
      <c r="D2018" s="353"/>
      <c r="E2018" s="353"/>
      <c r="F2018" s="353"/>
      <c r="G2018" s="18" t="s">
        <v>58</v>
      </c>
      <c r="H2018" s="138">
        <v>20.57</v>
      </c>
    </row>
    <row r="2019" spans="1:8" ht="36.6" customHeight="1">
      <c r="A2019" s="352" t="s">
        <v>3670</v>
      </c>
      <c r="B2019" s="352"/>
      <c r="C2019" s="353" t="s">
        <v>3671</v>
      </c>
      <c r="D2019" s="353"/>
      <c r="E2019" s="353"/>
      <c r="F2019" s="353"/>
      <c r="G2019" s="18" t="s">
        <v>58</v>
      </c>
      <c r="H2019" s="138">
        <v>26.42</v>
      </c>
    </row>
    <row r="2020" spans="1:8" ht="12.2" customHeight="1">
      <c r="A2020" s="352" t="s">
        <v>3672</v>
      </c>
      <c r="B2020" s="352"/>
      <c r="C2020" s="353" t="s">
        <v>3673</v>
      </c>
      <c r="D2020" s="353"/>
      <c r="E2020" s="353"/>
      <c r="F2020" s="353"/>
      <c r="G2020" s="18" t="s">
        <v>58</v>
      </c>
      <c r="H2020" s="138">
        <v>19.41</v>
      </c>
    </row>
    <row r="2021" spans="1:8" ht="12.2" customHeight="1">
      <c r="A2021" s="352" t="s">
        <v>3674</v>
      </c>
      <c r="B2021" s="352"/>
      <c r="C2021" s="353" t="s">
        <v>3675</v>
      </c>
      <c r="D2021" s="353"/>
      <c r="E2021" s="353"/>
      <c r="F2021" s="353"/>
      <c r="G2021" s="18" t="s">
        <v>58</v>
      </c>
      <c r="H2021" s="138">
        <v>23.01</v>
      </c>
    </row>
    <row r="2022" spans="1:8" ht="12.2" customHeight="1">
      <c r="A2022" s="352" t="s">
        <v>3676</v>
      </c>
      <c r="B2022" s="352"/>
      <c r="C2022" s="353" t="s">
        <v>3677</v>
      </c>
      <c r="D2022" s="353"/>
      <c r="E2022" s="353"/>
      <c r="F2022" s="353"/>
      <c r="G2022" s="18" t="s">
        <v>58</v>
      </c>
      <c r="H2022" s="136">
        <v>4.87</v>
      </c>
    </row>
    <row r="2023" spans="1:8" ht="12.2" customHeight="1">
      <c r="A2023" s="352" t="s">
        <v>3678</v>
      </c>
      <c r="B2023" s="352"/>
      <c r="C2023" s="353" t="s">
        <v>3679</v>
      </c>
      <c r="D2023" s="353"/>
      <c r="E2023" s="353"/>
      <c r="F2023" s="353"/>
      <c r="G2023" s="18" t="s">
        <v>58</v>
      </c>
      <c r="H2023" s="138">
        <v>34.28</v>
      </c>
    </row>
    <row r="2024" spans="1:8" ht="12.2" customHeight="1">
      <c r="A2024" s="352" t="s">
        <v>3680</v>
      </c>
      <c r="B2024" s="352"/>
      <c r="C2024" s="353" t="s">
        <v>3681</v>
      </c>
      <c r="D2024" s="353"/>
      <c r="E2024" s="353"/>
      <c r="F2024" s="353"/>
      <c r="G2024" s="18" t="s">
        <v>58</v>
      </c>
      <c r="H2024" s="136">
        <v>6.13</v>
      </c>
    </row>
    <row r="2025" spans="1:8" ht="12.2" customHeight="1">
      <c r="A2025" s="352" t="s">
        <v>3682</v>
      </c>
      <c r="B2025" s="352"/>
      <c r="C2025" s="353" t="s">
        <v>3683</v>
      </c>
      <c r="D2025" s="353"/>
      <c r="E2025" s="353"/>
      <c r="F2025" s="353"/>
      <c r="G2025" s="18" t="s">
        <v>58</v>
      </c>
      <c r="H2025" s="138">
        <v>53.52</v>
      </c>
    </row>
    <row r="2026" spans="1:8" ht="12.2" customHeight="1">
      <c r="A2026" s="352" t="s">
        <v>3684</v>
      </c>
      <c r="B2026" s="352"/>
      <c r="C2026" s="353" t="s">
        <v>3685</v>
      </c>
      <c r="D2026" s="353"/>
      <c r="E2026" s="353"/>
      <c r="F2026" s="353"/>
      <c r="G2026" s="18" t="s">
        <v>58</v>
      </c>
      <c r="H2026" s="136">
        <v>7.07</v>
      </c>
    </row>
    <row r="2027" spans="1:8" ht="12.2" customHeight="1">
      <c r="A2027" s="352" t="s">
        <v>3686</v>
      </c>
      <c r="B2027" s="352"/>
      <c r="C2027" s="353" t="s">
        <v>3687</v>
      </c>
      <c r="D2027" s="353"/>
      <c r="E2027" s="353"/>
      <c r="F2027" s="353"/>
      <c r="G2027" s="18" t="s">
        <v>58</v>
      </c>
      <c r="H2027" s="136">
        <v>9.06</v>
      </c>
    </row>
    <row r="2028" spans="1:8" ht="12.2" customHeight="1">
      <c r="A2028" s="352" t="s">
        <v>3688</v>
      </c>
      <c r="B2028" s="352"/>
      <c r="C2028" s="353" t="s">
        <v>3689</v>
      </c>
      <c r="D2028" s="353"/>
      <c r="E2028" s="353"/>
      <c r="F2028" s="353"/>
      <c r="G2028" s="18" t="s">
        <v>58</v>
      </c>
      <c r="H2028" s="138">
        <v>13.85</v>
      </c>
    </row>
    <row r="2029" spans="1:8" ht="12.2" customHeight="1">
      <c r="A2029" s="352" t="s">
        <v>3690</v>
      </c>
      <c r="B2029" s="352"/>
      <c r="C2029" s="353" t="s">
        <v>3691</v>
      </c>
      <c r="D2029" s="353"/>
      <c r="E2029" s="353"/>
      <c r="F2029" s="353"/>
      <c r="G2029" s="18" t="s">
        <v>58</v>
      </c>
      <c r="H2029" s="138">
        <v>18.77</v>
      </c>
    </row>
    <row r="2030" spans="1:8" ht="12.2" customHeight="1">
      <c r="A2030" s="352" t="s">
        <v>3692</v>
      </c>
      <c r="B2030" s="352"/>
      <c r="C2030" s="353" t="s">
        <v>3693</v>
      </c>
      <c r="D2030" s="353"/>
      <c r="E2030" s="353"/>
      <c r="F2030" s="353"/>
      <c r="G2030" s="18" t="s">
        <v>58</v>
      </c>
      <c r="H2030" s="136">
        <v>2.86</v>
      </c>
    </row>
    <row r="2031" spans="1:8" ht="48.75" customHeight="1">
      <c r="A2031" s="352" t="s">
        <v>3694</v>
      </c>
      <c r="B2031" s="352"/>
      <c r="C2031" s="353" t="s">
        <v>3695</v>
      </c>
      <c r="D2031" s="353"/>
      <c r="E2031" s="353"/>
      <c r="F2031" s="353"/>
      <c r="G2031" s="18" t="s">
        <v>58</v>
      </c>
      <c r="H2031" s="138">
        <v>13.05</v>
      </c>
    </row>
    <row r="2032" spans="1:8" ht="12.2" customHeight="1">
      <c r="A2032" s="368">
        <v>8973</v>
      </c>
      <c r="B2032" s="359"/>
      <c r="C2032" s="360" t="s">
        <v>3696</v>
      </c>
      <c r="D2032" s="360"/>
      <c r="E2032" s="360"/>
      <c r="F2032" s="360"/>
      <c r="G2032" s="17"/>
      <c r="H2032" s="141"/>
    </row>
    <row r="2033" spans="1:8" ht="24.4" customHeight="1">
      <c r="A2033" s="352" t="s">
        <v>3697</v>
      </c>
      <c r="B2033" s="352"/>
      <c r="C2033" s="353" t="s">
        <v>3698</v>
      </c>
      <c r="D2033" s="353"/>
      <c r="E2033" s="353"/>
      <c r="F2033" s="353"/>
      <c r="G2033" s="18" t="s">
        <v>58</v>
      </c>
      <c r="H2033" s="138">
        <v>27.21</v>
      </c>
    </row>
    <row r="2034" spans="1:8" ht="24.4" customHeight="1">
      <c r="A2034" s="352" t="s">
        <v>3699</v>
      </c>
      <c r="B2034" s="352"/>
      <c r="C2034" s="353" t="s">
        <v>3700</v>
      </c>
      <c r="D2034" s="353"/>
      <c r="E2034" s="353"/>
      <c r="F2034" s="353"/>
      <c r="G2034" s="18" t="s">
        <v>58</v>
      </c>
      <c r="H2034" s="138">
        <v>24.6</v>
      </c>
    </row>
    <row r="2035" spans="1:8" ht="24.4" customHeight="1">
      <c r="A2035" s="352" t="s">
        <v>3701</v>
      </c>
      <c r="B2035" s="352"/>
      <c r="C2035" s="353" t="s">
        <v>3702</v>
      </c>
      <c r="D2035" s="353"/>
      <c r="E2035" s="353"/>
      <c r="F2035" s="353"/>
      <c r="G2035" s="18" t="s">
        <v>58</v>
      </c>
      <c r="H2035" s="138">
        <v>43.55</v>
      </c>
    </row>
    <row r="2036" spans="1:8" ht="24.4" customHeight="1">
      <c r="A2036" s="352" t="s">
        <v>3703</v>
      </c>
      <c r="B2036" s="352"/>
      <c r="C2036" s="353" t="s">
        <v>3704</v>
      </c>
      <c r="D2036" s="353"/>
      <c r="E2036" s="353"/>
      <c r="F2036" s="353"/>
      <c r="G2036" s="18" t="s">
        <v>58</v>
      </c>
      <c r="H2036" s="138">
        <v>29.62</v>
      </c>
    </row>
    <row r="2037" spans="1:8" ht="12.2" customHeight="1">
      <c r="A2037" s="368">
        <v>8975</v>
      </c>
      <c r="B2037" s="359"/>
      <c r="C2037" s="360" t="s">
        <v>3705</v>
      </c>
      <c r="D2037" s="360"/>
      <c r="E2037" s="360"/>
      <c r="F2037" s="360"/>
      <c r="G2037" s="17"/>
      <c r="H2037" s="141"/>
    </row>
    <row r="2038" spans="1:8" ht="48.75" customHeight="1">
      <c r="A2038" s="352" t="s">
        <v>3706</v>
      </c>
      <c r="B2038" s="352"/>
      <c r="C2038" s="353" t="s">
        <v>3707</v>
      </c>
      <c r="D2038" s="353"/>
      <c r="E2038" s="353"/>
      <c r="F2038" s="353"/>
      <c r="G2038" s="18" t="s">
        <v>3621</v>
      </c>
      <c r="H2038" s="140">
        <v>274.5</v>
      </c>
    </row>
    <row r="2039" spans="1:8" ht="48.75" customHeight="1">
      <c r="A2039" s="352" t="s">
        <v>3708</v>
      </c>
      <c r="B2039" s="352"/>
      <c r="C2039" s="353" t="s">
        <v>3709</v>
      </c>
      <c r="D2039" s="353"/>
      <c r="E2039" s="353"/>
      <c r="F2039" s="353"/>
      <c r="G2039" s="18" t="s">
        <v>58</v>
      </c>
      <c r="H2039" s="140">
        <v>129.30000000000001</v>
      </c>
    </row>
    <row r="2040" spans="1:8" ht="12.2" customHeight="1">
      <c r="A2040" s="368">
        <v>8685</v>
      </c>
      <c r="B2040" s="359"/>
      <c r="C2040" s="360" t="s">
        <v>3710</v>
      </c>
      <c r="D2040" s="360"/>
      <c r="E2040" s="360"/>
      <c r="F2040" s="360"/>
      <c r="G2040" s="17"/>
      <c r="H2040" s="141"/>
    </row>
    <row r="2041" spans="1:8" ht="12.2" customHeight="1">
      <c r="A2041" s="368">
        <v>8977</v>
      </c>
      <c r="B2041" s="359"/>
      <c r="C2041" s="360" t="s">
        <v>3711</v>
      </c>
      <c r="D2041" s="360"/>
      <c r="E2041" s="360"/>
      <c r="F2041" s="360"/>
      <c r="G2041" s="17"/>
      <c r="H2041" s="141"/>
    </row>
    <row r="2042" spans="1:8" ht="36.6" customHeight="1">
      <c r="A2042" s="352" t="s">
        <v>3712</v>
      </c>
      <c r="B2042" s="352"/>
      <c r="C2042" s="353" t="s">
        <v>3713</v>
      </c>
      <c r="D2042" s="353"/>
      <c r="E2042" s="353"/>
      <c r="F2042" s="353"/>
      <c r="G2042" s="18" t="s">
        <v>58</v>
      </c>
      <c r="H2042" s="140">
        <v>566.11</v>
      </c>
    </row>
    <row r="2043" spans="1:8" ht="36.6" customHeight="1">
      <c r="A2043" s="352" t="s">
        <v>3714</v>
      </c>
      <c r="B2043" s="352"/>
      <c r="C2043" s="353" t="s">
        <v>3715</v>
      </c>
      <c r="D2043" s="353"/>
      <c r="E2043" s="353"/>
      <c r="F2043" s="353"/>
      <c r="G2043" s="18" t="s">
        <v>58</v>
      </c>
      <c r="H2043" s="140">
        <v>658.71</v>
      </c>
    </row>
    <row r="2044" spans="1:8" ht="48.75" customHeight="1">
      <c r="A2044" s="352" t="s">
        <v>3716</v>
      </c>
      <c r="B2044" s="352"/>
      <c r="C2044" s="353" t="s">
        <v>3717</v>
      </c>
      <c r="D2044" s="353"/>
      <c r="E2044" s="353"/>
      <c r="F2044" s="353"/>
      <c r="G2044" s="18" t="s">
        <v>58</v>
      </c>
      <c r="H2044" s="140">
        <v>386.82</v>
      </c>
    </row>
    <row r="2045" spans="1:8" ht="48.75" customHeight="1">
      <c r="A2045" s="352" t="s">
        <v>3718</v>
      </c>
      <c r="B2045" s="352"/>
      <c r="C2045" s="353" t="s">
        <v>3719</v>
      </c>
      <c r="D2045" s="353"/>
      <c r="E2045" s="353"/>
      <c r="F2045" s="353"/>
      <c r="G2045" s="18" t="s">
        <v>58</v>
      </c>
      <c r="H2045" s="140">
        <v>435.61</v>
      </c>
    </row>
    <row r="2046" spans="1:8" ht="12.2" customHeight="1">
      <c r="A2046" s="368">
        <v>8978</v>
      </c>
      <c r="B2046" s="359"/>
      <c r="C2046" s="360" t="s">
        <v>3720</v>
      </c>
      <c r="D2046" s="360"/>
      <c r="E2046" s="360"/>
      <c r="F2046" s="360"/>
      <c r="G2046" s="17"/>
      <c r="H2046" s="141"/>
    </row>
    <row r="2047" spans="1:8" ht="36.6" customHeight="1">
      <c r="A2047" s="352" t="s">
        <v>3721</v>
      </c>
      <c r="B2047" s="352"/>
      <c r="C2047" s="353" t="s">
        <v>3722</v>
      </c>
      <c r="D2047" s="353"/>
      <c r="E2047" s="353"/>
      <c r="F2047" s="353"/>
      <c r="G2047" s="18" t="s">
        <v>76</v>
      </c>
      <c r="H2047" s="138">
        <v>38.85</v>
      </c>
    </row>
    <row r="2048" spans="1:8" ht="36.6" customHeight="1">
      <c r="A2048" s="352" t="s">
        <v>3723</v>
      </c>
      <c r="B2048" s="352"/>
      <c r="C2048" s="353" t="s">
        <v>3724</v>
      </c>
      <c r="D2048" s="353"/>
      <c r="E2048" s="353"/>
      <c r="F2048" s="353"/>
      <c r="G2048" s="18" t="s">
        <v>76</v>
      </c>
      <c r="H2048" s="138">
        <v>71.42</v>
      </c>
    </row>
    <row r="2049" spans="1:8" ht="36.6" customHeight="1">
      <c r="A2049" s="352" t="s">
        <v>3725</v>
      </c>
      <c r="B2049" s="352"/>
      <c r="C2049" s="353" t="s">
        <v>3726</v>
      </c>
      <c r="D2049" s="353"/>
      <c r="E2049" s="353"/>
      <c r="F2049" s="353"/>
      <c r="G2049" s="18" t="s">
        <v>76</v>
      </c>
      <c r="H2049" s="140">
        <v>112.06</v>
      </c>
    </row>
    <row r="2050" spans="1:8" ht="36.6" customHeight="1">
      <c r="A2050" s="352" t="s">
        <v>3727</v>
      </c>
      <c r="B2050" s="352"/>
      <c r="C2050" s="353" t="s">
        <v>3728</v>
      </c>
      <c r="D2050" s="353"/>
      <c r="E2050" s="353"/>
      <c r="F2050" s="353"/>
      <c r="G2050" s="18" t="s">
        <v>76</v>
      </c>
      <c r="H2050" s="140">
        <v>210.6</v>
      </c>
    </row>
    <row r="2051" spans="1:8" ht="36.6" customHeight="1">
      <c r="A2051" s="352" t="s">
        <v>3729</v>
      </c>
      <c r="B2051" s="352"/>
      <c r="C2051" s="353" t="s">
        <v>3730</v>
      </c>
      <c r="D2051" s="353"/>
      <c r="E2051" s="353"/>
      <c r="F2051" s="353"/>
      <c r="G2051" s="18" t="s">
        <v>76</v>
      </c>
      <c r="H2051" s="140">
        <v>300.5</v>
      </c>
    </row>
    <row r="2052" spans="1:8" ht="36.6" customHeight="1">
      <c r="A2052" s="352" t="s">
        <v>3731</v>
      </c>
      <c r="B2052" s="352"/>
      <c r="C2052" s="353" t="s">
        <v>3732</v>
      </c>
      <c r="D2052" s="353"/>
      <c r="E2052" s="353"/>
      <c r="F2052" s="353"/>
      <c r="G2052" s="18" t="s">
        <v>76</v>
      </c>
      <c r="H2052" s="140">
        <v>353.29</v>
      </c>
    </row>
    <row r="2053" spans="1:8" ht="36.6" customHeight="1">
      <c r="A2053" s="352" t="s">
        <v>3733</v>
      </c>
      <c r="B2053" s="352"/>
      <c r="C2053" s="353" t="s">
        <v>3734</v>
      </c>
      <c r="D2053" s="353"/>
      <c r="E2053" s="353"/>
      <c r="F2053" s="353"/>
      <c r="G2053" s="18" t="s">
        <v>76</v>
      </c>
      <c r="H2053" s="140">
        <v>552.19000000000005</v>
      </c>
    </row>
    <row r="2054" spans="1:8" ht="36.6" customHeight="1">
      <c r="A2054" s="352" t="s">
        <v>3735</v>
      </c>
      <c r="B2054" s="352"/>
      <c r="C2054" s="353" t="s">
        <v>3736</v>
      </c>
      <c r="D2054" s="353"/>
      <c r="E2054" s="353"/>
      <c r="F2054" s="353"/>
      <c r="G2054" s="18" t="s">
        <v>76</v>
      </c>
      <c r="H2054" s="138">
        <v>24.77</v>
      </c>
    </row>
    <row r="2055" spans="1:8" ht="36.6" customHeight="1">
      <c r="A2055" s="352" t="s">
        <v>3737</v>
      </c>
      <c r="B2055" s="352"/>
      <c r="C2055" s="353" t="s">
        <v>3738</v>
      </c>
      <c r="D2055" s="353"/>
      <c r="E2055" s="353"/>
      <c r="F2055" s="353"/>
      <c r="G2055" s="18" t="s">
        <v>76</v>
      </c>
      <c r="H2055" s="138">
        <v>27.33</v>
      </c>
    </row>
    <row r="2056" spans="1:8" ht="36.6" customHeight="1">
      <c r="A2056" s="352" t="s">
        <v>3739</v>
      </c>
      <c r="B2056" s="352"/>
      <c r="C2056" s="353" t="s">
        <v>3740</v>
      </c>
      <c r="D2056" s="353"/>
      <c r="E2056" s="353"/>
      <c r="F2056" s="353"/>
      <c r="G2056" s="18" t="s">
        <v>76</v>
      </c>
      <c r="H2056" s="138">
        <v>44.56</v>
      </c>
    </row>
    <row r="2057" spans="1:8" ht="36.6" customHeight="1">
      <c r="A2057" s="352" t="s">
        <v>3741</v>
      </c>
      <c r="B2057" s="352"/>
      <c r="C2057" s="353" t="s">
        <v>3742</v>
      </c>
      <c r="D2057" s="353"/>
      <c r="E2057" s="353"/>
      <c r="F2057" s="353"/>
      <c r="G2057" s="18" t="s">
        <v>76</v>
      </c>
      <c r="H2057" s="138">
        <v>64.760000000000005</v>
      </c>
    </row>
    <row r="2058" spans="1:8" ht="36.6" customHeight="1">
      <c r="A2058" s="352" t="s">
        <v>3743</v>
      </c>
      <c r="B2058" s="352"/>
      <c r="C2058" s="353" t="s">
        <v>3744</v>
      </c>
      <c r="D2058" s="353"/>
      <c r="E2058" s="353"/>
      <c r="F2058" s="353"/>
      <c r="G2058" s="18" t="s">
        <v>76</v>
      </c>
      <c r="H2058" s="140">
        <v>133.9</v>
      </c>
    </row>
    <row r="2059" spans="1:8" ht="36.6" customHeight="1">
      <c r="A2059" s="352" t="s">
        <v>3745</v>
      </c>
      <c r="B2059" s="352"/>
      <c r="C2059" s="353" t="s">
        <v>3746</v>
      </c>
      <c r="D2059" s="353"/>
      <c r="E2059" s="353"/>
      <c r="F2059" s="353"/>
      <c r="G2059" s="18" t="s">
        <v>76</v>
      </c>
      <c r="H2059" s="138">
        <v>30.54</v>
      </c>
    </row>
    <row r="2060" spans="1:8" ht="36.6" customHeight="1">
      <c r="A2060" s="352" t="s">
        <v>3747</v>
      </c>
      <c r="B2060" s="352"/>
      <c r="C2060" s="353" t="s">
        <v>3748</v>
      </c>
      <c r="D2060" s="353"/>
      <c r="E2060" s="353"/>
      <c r="F2060" s="353"/>
      <c r="G2060" s="18" t="s">
        <v>76</v>
      </c>
      <c r="H2060" s="138">
        <v>41.09</v>
      </c>
    </row>
    <row r="2061" spans="1:8" ht="36.6" customHeight="1">
      <c r="A2061" s="352" t="s">
        <v>3749</v>
      </c>
      <c r="B2061" s="352"/>
      <c r="C2061" s="353" t="s">
        <v>3750</v>
      </c>
      <c r="D2061" s="353"/>
      <c r="E2061" s="353"/>
      <c r="F2061" s="353"/>
      <c r="G2061" s="18" t="s">
        <v>76</v>
      </c>
      <c r="H2061" s="138">
        <v>57.96</v>
      </c>
    </row>
    <row r="2062" spans="1:8" ht="36.6" customHeight="1">
      <c r="A2062" s="352" t="s">
        <v>3751</v>
      </c>
      <c r="B2062" s="352"/>
      <c r="C2062" s="353" t="s">
        <v>3752</v>
      </c>
      <c r="D2062" s="353"/>
      <c r="E2062" s="353"/>
      <c r="F2062" s="353"/>
      <c r="G2062" s="18" t="s">
        <v>76</v>
      </c>
      <c r="H2062" s="138">
        <v>97.37</v>
      </c>
    </row>
    <row r="2063" spans="1:8" ht="36.6" customHeight="1">
      <c r="A2063" s="352" t="s">
        <v>3753</v>
      </c>
      <c r="B2063" s="352"/>
      <c r="C2063" s="353" t="s">
        <v>3754</v>
      </c>
      <c r="D2063" s="353"/>
      <c r="E2063" s="353"/>
      <c r="F2063" s="353"/>
      <c r="G2063" s="18" t="s">
        <v>76</v>
      </c>
      <c r="H2063" s="138">
        <v>32.880000000000003</v>
      </c>
    </row>
    <row r="2064" spans="1:8" ht="36.6" customHeight="1">
      <c r="A2064" s="352" t="s">
        <v>3755</v>
      </c>
      <c r="B2064" s="352"/>
      <c r="C2064" s="353" t="s">
        <v>3756</v>
      </c>
      <c r="D2064" s="353"/>
      <c r="E2064" s="353"/>
      <c r="F2064" s="353"/>
      <c r="G2064" s="18" t="s">
        <v>76</v>
      </c>
      <c r="H2064" s="138">
        <v>46.69</v>
      </c>
    </row>
    <row r="2065" spans="1:8" ht="36.6" customHeight="1">
      <c r="A2065" s="352" t="s">
        <v>3757</v>
      </c>
      <c r="B2065" s="352"/>
      <c r="C2065" s="353" t="s">
        <v>3758</v>
      </c>
      <c r="D2065" s="353"/>
      <c r="E2065" s="353"/>
      <c r="F2065" s="353"/>
      <c r="G2065" s="18" t="s">
        <v>76</v>
      </c>
      <c r="H2065" s="138">
        <v>33.42</v>
      </c>
    </row>
    <row r="2066" spans="1:8" ht="36.6" customHeight="1">
      <c r="A2066" s="352" t="s">
        <v>3759</v>
      </c>
      <c r="B2066" s="352"/>
      <c r="C2066" s="353" t="s">
        <v>3760</v>
      </c>
      <c r="D2066" s="353"/>
      <c r="E2066" s="353"/>
      <c r="F2066" s="353"/>
      <c r="G2066" s="18" t="s">
        <v>76</v>
      </c>
      <c r="H2066" s="138">
        <v>24.49</v>
      </c>
    </row>
    <row r="2067" spans="1:8" ht="36.6" customHeight="1">
      <c r="A2067" s="352" t="s">
        <v>3761</v>
      </c>
      <c r="B2067" s="352"/>
      <c r="C2067" s="353" t="s">
        <v>3762</v>
      </c>
      <c r="D2067" s="353"/>
      <c r="E2067" s="353"/>
      <c r="F2067" s="353"/>
      <c r="G2067" s="18" t="s">
        <v>76</v>
      </c>
      <c r="H2067" s="138">
        <v>34.229999999999997</v>
      </c>
    </row>
    <row r="2068" spans="1:8" ht="12.2" customHeight="1">
      <c r="A2068" s="368">
        <v>8979</v>
      </c>
      <c r="B2068" s="359"/>
      <c r="C2068" s="360" t="s">
        <v>3763</v>
      </c>
      <c r="D2068" s="360"/>
      <c r="E2068" s="360"/>
      <c r="F2068" s="360"/>
      <c r="G2068" s="17"/>
      <c r="H2068" s="141"/>
    </row>
    <row r="2069" spans="1:8" ht="24.4" customHeight="1">
      <c r="A2069" s="352" t="s">
        <v>3764</v>
      </c>
      <c r="B2069" s="352"/>
      <c r="C2069" s="353" t="s">
        <v>3765</v>
      </c>
      <c r="D2069" s="353"/>
      <c r="E2069" s="353"/>
      <c r="F2069" s="353"/>
      <c r="G2069" s="18" t="s">
        <v>58</v>
      </c>
      <c r="H2069" s="138">
        <v>19.440000000000001</v>
      </c>
    </row>
    <row r="2070" spans="1:8" ht="24.4" customHeight="1">
      <c r="A2070" s="352" t="s">
        <v>3766</v>
      </c>
      <c r="B2070" s="352"/>
      <c r="C2070" s="353" t="s">
        <v>3767</v>
      </c>
      <c r="D2070" s="353"/>
      <c r="E2070" s="353"/>
      <c r="F2070" s="353"/>
      <c r="G2070" s="18" t="s">
        <v>58</v>
      </c>
      <c r="H2070" s="138">
        <v>23.14</v>
      </c>
    </row>
    <row r="2071" spans="1:8" ht="24.4" customHeight="1">
      <c r="A2071" s="352" t="s">
        <v>3768</v>
      </c>
      <c r="B2071" s="352"/>
      <c r="C2071" s="353" t="s">
        <v>3769</v>
      </c>
      <c r="D2071" s="353"/>
      <c r="E2071" s="353"/>
      <c r="F2071" s="353"/>
      <c r="G2071" s="18" t="s">
        <v>58</v>
      </c>
      <c r="H2071" s="138">
        <v>31.79</v>
      </c>
    </row>
    <row r="2072" spans="1:8" ht="24.4" customHeight="1">
      <c r="A2072" s="352" t="s">
        <v>3770</v>
      </c>
      <c r="B2072" s="352"/>
      <c r="C2072" s="353" t="s">
        <v>3771</v>
      </c>
      <c r="D2072" s="353"/>
      <c r="E2072" s="353"/>
      <c r="F2072" s="353"/>
      <c r="G2072" s="18" t="s">
        <v>58</v>
      </c>
      <c r="H2072" s="138">
        <v>48</v>
      </c>
    </row>
    <row r="2073" spans="1:8" ht="24.4" customHeight="1">
      <c r="A2073" s="352" t="s">
        <v>3772</v>
      </c>
      <c r="B2073" s="352"/>
      <c r="C2073" s="353" t="s">
        <v>3773</v>
      </c>
      <c r="D2073" s="353"/>
      <c r="E2073" s="353"/>
      <c r="F2073" s="353"/>
      <c r="G2073" s="18" t="s">
        <v>58</v>
      </c>
      <c r="H2073" s="138">
        <v>54.56</v>
      </c>
    </row>
    <row r="2074" spans="1:8" ht="24.4" customHeight="1">
      <c r="A2074" s="352" t="s">
        <v>3774</v>
      </c>
      <c r="B2074" s="352"/>
      <c r="C2074" s="353" t="s">
        <v>3775</v>
      </c>
      <c r="D2074" s="353"/>
      <c r="E2074" s="353"/>
      <c r="F2074" s="353"/>
      <c r="G2074" s="18" t="s">
        <v>58</v>
      </c>
      <c r="H2074" s="138">
        <v>72.73</v>
      </c>
    </row>
    <row r="2075" spans="1:8" ht="24.4" customHeight="1">
      <c r="A2075" s="352" t="s">
        <v>3776</v>
      </c>
      <c r="B2075" s="352"/>
      <c r="C2075" s="353" t="s">
        <v>3777</v>
      </c>
      <c r="D2075" s="353"/>
      <c r="E2075" s="353"/>
      <c r="F2075" s="353"/>
      <c r="G2075" s="18" t="s">
        <v>76</v>
      </c>
      <c r="H2075" s="140">
        <v>132.59</v>
      </c>
    </row>
    <row r="2076" spans="1:8" ht="24.4" customHeight="1">
      <c r="A2076" s="352" t="s">
        <v>3778</v>
      </c>
      <c r="B2076" s="352"/>
      <c r="C2076" s="353" t="s">
        <v>3779</v>
      </c>
      <c r="D2076" s="353"/>
      <c r="E2076" s="353"/>
      <c r="F2076" s="353"/>
      <c r="G2076" s="18" t="s">
        <v>76</v>
      </c>
      <c r="H2076" s="138">
        <v>22.67</v>
      </c>
    </row>
    <row r="2077" spans="1:8" ht="24.4" customHeight="1">
      <c r="A2077" s="352" t="s">
        <v>3780</v>
      </c>
      <c r="B2077" s="352"/>
      <c r="C2077" s="353" t="s">
        <v>3781</v>
      </c>
      <c r="D2077" s="353"/>
      <c r="E2077" s="353"/>
      <c r="F2077" s="353"/>
      <c r="G2077" s="18" t="s">
        <v>76</v>
      </c>
      <c r="H2077" s="138">
        <v>25.01</v>
      </c>
    </row>
    <row r="2078" spans="1:8" ht="24.4" customHeight="1">
      <c r="A2078" s="352" t="s">
        <v>3782</v>
      </c>
      <c r="B2078" s="352"/>
      <c r="C2078" s="353" t="s">
        <v>3783</v>
      </c>
      <c r="D2078" s="353"/>
      <c r="E2078" s="353"/>
      <c r="F2078" s="353"/>
      <c r="G2078" s="18" t="s">
        <v>76</v>
      </c>
      <c r="H2078" s="138">
        <v>31.94</v>
      </c>
    </row>
    <row r="2079" spans="1:8" ht="24.4" customHeight="1">
      <c r="A2079" s="352" t="s">
        <v>3784</v>
      </c>
      <c r="B2079" s="352"/>
      <c r="C2079" s="353" t="s">
        <v>3785</v>
      </c>
      <c r="D2079" s="353"/>
      <c r="E2079" s="353"/>
      <c r="F2079" s="353"/>
      <c r="G2079" s="18" t="s">
        <v>76</v>
      </c>
      <c r="H2079" s="138">
        <v>39.31</v>
      </c>
    </row>
    <row r="2080" spans="1:8" ht="24.4" customHeight="1">
      <c r="A2080" s="352" t="s">
        <v>3786</v>
      </c>
      <c r="B2080" s="352"/>
      <c r="C2080" s="353" t="s">
        <v>3787</v>
      </c>
      <c r="D2080" s="353"/>
      <c r="E2080" s="353"/>
      <c r="F2080" s="353"/>
      <c r="G2080" s="18" t="s">
        <v>76</v>
      </c>
      <c r="H2080" s="138">
        <v>37.35</v>
      </c>
    </row>
    <row r="2081" spans="1:8" ht="24.4" customHeight="1">
      <c r="A2081" s="352" t="s">
        <v>3788</v>
      </c>
      <c r="B2081" s="352"/>
      <c r="C2081" s="353" t="s">
        <v>3789</v>
      </c>
      <c r="D2081" s="353"/>
      <c r="E2081" s="353"/>
      <c r="F2081" s="353"/>
      <c r="G2081" s="18" t="s">
        <v>76</v>
      </c>
      <c r="H2081" s="138">
        <v>57.1</v>
      </c>
    </row>
    <row r="2082" spans="1:8" ht="24.4" customHeight="1">
      <c r="A2082" s="352" t="s">
        <v>3790</v>
      </c>
      <c r="B2082" s="352"/>
      <c r="C2082" s="353" t="s">
        <v>3791</v>
      </c>
      <c r="D2082" s="353"/>
      <c r="E2082" s="353"/>
      <c r="F2082" s="353"/>
      <c r="G2082" s="18" t="s">
        <v>76</v>
      </c>
      <c r="H2082" s="138">
        <v>80.540000000000006</v>
      </c>
    </row>
    <row r="2083" spans="1:8" ht="24.4" customHeight="1">
      <c r="A2083" s="352" t="s">
        <v>3792</v>
      </c>
      <c r="B2083" s="352"/>
      <c r="C2083" s="353" t="s">
        <v>3793</v>
      </c>
      <c r="D2083" s="353"/>
      <c r="E2083" s="353"/>
      <c r="F2083" s="353"/>
      <c r="G2083" s="18" t="s">
        <v>76</v>
      </c>
      <c r="H2083" s="138">
        <v>96.85</v>
      </c>
    </row>
    <row r="2084" spans="1:8" ht="12.2" customHeight="1">
      <c r="A2084" s="368">
        <v>8980</v>
      </c>
      <c r="B2084" s="359"/>
      <c r="C2084" s="360" t="s">
        <v>3794</v>
      </c>
      <c r="D2084" s="360"/>
      <c r="E2084" s="360"/>
      <c r="F2084" s="360"/>
      <c r="G2084" s="17"/>
      <c r="H2084" s="141"/>
    </row>
    <row r="2085" spans="1:8" ht="24.4" customHeight="1">
      <c r="A2085" s="352" t="s">
        <v>3795</v>
      </c>
      <c r="B2085" s="352"/>
      <c r="C2085" s="353" t="s">
        <v>3796</v>
      </c>
      <c r="D2085" s="353"/>
      <c r="E2085" s="353"/>
      <c r="F2085" s="353"/>
      <c r="G2085" s="18" t="s">
        <v>76</v>
      </c>
      <c r="H2085" s="138">
        <v>57.72</v>
      </c>
    </row>
    <row r="2086" spans="1:8" ht="24.4" customHeight="1">
      <c r="A2086" s="352" t="s">
        <v>3797</v>
      </c>
      <c r="B2086" s="352"/>
      <c r="C2086" s="353" t="s">
        <v>3798</v>
      </c>
      <c r="D2086" s="353"/>
      <c r="E2086" s="353"/>
      <c r="F2086" s="353"/>
      <c r="G2086" s="18" t="s">
        <v>76</v>
      </c>
      <c r="H2086" s="138">
        <v>73.849999999999994</v>
      </c>
    </row>
    <row r="2087" spans="1:8" ht="24.4" customHeight="1">
      <c r="A2087" s="352" t="s">
        <v>3799</v>
      </c>
      <c r="B2087" s="352"/>
      <c r="C2087" s="353" t="s">
        <v>3800</v>
      </c>
      <c r="D2087" s="353"/>
      <c r="E2087" s="353"/>
      <c r="F2087" s="353"/>
      <c r="G2087" s="18" t="s">
        <v>76</v>
      </c>
      <c r="H2087" s="138">
        <v>65.17</v>
      </c>
    </row>
    <row r="2088" spans="1:8" ht="24.4" customHeight="1">
      <c r="A2088" s="352" t="s">
        <v>3801</v>
      </c>
      <c r="B2088" s="352"/>
      <c r="C2088" s="353" t="s">
        <v>3802</v>
      </c>
      <c r="D2088" s="353"/>
      <c r="E2088" s="353"/>
      <c r="F2088" s="353"/>
      <c r="G2088" s="18" t="s">
        <v>76</v>
      </c>
      <c r="H2088" s="138">
        <v>33.57</v>
      </c>
    </row>
    <row r="2089" spans="1:8" ht="24.4" customHeight="1">
      <c r="A2089" s="352" t="s">
        <v>3803</v>
      </c>
      <c r="B2089" s="352"/>
      <c r="C2089" s="353" t="s">
        <v>3804</v>
      </c>
      <c r="D2089" s="353"/>
      <c r="E2089" s="353"/>
      <c r="F2089" s="353"/>
      <c r="G2089" s="18" t="s">
        <v>76</v>
      </c>
      <c r="H2089" s="140">
        <v>110.29</v>
      </c>
    </row>
    <row r="2090" spans="1:8" ht="24.4" customHeight="1">
      <c r="A2090" s="352" t="s">
        <v>3805</v>
      </c>
      <c r="B2090" s="352"/>
      <c r="C2090" s="353" t="s">
        <v>3806</v>
      </c>
      <c r="D2090" s="353"/>
      <c r="E2090" s="353"/>
      <c r="F2090" s="353"/>
      <c r="G2090" s="18" t="s">
        <v>76</v>
      </c>
      <c r="H2090" s="140">
        <v>153.63999999999999</v>
      </c>
    </row>
    <row r="2091" spans="1:8" ht="24.4" customHeight="1">
      <c r="A2091" s="352" t="s">
        <v>3807</v>
      </c>
      <c r="B2091" s="352"/>
      <c r="C2091" s="353" t="s">
        <v>3808</v>
      </c>
      <c r="D2091" s="353"/>
      <c r="E2091" s="353"/>
      <c r="F2091" s="353"/>
      <c r="G2091" s="18" t="s">
        <v>76</v>
      </c>
      <c r="H2091" s="140">
        <v>167.47</v>
      </c>
    </row>
    <row r="2092" spans="1:8" ht="24.4" customHeight="1">
      <c r="A2092" s="352" t="s">
        <v>3809</v>
      </c>
      <c r="B2092" s="352"/>
      <c r="C2092" s="353" t="s">
        <v>3810</v>
      </c>
      <c r="D2092" s="353"/>
      <c r="E2092" s="353"/>
      <c r="F2092" s="353"/>
      <c r="G2092" s="18" t="s">
        <v>76</v>
      </c>
      <c r="H2092" s="138">
        <v>40.4</v>
      </c>
    </row>
    <row r="2093" spans="1:8" ht="24.4" customHeight="1">
      <c r="A2093" s="352" t="s">
        <v>3811</v>
      </c>
      <c r="B2093" s="352"/>
      <c r="C2093" s="353" t="s">
        <v>3812</v>
      </c>
      <c r="D2093" s="353"/>
      <c r="E2093" s="353"/>
      <c r="F2093" s="353"/>
      <c r="G2093" s="18" t="s">
        <v>76</v>
      </c>
      <c r="H2093" s="140">
        <v>237.08</v>
      </c>
    </row>
    <row r="2094" spans="1:8" ht="12.2" customHeight="1">
      <c r="A2094" s="368">
        <v>8981</v>
      </c>
      <c r="B2094" s="359"/>
      <c r="C2094" s="360" t="s">
        <v>3813</v>
      </c>
      <c r="D2094" s="360"/>
      <c r="E2094" s="360"/>
      <c r="F2094" s="360"/>
      <c r="G2094" s="17"/>
      <c r="H2094" s="141"/>
    </row>
    <row r="2095" spans="1:8" ht="36.6" customHeight="1">
      <c r="A2095" s="352" t="s">
        <v>3814</v>
      </c>
      <c r="B2095" s="352"/>
      <c r="C2095" s="353" t="s">
        <v>3815</v>
      </c>
      <c r="D2095" s="353"/>
      <c r="E2095" s="353"/>
      <c r="F2095" s="353"/>
      <c r="G2095" s="18" t="s">
        <v>76</v>
      </c>
      <c r="H2095" s="140">
        <v>217.23</v>
      </c>
    </row>
    <row r="2096" spans="1:8" ht="36.6" customHeight="1">
      <c r="A2096" s="352" t="s">
        <v>3816</v>
      </c>
      <c r="B2096" s="352"/>
      <c r="C2096" s="353" t="s">
        <v>3817</v>
      </c>
      <c r="D2096" s="353"/>
      <c r="E2096" s="353"/>
      <c r="F2096" s="353"/>
      <c r="G2096" s="18" t="s">
        <v>76</v>
      </c>
      <c r="H2096" s="138">
        <v>27.02</v>
      </c>
    </row>
    <row r="2097" spans="1:8" ht="36.6" customHeight="1">
      <c r="A2097" s="352" t="s">
        <v>3818</v>
      </c>
      <c r="B2097" s="352"/>
      <c r="C2097" s="353" t="s">
        <v>3819</v>
      </c>
      <c r="D2097" s="353"/>
      <c r="E2097" s="353"/>
      <c r="F2097" s="353"/>
      <c r="G2097" s="18" t="s">
        <v>76</v>
      </c>
      <c r="H2097" s="138">
        <v>35.979999999999997</v>
      </c>
    </row>
    <row r="2098" spans="1:8" ht="36.6" customHeight="1">
      <c r="A2098" s="352" t="s">
        <v>3820</v>
      </c>
      <c r="B2098" s="352"/>
      <c r="C2098" s="353" t="s">
        <v>3821</v>
      </c>
      <c r="D2098" s="353"/>
      <c r="E2098" s="353"/>
      <c r="F2098" s="353"/>
      <c r="G2098" s="18" t="s">
        <v>76</v>
      </c>
      <c r="H2098" s="138">
        <v>54.05</v>
      </c>
    </row>
    <row r="2099" spans="1:8" ht="36.6" customHeight="1">
      <c r="A2099" s="352" t="s">
        <v>3822</v>
      </c>
      <c r="B2099" s="352"/>
      <c r="C2099" s="353" t="s">
        <v>3823</v>
      </c>
      <c r="D2099" s="353"/>
      <c r="E2099" s="353"/>
      <c r="F2099" s="353"/>
      <c r="G2099" s="18" t="s">
        <v>76</v>
      </c>
      <c r="H2099" s="138">
        <v>78.69</v>
      </c>
    </row>
    <row r="2100" spans="1:8" ht="36.6" customHeight="1">
      <c r="A2100" s="352" t="s">
        <v>3824</v>
      </c>
      <c r="B2100" s="352"/>
      <c r="C2100" s="353" t="s">
        <v>3825</v>
      </c>
      <c r="D2100" s="353"/>
      <c r="E2100" s="353"/>
      <c r="F2100" s="353"/>
      <c r="G2100" s="18" t="s">
        <v>76</v>
      </c>
      <c r="H2100" s="140">
        <v>109.25</v>
      </c>
    </row>
    <row r="2101" spans="1:8" ht="36.6" customHeight="1">
      <c r="A2101" s="352" t="s">
        <v>3826</v>
      </c>
      <c r="B2101" s="352"/>
      <c r="C2101" s="353" t="s">
        <v>3827</v>
      </c>
      <c r="D2101" s="353"/>
      <c r="E2101" s="353"/>
      <c r="F2101" s="353"/>
      <c r="G2101" s="18" t="s">
        <v>76</v>
      </c>
      <c r="H2101" s="140">
        <v>143.94</v>
      </c>
    </row>
    <row r="2102" spans="1:8" ht="36.6" customHeight="1">
      <c r="A2102" s="352" t="s">
        <v>3828</v>
      </c>
      <c r="B2102" s="352"/>
      <c r="C2102" s="353" t="s">
        <v>3829</v>
      </c>
      <c r="D2102" s="353"/>
      <c r="E2102" s="353"/>
      <c r="F2102" s="353"/>
      <c r="G2102" s="18" t="s">
        <v>76</v>
      </c>
      <c r="H2102" s="140">
        <v>297.25</v>
      </c>
    </row>
    <row r="2103" spans="1:8" ht="36.6" customHeight="1">
      <c r="A2103" s="352" t="s">
        <v>3830</v>
      </c>
      <c r="B2103" s="352"/>
      <c r="C2103" s="353" t="s">
        <v>3831</v>
      </c>
      <c r="D2103" s="353"/>
      <c r="E2103" s="353"/>
      <c r="F2103" s="353"/>
      <c r="G2103" s="18" t="s">
        <v>76</v>
      </c>
      <c r="H2103" s="138">
        <v>25.02</v>
      </c>
    </row>
    <row r="2104" spans="1:8" ht="36.6" customHeight="1">
      <c r="A2104" s="352" t="s">
        <v>3832</v>
      </c>
      <c r="B2104" s="352"/>
      <c r="C2104" s="353" t="s">
        <v>3833</v>
      </c>
      <c r="D2104" s="353"/>
      <c r="E2104" s="353"/>
      <c r="F2104" s="353"/>
      <c r="G2104" s="18" t="s">
        <v>76</v>
      </c>
      <c r="H2104" s="138">
        <v>38.94</v>
      </c>
    </row>
    <row r="2105" spans="1:8" ht="36.6" customHeight="1">
      <c r="A2105" s="352" t="s">
        <v>3834</v>
      </c>
      <c r="B2105" s="352"/>
      <c r="C2105" s="353" t="s">
        <v>3835</v>
      </c>
      <c r="D2105" s="353"/>
      <c r="E2105" s="353"/>
      <c r="F2105" s="353"/>
      <c r="G2105" s="18" t="s">
        <v>76</v>
      </c>
      <c r="H2105" s="138">
        <v>50.47</v>
      </c>
    </row>
    <row r="2106" spans="1:8" ht="36.6" customHeight="1">
      <c r="A2106" s="352" t="s">
        <v>3836</v>
      </c>
      <c r="B2106" s="352"/>
      <c r="C2106" s="353" t="s">
        <v>3837</v>
      </c>
      <c r="D2106" s="353"/>
      <c r="E2106" s="353"/>
      <c r="F2106" s="353"/>
      <c r="G2106" s="18" t="s">
        <v>76</v>
      </c>
      <c r="H2106" s="138">
        <v>63.92</v>
      </c>
    </row>
    <row r="2107" spans="1:8" ht="36.6" customHeight="1">
      <c r="A2107" s="352" t="s">
        <v>3838</v>
      </c>
      <c r="B2107" s="352"/>
      <c r="C2107" s="353" t="s">
        <v>3839</v>
      </c>
      <c r="D2107" s="353"/>
      <c r="E2107" s="353"/>
      <c r="F2107" s="353"/>
      <c r="G2107" s="18" t="s">
        <v>76</v>
      </c>
      <c r="H2107" s="138">
        <v>96.77</v>
      </c>
    </row>
    <row r="2108" spans="1:8" ht="36.6" customHeight="1">
      <c r="A2108" s="352" t="s">
        <v>3840</v>
      </c>
      <c r="B2108" s="352"/>
      <c r="C2108" s="353" t="s">
        <v>3841</v>
      </c>
      <c r="D2108" s="353"/>
      <c r="E2108" s="353"/>
      <c r="F2108" s="353"/>
      <c r="G2108" s="18" t="s">
        <v>76</v>
      </c>
      <c r="H2108" s="140">
        <v>151.25</v>
      </c>
    </row>
    <row r="2109" spans="1:8" ht="36.6" customHeight="1">
      <c r="A2109" s="352" t="s">
        <v>3842</v>
      </c>
      <c r="B2109" s="352"/>
      <c r="C2109" s="353" t="s">
        <v>3843</v>
      </c>
      <c r="D2109" s="353"/>
      <c r="E2109" s="353"/>
      <c r="F2109" s="353"/>
      <c r="G2109" s="18" t="s">
        <v>76</v>
      </c>
      <c r="H2109" s="140">
        <v>208.32</v>
      </c>
    </row>
    <row r="2110" spans="1:8" ht="36.6" customHeight="1">
      <c r="A2110" s="352" t="s">
        <v>3844</v>
      </c>
      <c r="B2110" s="352"/>
      <c r="C2110" s="353" t="s">
        <v>3845</v>
      </c>
      <c r="D2110" s="353"/>
      <c r="E2110" s="353"/>
      <c r="F2110" s="353"/>
      <c r="G2110" s="18" t="s">
        <v>76</v>
      </c>
      <c r="H2110" s="140">
        <v>337.65</v>
      </c>
    </row>
    <row r="2111" spans="1:8" ht="36.6" customHeight="1">
      <c r="A2111" s="352" t="s">
        <v>3846</v>
      </c>
      <c r="B2111" s="352"/>
      <c r="C2111" s="353" t="s">
        <v>3847</v>
      </c>
      <c r="D2111" s="353"/>
      <c r="E2111" s="353"/>
      <c r="F2111" s="353"/>
      <c r="G2111" s="18" t="s">
        <v>76</v>
      </c>
      <c r="H2111" s="138">
        <v>28.19</v>
      </c>
    </row>
    <row r="2112" spans="1:8" ht="36.6" customHeight="1">
      <c r="A2112" s="352" t="s">
        <v>3848</v>
      </c>
      <c r="B2112" s="352"/>
      <c r="C2112" s="353" t="s">
        <v>3849</v>
      </c>
      <c r="D2112" s="353"/>
      <c r="E2112" s="353"/>
      <c r="F2112" s="353"/>
      <c r="G2112" s="18" t="s">
        <v>76</v>
      </c>
      <c r="H2112" s="138">
        <v>37.49</v>
      </c>
    </row>
    <row r="2113" spans="1:8" ht="36.6" customHeight="1">
      <c r="A2113" s="352" t="s">
        <v>3850</v>
      </c>
      <c r="B2113" s="352"/>
      <c r="C2113" s="353" t="s">
        <v>3851</v>
      </c>
      <c r="D2113" s="353"/>
      <c r="E2113" s="353"/>
      <c r="F2113" s="353"/>
      <c r="G2113" s="18" t="s">
        <v>76</v>
      </c>
      <c r="H2113" s="138">
        <v>65.819999999999993</v>
      </c>
    </row>
    <row r="2114" spans="1:8" ht="36.6" customHeight="1">
      <c r="A2114" s="352" t="s">
        <v>3852</v>
      </c>
      <c r="B2114" s="352"/>
      <c r="C2114" s="353" t="s">
        <v>3853</v>
      </c>
      <c r="D2114" s="353"/>
      <c r="E2114" s="353"/>
      <c r="F2114" s="353"/>
      <c r="G2114" s="18" t="s">
        <v>76</v>
      </c>
      <c r="H2114" s="138">
        <v>84.68</v>
      </c>
    </row>
    <row r="2115" spans="1:8" ht="36.6" customHeight="1">
      <c r="A2115" s="352" t="s">
        <v>3854</v>
      </c>
      <c r="B2115" s="352"/>
      <c r="C2115" s="353" t="s">
        <v>3855</v>
      </c>
      <c r="D2115" s="353"/>
      <c r="E2115" s="353"/>
      <c r="F2115" s="353"/>
      <c r="G2115" s="18" t="s">
        <v>76</v>
      </c>
      <c r="H2115" s="140">
        <v>122.09</v>
      </c>
    </row>
    <row r="2116" spans="1:8" ht="36.6" customHeight="1">
      <c r="A2116" s="352" t="s">
        <v>3856</v>
      </c>
      <c r="B2116" s="352"/>
      <c r="C2116" s="353" t="s">
        <v>3857</v>
      </c>
      <c r="D2116" s="353"/>
      <c r="E2116" s="353"/>
      <c r="F2116" s="353"/>
      <c r="G2116" s="18" t="s">
        <v>76</v>
      </c>
      <c r="H2116" s="140">
        <v>164.24</v>
      </c>
    </row>
    <row r="2117" spans="1:8" ht="36.6" customHeight="1">
      <c r="A2117" s="352" t="s">
        <v>3858</v>
      </c>
      <c r="B2117" s="352"/>
      <c r="C2117" s="353" t="s">
        <v>3859</v>
      </c>
      <c r="D2117" s="353"/>
      <c r="E2117" s="353"/>
      <c r="F2117" s="353"/>
      <c r="G2117" s="18" t="s">
        <v>76</v>
      </c>
      <c r="H2117" s="140">
        <v>278.01</v>
      </c>
    </row>
    <row r="2118" spans="1:8" ht="12.2" customHeight="1">
      <c r="A2118" s="368">
        <v>8982</v>
      </c>
      <c r="B2118" s="359"/>
      <c r="C2118" s="360" t="s">
        <v>3860</v>
      </c>
      <c r="D2118" s="360"/>
      <c r="E2118" s="360"/>
      <c r="F2118" s="360"/>
      <c r="G2118" s="17"/>
      <c r="H2118" s="141"/>
    </row>
    <row r="2119" spans="1:8" ht="36.6" customHeight="1">
      <c r="A2119" s="352" t="s">
        <v>3861</v>
      </c>
      <c r="B2119" s="352"/>
      <c r="C2119" s="353" t="s">
        <v>3862</v>
      </c>
      <c r="D2119" s="353"/>
      <c r="E2119" s="353"/>
      <c r="F2119" s="353"/>
      <c r="G2119" s="18" t="s">
        <v>76</v>
      </c>
      <c r="H2119" s="138">
        <v>10.199999999999999</v>
      </c>
    </row>
    <row r="2120" spans="1:8" ht="36.6" customHeight="1">
      <c r="A2120" s="352" t="s">
        <v>3863</v>
      </c>
      <c r="B2120" s="352"/>
      <c r="C2120" s="353" t="s">
        <v>3864</v>
      </c>
      <c r="D2120" s="353"/>
      <c r="E2120" s="353"/>
      <c r="F2120" s="353"/>
      <c r="G2120" s="18" t="s">
        <v>76</v>
      </c>
      <c r="H2120" s="138">
        <v>13.15</v>
      </c>
    </row>
    <row r="2121" spans="1:8" ht="36.6" customHeight="1">
      <c r="A2121" s="352" t="s">
        <v>3865</v>
      </c>
      <c r="B2121" s="352"/>
      <c r="C2121" s="353" t="s">
        <v>3866</v>
      </c>
      <c r="D2121" s="353"/>
      <c r="E2121" s="353"/>
      <c r="F2121" s="353"/>
      <c r="G2121" s="18" t="s">
        <v>76</v>
      </c>
      <c r="H2121" s="138">
        <v>16.86</v>
      </c>
    </row>
    <row r="2122" spans="1:8" ht="36.6" customHeight="1">
      <c r="A2122" s="352" t="s">
        <v>3867</v>
      </c>
      <c r="B2122" s="352"/>
      <c r="C2122" s="353" t="s">
        <v>3868</v>
      </c>
      <c r="D2122" s="353"/>
      <c r="E2122" s="353"/>
      <c r="F2122" s="353"/>
      <c r="G2122" s="18" t="s">
        <v>76</v>
      </c>
      <c r="H2122" s="138">
        <v>24.89</v>
      </c>
    </row>
    <row r="2123" spans="1:8" ht="12.2" customHeight="1">
      <c r="A2123" s="368">
        <v>8983</v>
      </c>
      <c r="B2123" s="359"/>
      <c r="C2123" s="360" t="s">
        <v>3869</v>
      </c>
      <c r="D2123" s="360"/>
      <c r="E2123" s="360"/>
      <c r="F2123" s="360"/>
      <c r="G2123" s="17"/>
      <c r="H2123" s="141"/>
    </row>
    <row r="2124" spans="1:8" ht="24.4" customHeight="1">
      <c r="A2124" s="352" t="s">
        <v>3870</v>
      </c>
      <c r="B2124" s="352"/>
      <c r="C2124" s="353" t="s">
        <v>3871</v>
      </c>
      <c r="D2124" s="353"/>
      <c r="E2124" s="353"/>
      <c r="F2124" s="353"/>
      <c r="G2124" s="18" t="s">
        <v>76</v>
      </c>
      <c r="H2124" s="140">
        <v>418.15</v>
      </c>
    </row>
    <row r="2125" spans="1:8" ht="24.4" customHeight="1">
      <c r="A2125" s="352" t="s">
        <v>3872</v>
      </c>
      <c r="B2125" s="352"/>
      <c r="C2125" s="353" t="s">
        <v>3873</v>
      </c>
      <c r="D2125" s="353"/>
      <c r="E2125" s="353"/>
      <c r="F2125" s="353"/>
      <c r="G2125" s="18" t="s">
        <v>76</v>
      </c>
      <c r="H2125" s="138">
        <v>19.63</v>
      </c>
    </row>
    <row r="2126" spans="1:8" ht="24.4" customHeight="1">
      <c r="A2126" s="352" t="s">
        <v>3874</v>
      </c>
      <c r="B2126" s="352"/>
      <c r="C2126" s="353" t="s">
        <v>3875</v>
      </c>
      <c r="D2126" s="353"/>
      <c r="E2126" s="353"/>
      <c r="F2126" s="353"/>
      <c r="G2126" s="18" t="s">
        <v>76</v>
      </c>
      <c r="H2126" s="138">
        <v>30.02</v>
      </c>
    </row>
    <row r="2127" spans="1:8" ht="24.4" customHeight="1">
      <c r="A2127" s="352" t="s">
        <v>3876</v>
      </c>
      <c r="B2127" s="352"/>
      <c r="C2127" s="353" t="s">
        <v>3877</v>
      </c>
      <c r="D2127" s="353"/>
      <c r="E2127" s="353"/>
      <c r="F2127" s="353"/>
      <c r="G2127" s="18" t="s">
        <v>76</v>
      </c>
      <c r="H2127" s="138">
        <v>44.57</v>
      </c>
    </row>
    <row r="2128" spans="1:8" ht="24.4" customHeight="1">
      <c r="A2128" s="352" t="s">
        <v>3878</v>
      </c>
      <c r="B2128" s="352"/>
      <c r="C2128" s="353" t="s">
        <v>3879</v>
      </c>
      <c r="D2128" s="353"/>
      <c r="E2128" s="353"/>
      <c r="F2128" s="353"/>
      <c r="G2128" s="18" t="s">
        <v>76</v>
      </c>
      <c r="H2128" s="138">
        <v>56.41</v>
      </c>
    </row>
    <row r="2129" spans="1:8" ht="24.4" customHeight="1">
      <c r="A2129" s="352" t="s">
        <v>3880</v>
      </c>
      <c r="B2129" s="352"/>
      <c r="C2129" s="353" t="s">
        <v>3881</v>
      </c>
      <c r="D2129" s="353"/>
      <c r="E2129" s="353"/>
      <c r="F2129" s="353"/>
      <c r="G2129" s="18" t="s">
        <v>76</v>
      </c>
      <c r="H2129" s="138">
        <v>71.150000000000006</v>
      </c>
    </row>
    <row r="2130" spans="1:8" ht="24.4" customHeight="1">
      <c r="A2130" s="352" t="s">
        <v>3882</v>
      </c>
      <c r="B2130" s="352"/>
      <c r="C2130" s="353" t="s">
        <v>3883</v>
      </c>
      <c r="D2130" s="353"/>
      <c r="E2130" s="353"/>
      <c r="F2130" s="353"/>
      <c r="G2130" s="18" t="s">
        <v>76</v>
      </c>
      <c r="H2130" s="140">
        <v>103.96</v>
      </c>
    </row>
    <row r="2131" spans="1:8" ht="24.4" customHeight="1">
      <c r="A2131" s="352" t="s">
        <v>3884</v>
      </c>
      <c r="B2131" s="352"/>
      <c r="C2131" s="353" t="s">
        <v>3885</v>
      </c>
      <c r="D2131" s="353"/>
      <c r="E2131" s="353"/>
      <c r="F2131" s="353"/>
      <c r="G2131" s="18" t="s">
        <v>76</v>
      </c>
      <c r="H2131" s="140">
        <v>167.15</v>
      </c>
    </row>
    <row r="2132" spans="1:8" ht="24.4" customHeight="1">
      <c r="A2132" s="352" t="s">
        <v>3886</v>
      </c>
      <c r="B2132" s="352"/>
      <c r="C2132" s="353" t="s">
        <v>3887</v>
      </c>
      <c r="D2132" s="353"/>
      <c r="E2132" s="353"/>
      <c r="F2132" s="353"/>
      <c r="G2132" s="18" t="s">
        <v>76</v>
      </c>
      <c r="H2132" s="140">
        <v>240.57</v>
      </c>
    </row>
    <row r="2133" spans="1:8" ht="12.2" customHeight="1">
      <c r="A2133" s="368">
        <v>8984</v>
      </c>
      <c r="B2133" s="359"/>
      <c r="C2133" s="360" t="s">
        <v>3888</v>
      </c>
      <c r="D2133" s="360"/>
      <c r="E2133" s="360"/>
      <c r="F2133" s="360"/>
      <c r="G2133" s="17"/>
      <c r="H2133" s="141"/>
    </row>
    <row r="2134" spans="1:8" ht="36.6" customHeight="1">
      <c r="A2134" s="352" t="s">
        <v>3889</v>
      </c>
      <c r="B2134" s="352"/>
      <c r="C2134" s="353" t="s">
        <v>3890</v>
      </c>
      <c r="D2134" s="353"/>
      <c r="E2134" s="353"/>
      <c r="F2134" s="353"/>
      <c r="G2134" s="18" t="s">
        <v>76</v>
      </c>
      <c r="H2134" s="140">
        <v>631.67999999999995</v>
      </c>
    </row>
    <row r="2135" spans="1:8" ht="36.6" customHeight="1">
      <c r="A2135" s="352" t="s">
        <v>3891</v>
      </c>
      <c r="B2135" s="352"/>
      <c r="C2135" s="353" t="s">
        <v>3892</v>
      </c>
      <c r="D2135" s="353"/>
      <c r="E2135" s="353"/>
      <c r="F2135" s="353"/>
      <c r="G2135" s="18" t="s">
        <v>76</v>
      </c>
      <c r="H2135" s="140">
        <v>123.75</v>
      </c>
    </row>
    <row r="2136" spans="1:8" ht="36.6" customHeight="1">
      <c r="A2136" s="352" t="s">
        <v>3893</v>
      </c>
      <c r="B2136" s="352"/>
      <c r="C2136" s="353" t="s">
        <v>3894</v>
      </c>
      <c r="D2136" s="353"/>
      <c r="E2136" s="353"/>
      <c r="F2136" s="353"/>
      <c r="G2136" s="18" t="s">
        <v>76</v>
      </c>
      <c r="H2136" s="140">
        <v>174.04</v>
      </c>
    </row>
    <row r="2137" spans="1:8" ht="36.6" customHeight="1">
      <c r="A2137" s="352" t="s">
        <v>3895</v>
      </c>
      <c r="B2137" s="352"/>
      <c r="C2137" s="353" t="s">
        <v>3896</v>
      </c>
      <c r="D2137" s="353"/>
      <c r="E2137" s="353"/>
      <c r="F2137" s="353"/>
      <c r="G2137" s="18" t="s">
        <v>76</v>
      </c>
      <c r="H2137" s="140">
        <v>223.35</v>
      </c>
    </row>
    <row r="2138" spans="1:8" ht="36.6" customHeight="1">
      <c r="A2138" s="352" t="s">
        <v>3897</v>
      </c>
      <c r="B2138" s="352"/>
      <c r="C2138" s="353" t="s">
        <v>3898</v>
      </c>
      <c r="D2138" s="353"/>
      <c r="E2138" s="353"/>
      <c r="F2138" s="353"/>
      <c r="G2138" s="18" t="s">
        <v>76</v>
      </c>
      <c r="H2138" s="140">
        <v>328.96</v>
      </c>
    </row>
    <row r="2139" spans="1:8" ht="36.6" customHeight="1">
      <c r="A2139" s="352" t="s">
        <v>3899</v>
      </c>
      <c r="B2139" s="352"/>
      <c r="C2139" s="353" t="s">
        <v>3900</v>
      </c>
      <c r="D2139" s="353"/>
      <c r="E2139" s="353"/>
      <c r="F2139" s="353"/>
      <c r="G2139" s="18" t="s">
        <v>76</v>
      </c>
      <c r="H2139" s="140">
        <v>349.11</v>
      </c>
    </row>
    <row r="2140" spans="1:8" ht="36.6" customHeight="1">
      <c r="A2140" s="352" t="s">
        <v>3901</v>
      </c>
      <c r="B2140" s="352"/>
      <c r="C2140" s="353" t="s">
        <v>3902</v>
      </c>
      <c r="D2140" s="353"/>
      <c r="E2140" s="353"/>
      <c r="F2140" s="353"/>
      <c r="G2140" s="18" t="s">
        <v>76</v>
      </c>
      <c r="H2140" s="140">
        <v>495.74</v>
      </c>
    </row>
    <row r="2141" spans="1:8" ht="36.6" customHeight="1">
      <c r="A2141" s="352" t="s">
        <v>3903</v>
      </c>
      <c r="B2141" s="352"/>
      <c r="C2141" s="353" t="s">
        <v>3904</v>
      </c>
      <c r="D2141" s="353"/>
      <c r="E2141" s="353"/>
      <c r="F2141" s="353"/>
      <c r="G2141" s="18" t="s">
        <v>76</v>
      </c>
      <c r="H2141" s="140">
        <v>669.02</v>
      </c>
    </row>
    <row r="2142" spans="1:8" ht="36.6" customHeight="1">
      <c r="A2142" s="352" t="s">
        <v>3905</v>
      </c>
      <c r="B2142" s="352"/>
      <c r="C2142" s="353" t="s">
        <v>3906</v>
      </c>
      <c r="D2142" s="353"/>
      <c r="E2142" s="353"/>
      <c r="F2142" s="353"/>
      <c r="G2142" s="18" t="s">
        <v>76</v>
      </c>
      <c r="H2142" s="140">
        <v>557.49</v>
      </c>
    </row>
    <row r="2143" spans="1:8" ht="36.6" customHeight="1">
      <c r="A2143" s="352" t="s">
        <v>3907</v>
      </c>
      <c r="B2143" s="352"/>
      <c r="C2143" s="353" t="s">
        <v>3908</v>
      </c>
      <c r="D2143" s="353"/>
      <c r="E2143" s="353"/>
      <c r="F2143" s="353"/>
      <c r="G2143" s="18" t="s">
        <v>76</v>
      </c>
      <c r="H2143" s="140">
        <v>631.67999999999995</v>
      </c>
    </row>
    <row r="2144" spans="1:8" ht="36.6" customHeight="1">
      <c r="A2144" s="352" t="s">
        <v>3909</v>
      </c>
      <c r="B2144" s="352"/>
      <c r="C2144" s="353" t="s">
        <v>3910</v>
      </c>
      <c r="D2144" s="353"/>
      <c r="E2144" s="353"/>
      <c r="F2144" s="353"/>
      <c r="G2144" s="18" t="s">
        <v>76</v>
      </c>
      <c r="H2144" s="138">
        <v>86.13</v>
      </c>
    </row>
    <row r="2145" spans="1:8" ht="36.6" customHeight="1">
      <c r="A2145" s="352" t="s">
        <v>3911</v>
      </c>
      <c r="B2145" s="352"/>
      <c r="C2145" s="353" t="s">
        <v>3912</v>
      </c>
      <c r="D2145" s="353"/>
      <c r="E2145" s="353"/>
      <c r="F2145" s="353"/>
      <c r="G2145" s="18" t="s">
        <v>76</v>
      </c>
      <c r="H2145" s="140">
        <v>130.76</v>
      </c>
    </row>
    <row r="2146" spans="1:8" ht="36.6" customHeight="1">
      <c r="A2146" s="352" t="s">
        <v>3913</v>
      </c>
      <c r="B2146" s="352"/>
      <c r="C2146" s="353" t="s">
        <v>3914</v>
      </c>
      <c r="D2146" s="353"/>
      <c r="E2146" s="353"/>
      <c r="F2146" s="353"/>
      <c r="G2146" s="18" t="s">
        <v>76</v>
      </c>
      <c r="H2146" s="140">
        <v>152.31</v>
      </c>
    </row>
    <row r="2147" spans="1:8" ht="36.6" customHeight="1">
      <c r="A2147" s="352" t="s">
        <v>3915</v>
      </c>
      <c r="B2147" s="352"/>
      <c r="C2147" s="353" t="s">
        <v>3916</v>
      </c>
      <c r="D2147" s="353"/>
      <c r="E2147" s="353"/>
      <c r="F2147" s="353"/>
      <c r="G2147" s="18" t="s">
        <v>76</v>
      </c>
      <c r="H2147" s="140">
        <v>196.09</v>
      </c>
    </row>
    <row r="2148" spans="1:8" ht="36.6" customHeight="1">
      <c r="A2148" s="352" t="s">
        <v>3917</v>
      </c>
      <c r="B2148" s="352"/>
      <c r="C2148" s="353" t="s">
        <v>3918</v>
      </c>
      <c r="D2148" s="353"/>
      <c r="E2148" s="353"/>
      <c r="F2148" s="353"/>
      <c r="G2148" s="18" t="s">
        <v>76</v>
      </c>
      <c r="H2148" s="140">
        <v>297.45</v>
      </c>
    </row>
    <row r="2149" spans="1:8" ht="36.6" customHeight="1">
      <c r="A2149" s="352" t="s">
        <v>3919</v>
      </c>
      <c r="B2149" s="352"/>
      <c r="C2149" s="353" t="s">
        <v>3920</v>
      </c>
      <c r="D2149" s="353"/>
      <c r="E2149" s="353"/>
      <c r="F2149" s="353"/>
      <c r="G2149" s="18" t="s">
        <v>76</v>
      </c>
      <c r="H2149" s="140">
        <v>338.12</v>
      </c>
    </row>
    <row r="2150" spans="1:8" ht="36.6" customHeight="1">
      <c r="A2150" s="352" t="s">
        <v>3921</v>
      </c>
      <c r="B2150" s="352"/>
      <c r="C2150" s="353" t="s">
        <v>3922</v>
      </c>
      <c r="D2150" s="353"/>
      <c r="E2150" s="353"/>
      <c r="F2150" s="353"/>
      <c r="G2150" s="18" t="s">
        <v>76</v>
      </c>
      <c r="H2150" s="140">
        <v>493.56</v>
      </c>
    </row>
    <row r="2151" spans="1:8" ht="36.6" customHeight="1">
      <c r="A2151" s="352" t="s">
        <v>3923</v>
      </c>
      <c r="B2151" s="352"/>
      <c r="C2151" s="353" t="s">
        <v>3924</v>
      </c>
      <c r="D2151" s="353"/>
      <c r="E2151" s="353"/>
      <c r="F2151" s="353"/>
      <c r="G2151" s="18" t="s">
        <v>76</v>
      </c>
      <c r="H2151" s="140">
        <v>557.49</v>
      </c>
    </row>
    <row r="2152" spans="1:8" ht="12.2" customHeight="1">
      <c r="A2152" s="368">
        <v>8985</v>
      </c>
      <c r="B2152" s="359"/>
      <c r="C2152" s="360" t="s">
        <v>3925</v>
      </c>
      <c r="D2152" s="360"/>
      <c r="E2152" s="360"/>
      <c r="F2152" s="360"/>
      <c r="G2152" s="17"/>
      <c r="H2152" s="141"/>
    </row>
    <row r="2153" spans="1:8" ht="36.6" customHeight="1">
      <c r="A2153" s="352" t="s">
        <v>3926</v>
      </c>
      <c r="B2153" s="352"/>
      <c r="C2153" s="353" t="s">
        <v>3927</v>
      </c>
      <c r="D2153" s="353"/>
      <c r="E2153" s="353"/>
      <c r="F2153" s="353"/>
      <c r="G2153" s="18" t="s">
        <v>76</v>
      </c>
      <c r="H2153" s="138">
        <v>88.38</v>
      </c>
    </row>
    <row r="2154" spans="1:8" ht="36.6" customHeight="1">
      <c r="A2154" s="352" t="s">
        <v>3928</v>
      </c>
      <c r="B2154" s="352"/>
      <c r="C2154" s="353" t="s">
        <v>3929</v>
      </c>
      <c r="D2154" s="353"/>
      <c r="E2154" s="353"/>
      <c r="F2154" s="353"/>
      <c r="G2154" s="18" t="s">
        <v>76</v>
      </c>
      <c r="H2154" s="140">
        <v>122.82</v>
      </c>
    </row>
    <row r="2155" spans="1:8" ht="36.6" customHeight="1">
      <c r="A2155" s="352" t="s">
        <v>3930</v>
      </c>
      <c r="B2155" s="352"/>
      <c r="C2155" s="353" t="s">
        <v>3931</v>
      </c>
      <c r="D2155" s="353"/>
      <c r="E2155" s="353"/>
      <c r="F2155" s="353"/>
      <c r="G2155" s="18" t="s">
        <v>76</v>
      </c>
      <c r="H2155" s="140">
        <v>104.44</v>
      </c>
    </row>
    <row r="2156" spans="1:8" ht="36.6" customHeight="1">
      <c r="A2156" s="352" t="s">
        <v>3932</v>
      </c>
      <c r="B2156" s="352"/>
      <c r="C2156" s="353" t="s">
        <v>3933</v>
      </c>
      <c r="D2156" s="353"/>
      <c r="E2156" s="353"/>
      <c r="F2156" s="353"/>
      <c r="G2156" s="18" t="s">
        <v>76</v>
      </c>
      <c r="H2156" s="138">
        <v>53.15</v>
      </c>
    </row>
    <row r="2157" spans="1:8" ht="36.6" customHeight="1">
      <c r="A2157" s="352" t="s">
        <v>3934</v>
      </c>
      <c r="B2157" s="352"/>
      <c r="C2157" s="353" t="s">
        <v>3935</v>
      </c>
      <c r="D2157" s="353"/>
      <c r="E2157" s="353"/>
      <c r="F2157" s="353"/>
      <c r="G2157" s="18" t="s">
        <v>76</v>
      </c>
      <c r="H2157" s="140">
        <v>145.99</v>
      </c>
    </row>
    <row r="2158" spans="1:8" ht="36.6" customHeight="1">
      <c r="A2158" s="352" t="s">
        <v>3936</v>
      </c>
      <c r="B2158" s="352"/>
      <c r="C2158" s="353" t="s">
        <v>3937</v>
      </c>
      <c r="D2158" s="353"/>
      <c r="E2158" s="353"/>
      <c r="F2158" s="353"/>
      <c r="G2158" s="18" t="s">
        <v>76</v>
      </c>
      <c r="H2158" s="140">
        <v>180.9</v>
      </c>
    </row>
    <row r="2159" spans="1:8" ht="36.6" customHeight="1">
      <c r="A2159" s="352" t="s">
        <v>3938</v>
      </c>
      <c r="B2159" s="352"/>
      <c r="C2159" s="353" t="s">
        <v>3939</v>
      </c>
      <c r="D2159" s="353"/>
      <c r="E2159" s="353"/>
      <c r="F2159" s="353"/>
      <c r="G2159" s="18" t="s">
        <v>76</v>
      </c>
      <c r="H2159" s="138">
        <v>62.95</v>
      </c>
    </row>
    <row r="2160" spans="1:8" ht="12.2" customHeight="1">
      <c r="A2160" s="368">
        <v>8986</v>
      </c>
      <c r="B2160" s="359"/>
      <c r="C2160" s="360" t="s">
        <v>3940</v>
      </c>
      <c r="D2160" s="360"/>
      <c r="E2160" s="360"/>
      <c r="F2160" s="360"/>
      <c r="G2160" s="17"/>
      <c r="H2160" s="141"/>
    </row>
    <row r="2161" spans="1:8" ht="24.4" customHeight="1">
      <c r="A2161" s="352" t="s">
        <v>3941</v>
      </c>
      <c r="B2161" s="352"/>
      <c r="C2161" s="353" t="s">
        <v>3942</v>
      </c>
      <c r="D2161" s="353"/>
      <c r="E2161" s="353"/>
      <c r="F2161" s="353"/>
      <c r="G2161" s="18" t="s">
        <v>58</v>
      </c>
      <c r="H2161" s="138">
        <v>24.97</v>
      </c>
    </row>
    <row r="2162" spans="1:8" ht="24.4" customHeight="1">
      <c r="A2162" s="352" t="s">
        <v>3943</v>
      </c>
      <c r="B2162" s="352"/>
      <c r="C2162" s="353" t="s">
        <v>3944</v>
      </c>
      <c r="D2162" s="353"/>
      <c r="E2162" s="353"/>
      <c r="F2162" s="353"/>
      <c r="G2162" s="18" t="s">
        <v>58</v>
      </c>
      <c r="H2162" s="138">
        <v>25.1</v>
      </c>
    </row>
    <row r="2163" spans="1:8" ht="24.4" customHeight="1">
      <c r="A2163" s="352" t="s">
        <v>3945</v>
      </c>
      <c r="B2163" s="352"/>
      <c r="C2163" s="353" t="s">
        <v>3946</v>
      </c>
      <c r="D2163" s="353"/>
      <c r="E2163" s="353"/>
      <c r="F2163" s="353"/>
      <c r="G2163" s="18" t="s">
        <v>58</v>
      </c>
      <c r="H2163" s="138">
        <v>36.299999999999997</v>
      </c>
    </row>
    <row r="2164" spans="1:8" ht="24.4" customHeight="1">
      <c r="A2164" s="352" t="s">
        <v>3947</v>
      </c>
      <c r="B2164" s="352"/>
      <c r="C2164" s="353" t="s">
        <v>3948</v>
      </c>
      <c r="D2164" s="353"/>
      <c r="E2164" s="353"/>
      <c r="F2164" s="353"/>
      <c r="G2164" s="18" t="s">
        <v>58</v>
      </c>
      <c r="H2164" s="138">
        <v>41.52</v>
      </c>
    </row>
    <row r="2165" spans="1:8" ht="24.4" customHeight="1">
      <c r="A2165" s="352" t="s">
        <v>3949</v>
      </c>
      <c r="B2165" s="352"/>
      <c r="C2165" s="353" t="s">
        <v>3950</v>
      </c>
      <c r="D2165" s="353"/>
      <c r="E2165" s="353"/>
      <c r="F2165" s="353"/>
      <c r="G2165" s="18" t="s">
        <v>58</v>
      </c>
      <c r="H2165" s="138">
        <v>43.5</v>
      </c>
    </row>
    <row r="2166" spans="1:8" ht="24.4" customHeight="1">
      <c r="A2166" s="352" t="s">
        <v>3951</v>
      </c>
      <c r="B2166" s="352"/>
      <c r="C2166" s="353" t="s">
        <v>3952</v>
      </c>
      <c r="D2166" s="353"/>
      <c r="E2166" s="353"/>
      <c r="F2166" s="353"/>
      <c r="G2166" s="18" t="s">
        <v>58</v>
      </c>
      <c r="H2166" s="138">
        <v>67.91</v>
      </c>
    </row>
    <row r="2167" spans="1:8" ht="36.6" customHeight="1">
      <c r="A2167" s="352" t="s">
        <v>3953</v>
      </c>
      <c r="B2167" s="352"/>
      <c r="C2167" s="353" t="s">
        <v>3954</v>
      </c>
      <c r="D2167" s="353"/>
      <c r="E2167" s="353"/>
      <c r="F2167" s="353"/>
      <c r="G2167" s="18" t="s">
        <v>58</v>
      </c>
      <c r="H2167" s="140">
        <v>136.12</v>
      </c>
    </row>
    <row r="2168" spans="1:8" ht="36.6" customHeight="1">
      <c r="A2168" s="352" t="s">
        <v>3955</v>
      </c>
      <c r="B2168" s="352"/>
      <c r="C2168" s="353" t="s">
        <v>3956</v>
      </c>
      <c r="D2168" s="353"/>
      <c r="E2168" s="353"/>
      <c r="F2168" s="353"/>
      <c r="G2168" s="18" t="s">
        <v>58</v>
      </c>
      <c r="H2168" s="140">
        <v>131.65</v>
      </c>
    </row>
    <row r="2169" spans="1:8" ht="36.6" customHeight="1">
      <c r="A2169" s="352" t="s">
        <v>3957</v>
      </c>
      <c r="B2169" s="352"/>
      <c r="C2169" s="353" t="s">
        <v>3958</v>
      </c>
      <c r="D2169" s="353"/>
      <c r="E2169" s="353"/>
      <c r="F2169" s="353"/>
      <c r="G2169" s="18" t="s">
        <v>58</v>
      </c>
      <c r="H2169" s="140">
        <v>197.64</v>
      </c>
    </row>
    <row r="2170" spans="1:8" ht="36.6" customHeight="1">
      <c r="A2170" s="352" t="s">
        <v>3959</v>
      </c>
      <c r="B2170" s="352"/>
      <c r="C2170" s="353" t="s">
        <v>3960</v>
      </c>
      <c r="D2170" s="353"/>
      <c r="E2170" s="353"/>
      <c r="F2170" s="353"/>
      <c r="G2170" s="18" t="s">
        <v>58</v>
      </c>
      <c r="H2170" s="140">
        <v>192.82</v>
      </c>
    </row>
    <row r="2171" spans="1:8" ht="36.6" customHeight="1">
      <c r="A2171" s="352" t="s">
        <v>3961</v>
      </c>
      <c r="B2171" s="352"/>
      <c r="C2171" s="353" t="s">
        <v>3962</v>
      </c>
      <c r="D2171" s="353"/>
      <c r="E2171" s="353"/>
      <c r="F2171" s="353"/>
      <c r="G2171" s="18" t="s">
        <v>58</v>
      </c>
      <c r="H2171" s="140">
        <v>163.32</v>
      </c>
    </row>
    <row r="2172" spans="1:8" ht="36.6" customHeight="1">
      <c r="A2172" s="352" t="s">
        <v>3963</v>
      </c>
      <c r="B2172" s="352"/>
      <c r="C2172" s="353" t="s">
        <v>3964</v>
      </c>
      <c r="D2172" s="353"/>
      <c r="E2172" s="353"/>
      <c r="F2172" s="353"/>
      <c r="G2172" s="18" t="s">
        <v>58</v>
      </c>
      <c r="H2172" s="140">
        <v>158.5</v>
      </c>
    </row>
    <row r="2173" spans="1:8" ht="36.6" customHeight="1">
      <c r="A2173" s="352" t="s">
        <v>3965</v>
      </c>
      <c r="B2173" s="352"/>
      <c r="C2173" s="353" t="s">
        <v>3966</v>
      </c>
      <c r="D2173" s="353"/>
      <c r="E2173" s="353"/>
      <c r="F2173" s="353"/>
      <c r="G2173" s="18" t="s">
        <v>58</v>
      </c>
      <c r="H2173" s="140">
        <v>101.61</v>
      </c>
    </row>
    <row r="2174" spans="1:8" ht="36.6" customHeight="1">
      <c r="A2174" s="352" t="s">
        <v>3967</v>
      </c>
      <c r="B2174" s="352"/>
      <c r="C2174" s="353" t="s">
        <v>3968</v>
      </c>
      <c r="D2174" s="353"/>
      <c r="E2174" s="353"/>
      <c r="F2174" s="353"/>
      <c r="G2174" s="18" t="s">
        <v>58</v>
      </c>
      <c r="H2174" s="138">
        <v>97.14</v>
      </c>
    </row>
    <row r="2175" spans="1:8" ht="36.6" customHeight="1">
      <c r="A2175" s="352" t="s">
        <v>3969</v>
      </c>
      <c r="B2175" s="352"/>
      <c r="C2175" s="353" t="s">
        <v>3970</v>
      </c>
      <c r="D2175" s="353"/>
      <c r="E2175" s="353"/>
      <c r="F2175" s="353"/>
      <c r="G2175" s="18" t="s">
        <v>58</v>
      </c>
      <c r="H2175" s="138">
        <v>98.43</v>
      </c>
    </row>
    <row r="2176" spans="1:8" ht="36.6" customHeight="1">
      <c r="A2176" s="352" t="s">
        <v>3971</v>
      </c>
      <c r="B2176" s="352"/>
      <c r="C2176" s="353" t="s">
        <v>3972</v>
      </c>
      <c r="D2176" s="353"/>
      <c r="E2176" s="353"/>
      <c r="F2176" s="353"/>
      <c r="G2176" s="18" t="s">
        <v>58</v>
      </c>
      <c r="H2176" s="138">
        <v>93.94</v>
      </c>
    </row>
    <row r="2177" spans="1:8" ht="36.6" customHeight="1">
      <c r="A2177" s="352" t="s">
        <v>3973</v>
      </c>
      <c r="B2177" s="352"/>
      <c r="C2177" s="353" t="s">
        <v>3974</v>
      </c>
      <c r="D2177" s="353"/>
      <c r="E2177" s="353"/>
      <c r="F2177" s="353"/>
      <c r="G2177" s="18" t="s">
        <v>58</v>
      </c>
      <c r="H2177" s="138">
        <v>92.98</v>
      </c>
    </row>
    <row r="2178" spans="1:8" ht="36.6" customHeight="1">
      <c r="A2178" s="352" t="s">
        <v>3975</v>
      </c>
      <c r="B2178" s="352"/>
      <c r="C2178" s="353" t="s">
        <v>3976</v>
      </c>
      <c r="D2178" s="353"/>
      <c r="E2178" s="353"/>
      <c r="F2178" s="353"/>
      <c r="G2178" s="18" t="s">
        <v>58</v>
      </c>
      <c r="H2178" s="140">
        <v>131.88</v>
      </c>
    </row>
    <row r="2179" spans="1:8" ht="36.6" customHeight="1">
      <c r="A2179" s="352" t="s">
        <v>3977</v>
      </c>
      <c r="B2179" s="352"/>
      <c r="C2179" s="353" t="s">
        <v>3978</v>
      </c>
      <c r="D2179" s="353"/>
      <c r="E2179" s="353"/>
      <c r="F2179" s="353"/>
      <c r="G2179" s="18" t="s">
        <v>58</v>
      </c>
      <c r="H2179" s="140">
        <v>118.16</v>
      </c>
    </row>
    <row r="2180" spans="1:8" ht="36.6" customHeight="1">
      <c r="A2180" s="352" t="s">
        <v>3979</v>
      </c>
      <c r="B2180" s="352"/>
      <c r="C2180" s="353" t="s">
        <v>3980</v>
      </c>
      <c r="D2180" s="353"/>
      <c r="E2180" s="353"/>
      <c r="F2180" s="353"/>
      <c r="G2180" s="18" t="s">
        <v>58</v>
      </c>
      <c r="H2180" s="138">
        <v>59.66</v>
      </c>
    </row>
    <row r="2181" spans="1:8" ht="36.6" customHeight="1">
      <c r="A2181" s="352" t="s">
        <v>3981</v>
      </c>
      <c r="B2181" s="352"/>
      <c r="C2181" s="353" t="s">
        <v>3982</v>
      </c>
      <c r="D2181" s="353"/>
      <c r="E2181" s="353"/>
      <c r="F2181" s="353"/>
      <c r="G2181" s="18" t="s">
        <v>58</v>
      </c>
      <c r="H2181" s="140">
        <v>223.13</v>
      </c>
    </row>
    <row r="2182" spans="1:8" ht="36.6" customHeight="1">
      <c r="A2182" s="352" t="s">
        <v>3983</v>
      </c>
      <c r="B2182" s="352"/>
      <c r="C2182" s="353" t="s">
        <v>3984</v>
      </c>
      <c r="D2182" s="353"/>
      <c r="E2182" s="353"/>
      <c r="F2182" s="353"/>
      <c r="G2182" s="18" t="s">
        <v>58</v>
      </c>
      <c r="H2182" s="140">
        <v>442.73</v>
      </c>
    </row>
    <row r="2183" spans="1:8" ht="36.6" customHeight="1">
      <c r="A2183" s="352" t="s">
        <v>3985</v>
      </c>
      <c r="B2183" s="352"/>
      <c r="C2183" s="353" t="s">
        <v>3986</v>
      </c>
      <c r="D2183" s="353"/>
      <c r="E2183" s="353"/>
      <c r="F2183" s="353"/>
      <c r="G2183" s="18" t="s">
        <v>58</v>
      </c>
      <c r="H2183" s="140">
        <v>652.88</v>
      </c>
    </row>
    <row r="2184" spans="1:8" ht="36.6" customHeight="1">
      <c r="A2184" s="352" t="s">
        <v>3987</v>
      </c>
      <c r="B2184" s="352"/>
      <c r="C2184" s="353" t="s">
        <v>3988</v>
      </c>
      <c r="D2184" s="353"/>
      <c r="E2184" s="353"/>
      <c r="F2184" s="353"/>
      <c r="G2184" s="18" t="s">
        <v>58</v>
      </c>
      <c r="H2184" s="138">
        <v>63.55</v>
      </c>
    </row>
    <row r="2185" spans="1:8" ht="36.6" customHeight="1">
      <c r="A2185" s="352" t="s">
        <v>3989</v>
      </c>
      <c r="B2185" s="352"/>
      <c r="C2185" s="353" t="s">
        <v>3990</v>
      </c>
      <c r="D2185" s="353"/>
      <c r="E2185" s="353"/>
      <c r="F2185" s="353"/>
      <c r="G2185" s="18" t="s">
        <v>58</v>
      </c>
      <c r="H2185" s="137">
        <v>1171.19</v>
      </c>
    </row>
    <row r="2186" spans="1:8" ht="36.6" customHeight="1">
      <c r="A2186" s="352" t="s">
        <v>3991</v>
      </c>
      <c r="B2186" s="352"/>
      <c r="C2186" s="353" t="s">
        <v>3992</v>
      </c>
      <c r="D2186" s="353"/>
      <c r="E2186" s="353"/>
      <c r="F2186" s="353"/>
      <c r="G2186" s="18" t="s">
        <v>58</v>
      </c>
      <c r="H2186" s="138">
        <v>89.96</v>
      </c>
    </row>
    <row r="2187" spans="1:8" ht="36.6" customHeight="1">
      <c r="A2187" s="352" t="s">
        <v>3993</v>
      </c>
      <c r="B2187" s="352"/>
      <c r="C2187" s="353" t="s">
        <v>3994</v>
      </c>
      <c r="D2187" s="353"/>
      <c r="E2187" s="353"/>
      <c r="F2187" s="353"/>
      <c r="G2187" s="18" t="s">
        <v>58</v>
      </c>
      <c r="H2187" s="138">
        <v>85.49</v>
      </c>
    </row>
    <row r="2188" spans="1:8" ht="36.6" customHeight="1">
      <c r="A2188" s="352" t="s">
        <v>3995</v>
      </c>
      <c r="B2188" s="352"/>
      <c r="C2188" s="353" t="s">
        <v>3996</v>
      </c>
      <c r="D2188" s="353"/>
      <c r="E2188" s="353"/>
      <c r="F2188" s="353"/>
      <c r="G2188" s="18" t="s">
        <v>58</v>
      </c>
      <c r="H2188" s="138">
        <v>98.97</v>
      </c>
    </row>
    <row r="2189" spans="1:8" ht="36.6" customHeight="1">
      <c r="A2189" s="352" t="s">
        <v>3997</v>
      </c>
      <c r="B2189" s="352"/>
      <c r="C2189" s="353" t="s">
        <v>3998</v>
      </c>
      <c r="D2189" s="353"/>
      <c r="E2189" s="353"/>
      <c r="F2189" s="353"/>
      <c r="G2189" s="18" t="s">
        <v>58</v>
      </c>
      <c r="H2189" s="138">
        <v>94.5</v>
      </c>
    </row>
    <row r="2190" spans="1:8" ht="12.2" customHeight="1">
      <c r="A2190" s="352" t="s">
        <v>3999</v>
      </c>
      <c r="B2190" s="352"/>
      <c r="C2190" s="353" t="s">
        <v>4000</v>
      </c>
      <c r="D2190" s="353"/>
      <c r="E2190" s="353"/>
      <c r="F2190" s="353"/>
      <c r="G2190" s="18" t="s">
        <v>3621</v>
      </c>
      <c r="H2190" s="137">
        <v>1031.94</v>
      </c>
    </row>
    <row r="2191" spans="1:8" ht="12.2" customHeight="1">
      <c r="A2191" s="352" t="s">
        <v>4001</v>
      </c>
      <c r="B2191" s="352"/>
      <c r="C2191" s="353" t="s">
        <v>4002</v>
      </c>
      <c r="D2191" s="353"/>
      <c r="E2191" s="353"/>
      <c r="F2191" s="353"/>
      <c r="G2191" s="18" t="s">
        <v>3621</v>
      </c>
      <c r="H2191" s="140">
        <v>110.55</v>
      </c>
    </row>
    <row r="2192" spans="1:8" ht="12.2" customHeight="1">
      <c r="A2192" s="352" t="s">
        <v>4003</v>
      </c>
      <c r="B2192" s="352"/>
      <c r="C2192" s="353" t="s">
        <v>4004</v>
      </c>
      <c r="D2192" s="353"/>
      <c r="E2192" s="353"/>
      <c r="F2192" s="353"/>
      <c r="G2192" s="18" t="s">
        <v>3621</v>
      </c>
      <c r="H2192" s="140">
        <v>107.06</v>
      </c>
    </row>
    <row r="2193" spans="1:8" ht="12.2" customHeight="1">
      <c r="A2193" s="352" t="s">
        <v>4005</v>
      </c>
      <c r="B2193" s="352"/>
      <c r="C2193" s="353" t="s">
        <v>4006</v>
      </c>
      <c r="D2193" s="353"/>
      <c r="E2193" s="353"/>
      <c r="F2193" s="353"/>
      <c r="G2193" s="18" t="s">
        <v>3621</v>
      </c>
      <c r="H2193" s="140">
        <v>124.23</v>
      </c>
    </row>
    <row r="2194" spans="1:8" ht="12.2" customHeight="1">
      <c r="A2194" s="352" t="s">
        <v>4007</v>
      </c>
      <c r="B2194" s="352"/>
      <c r="C2194" s="353" t="s">
        <v>4008</v>
      </c>
      <c r="D2194" s="353"/>
      <c r="E2194" s="353"/>
      <c r="F2194" s="353"/>
      <c r="G2194" s="18" t="s">
        <v>3621</v>
      </c>
      <c r="H2194" s="140">
        <v>182.58</v>
      </c>
    </row>
    <row r="2195" spans="1:8" ht="12.2" customHeight="1">
      <c r="A2195" s="352" t="s">
        <v>4009</v>
      </c>
      <c r="B2195" s="352"/>
      <c r="C2195" s="353" t="s">
        <v>4010</v>
      </c>
      <c r="D2195" s="353"/>
      <c r="E2195" s="353"/>
      <c r="F2195" s="353"/>
      <c r="G2195" s="18" t="s">
        <v>3621</v>
      </c>
      <c r="H2195" s="140">
        <v>200.18</v>
      </c>
    </row>
    <row r="2196" spans="1:8" ht="12.2" customHeight="1">
      <c r="A2196" s="352" t="s">
        <v>4011</v>
      </c>
      <c r="B2196" s="352"/>
      <c r="C2196" s="353" t="s">
        <v>4012</v>
      </c>
      <c r="D2196" s="353"/>
      <c r="E2196" s="353"/>
      <c r="F2196" s="353"/>
      <c r="G2196" s="18" t="s">
        <v>3621</v>
      </c>
      <c r="H2196" s="140">
        <v>247.43</v>
      </c>
    </row>
    <row r="2197" spans="1:8" ht="12.2" customHeight="1">
      <c r="A2197" s="352" t="s">
        <v>4013</v>
      </c>
      <c r="B2197" s="352"/>
      <c r="C2197" s="353" t="s">
        <v>4014</v>
      </c>
      <c r="D2197" s="353"/>
      <c r="E2197" s="353"/>
      <c r="F2197" s="353"/>
      <c r="G2197" s="18" t="s">
        <v>3621</v>
      </c>
      <c r="H2197" s="140">
        <v>427.48</v>
      </c>
    </row>
    <row r="2198" spans="1:8" ht="12.2" customHeight="1">
      <c r="A2198" s="352" t="s">
        <v>4015</v>
      </c>
      <c r="B2198" s="352"/>
      <c r="C2198" s="353" t="s">
        <v>4016</v>
      </c>
      <c r="D2198" s="353"/>
      <c r="E2198" s="353"/>
      <c r="F2198" s="353"/>
      <c r="G2198" s="18" t="s">
        <v>3621</v>
      </c>
      <c r="H2198" s="140">
        <v>654.67999999999995</v>
      </c>
    </row>
    <row r="2199" spans="1:8" ht="24.4" customHeight="1">
      <c r="A2199" s="352" t="s">
        <v>4017</v>
      </c>
      <c r="B2199" s="352"/>
      <c r="C2199" s="353" t="s">
        <v>4018</v>
      </c>
      <c r="D2199" s="353"/>
      <c r="E2199" s="353"/>
      <c r="F2199" s="353"/>
      <c r="G2199" s="18" t="s">
        <v>3621</v>
      </c>
      <c r="H2199" s="137">
        <v>1238.29</v>
      </c>
    </row>
    <row r="2200" spans="1:8" ht="24.4" customHeight="1">
      <c r="A2200" s="352" t="s">
        <v>4019</v>
      </c>
      <c r="B2200" s="352"/>
      <c r="C2200" s="353" t="s">
        <v>4020</v>
      </c>
      <c r="D2200" s="353"/>
      <c r="E2200" s="353"/>
      <c r="F2200" s="353"/>
      <c r="G2200" s="18" t="s">
        <v>3621</v>
      </c>
      <c r="H2200" s="140">
        <v>123.08</v>
      </c>
    </row>
    <row r="2201" spans="1:8" ht="24.4" customHeight="1">
      <c r="A2201" s="352" t="s">
        <v>4021</v>
      </c>
      <c r="B2201" s="352"/>
      <c r="C2201" s="353" t="s">
        <v>4022</v>
      </c>
      <c r="D2201" s="353"/>
      <c r="E2201" s="353"/>
      <c r="F2201" s="353"/>
      <c r="G2201" s="18" t="s">
        <v>3621</v>
      </c>
      <c r="H2201" s="140">
        <v>126.21</v>
      </c>
    </row>
    <row r="2202" spans="1:8" ht="12.2" customHeight="1">
      <c r="A2202" s="352" t="s">
        <v>4023</v>
      </c>
      <c r="B2202" s="352"/>
      <c r="C2202" s="353" t="s">
        <v>4024</v>
      </c>
      <c r="D2202" s="353"/>
      <c r="E2202" s="353"/>
      <c r="F2202" s="353"/>
      <c r="G2202" s="18" t="s">
        <v>3621</v>
      </c>
      <c r="H2202" s="140">
        <v>157.25</v>
      </c>
    </row>
    <row r="2203" spans="1:8" ht="24.4" customHeight="1">
      <c r="A2203" s="352" t="s">
        <v>4025</v>
      </c>
      <c r="B2203" s="352"/>
      <c r="C2203" s="353" t="s">
        <v>4026</v>
      </c>
      <c r="D2203" s="353"/>
      <c r="E2203" s="353"/>
      <c r="F2203" s="353"/>
      <c r="G2203" s="18" t="s">
        <v>3621</v>
      </c>
      <c r="H2203" s="140">
        <v>243.99</v>
      </c>
    </row>
    <row r="2204" spans="1:8" ht="24.4" customHeight="1">
      <c r="A2204" s="352" t="s">
        <v>4027</v>
      </c>
      <c r="B2204" s="352"/>
      <c r="C2204" s="353" t="s">
        <v>4028</v>
      </c>
      <c r="D2204" s="353"/>
      <c r="E2204" s="353"/>
      <c r="F2204" s="353"/>
      <c r="G2204" s="18" t="s">
        <v>3621</v>
      </c>
      <c r="H2204" s="140">
        <v>258.77999999999997</v>
      </c>
    </row>
    <row r="2205" spans="1:8" ht="12.2" customHeight="1">
      <c r="A2205" s="352" t="s">
        <v>4029</v>
      </c>
      <c r="B2205" s="352"/>
      <c r="C2205" s="353" t="s">
        <v>4030</v>
      </c>
      <c r="D2205" s="353"/>
      <c r="E2205" s="353"/>
      <c r="F2205" s="353"/>
      <c r="G2205" s="18" t="s">
        <v>3621</v>
      </c>
      <c r="H2205" s="140">
        <v>373.82</v>
      </c>
    </row>
    <row r="2206" spans="1:8" ht="24.4" customHeight="1">
      <c r="A2206" s="352" t="s">
        <v>4031</v>
      </c>
      <c r="B2206" s="352"/>
      <c r="C2206" s="353" t="s">
        <v>4032</v>
      </c>
      <c r="D2206" s="353"/>
      <c r="E2206" s="353"/>
      <c r="F2206" s="353"/>
      <c r="G2206" s="18" t="s">
        <v>3621</v>
      </c>
      <c r="H2206" s="140">
        <v>602.47</v>
      </c>
    </row>
    <row r="2207" spans="1:8" ht="12.2" customHeight="1">
      <c r="A2207" s="352" t="s">
        <v>4033</v>
      </c>
      <c r="B2207" s="352"/>
      <c r="C2207" s="353" t="s">
        <v>4034</v>
      </c>
      <c r="D2207" s="353"/>
      <c r="E2207" s="353"/>
      <c r="F2207" s="353"/>
      <c r="G2207" s="18" t="s">
        <v>3621</v>
      </c>
      <c r="H2207" s="140">
        <v>717.34</v>
      </c>
    </row>
    <row r="2208" spans="1:8" ht="12.2" customHeight="1">
      <c r="A2208" s="368">
        <v>8987</v>
      </c>
      <c r="B2208" s="359"/>
      <c r="C2208" s="360" t="s">
        <v>4035</v>
      </c>
      <c r="D2208" s="360"/>
      <c r="E2208" s="360"/>
      <c r="F2208" s="360"/>
      <c r="G2208" s="17"/>
      <c r="H2208" s="141"/>
    </row>
    <row r="2209" spans="1:8" ht="12.2" customHeight="1">
      <c r="A2209" s="352" t="s">
        <v>4036</v>
      </c>
      <c r="B2209" s="352"/>
      <c r="C2209" s="353" t="s">
        <v>4037</v>
      </c>
      <c r="D2209" s="353"/>
      <c r="E2209" s="353"/>
      <c r="F2209" s="353"/>
      <c r="G2209" s="18" t="s">
        <v>58</v>
      </c>
      <c r="H2209" s="140">
        <v>472.14</v>
      </c>
    </row>
    <row r="2210" spans="1:8" ht="12.2" customHeight="1">
      <c r="A2210" s="352" t="s">
        <v>4038</v>
      </c>
      <c r="B2210" s="352"/>
      <c r="C2210" s="353" t="s">
        <v>4039</v>
      </c>
      <c r="D2210" s="353"/>
      <c r="E2210" s="353"/>
      <c r="F2210" s="353"/>
      <c r="G2210" s="18" t="s">
        <v>58</v>
      </c>
      <c r="H2210" s="138">
        <v>72.849999999999994</v>
      </c>
    </row>
    <row r="2211" spans="1:8" ht="24.4" customHeight="1">
      <c r="A2211" s="352" t="s">
        <v>4040</v>
      </c>
      <c r="B2211" s="352"/>
      <c r="C2211" s="353" t="s">
        <v>4041</v>
      </c>
      <c r="D2211" s="353"/>
      <c r="E2211" s="353"/>
      <c r="F2211" s="353"/>
      <c r="G2211" s="18" t="s">
        <v>58</v>
      </c>
      <c r="H2211" s="140">
        <v>126.58</v>
      </c>
    </row>
    <row r="2212" spans="1:8" ht="24.4" customHeight="1">
      <c r="A2212" s="352" t="s">
        <v>4042</v>
      </c>
      <c r="B2212" s="352"/>
      <c r="C2212" s="353" t="s">
        <v>4043</v>
      </c>
      <c r="D2212" s="353"/>
      <c r="E2212" s="353"/>
      <c r="F2212" s="353"/>
      <c r="G2212" s="18" t="s">
        <v>58</v>
      </c>
      <c r="H2212" s="138">
        <v>92.94</v>
      </c>
    </row>
    <row r="2213" spans="1:8" ht="24.4" customHeight="1">
      <c r="A2213" s="352" t="s">
        <v>4044</v>
      </c>
      <c r="B2213" s="352"/>
      <c r="C2213" s="353" t="s">
        <v>4045</v>
      </c>
      <c r="D2213" s="353"/>
      <c r="E2213" s="353"/>
      <c r="F2213" s="353"/>
      <c r="G2213" s="18" t="s">
        <v>58</v>
      </c>
      <c r="H2213" s="138">
        <v>70.42</v>
      </c>
    </row>
    <row r="2214" spans="1:8" ht="24.4" customHeight="1">
      <c r="A2214" s="352" t="s">
        <v>4046</v>
      </c>
      <c r="B2214" s="352"/>
      <c r="C2214" s="353" t="s">
        <v>4047</v>
      </c>
      <c r="D2214" s="353"/>
      <c r="E2214" s="353"/>
      <c r="F2214" s="353"/>
      <c r="G2214" s="18" t="s">
        <v>58</v>
      </c>
      <c r="H2214" s="138">
        <v>74.39</v>
      </c>
    </row>
    <row r="2215" spans="1:8" ht="24.4" customHeight="1">
      <c r="A2215" s="352" t="s">
        <v>4048</v>
      </c>
      <c r="B2215" s="352"/>
      <c r="C2215" s="353" t="s">
        <v>4049</v>
      </c>
      <c r="D2215" s="353"/>
      <c r="E2215" s="353"/>
      <c r="F2215" s="353"/>
      <c r="G2215" s="18" t="s">
        <v>58</v>
      </c>
      <c r="H2215" s="138">
        <v>97.87</v>
      </c>
    </row>
    <row r="2216" spans="1:8" ht="12.2" customHeight="1">
      <c r="A2216" s="352" t="s">
        <v>4050</v>
      </c>
      <c r="B2216" s="352"/>
      <c r="C2216" s="353" t="s">
        <v>4051</v>
      </c>
      <c r="D2216" s="353"/>
      <c r="E2216" s="353"/>
      <c r="F2216" s="353"/>
      <c r="G2216" s="18" t="s">
        <v>58</v>
      </c>
      <c r="H2216" s="138">
        <v>84.55</v>
      </c>
    </row>
    <row r="2217" spans="1:8" ht="12.2" customHeight="1">
      <c r="A2217" s="352" t="s">
        <v>4052</v>
      </c>
      <c r="B2217" s="352"/>
      <c r="C2217" s="353" t="s">
        <v>4053</v>
      </c>
      <c r="D2217" s="353"/>
      <c r="E2217" s="353"/>
      <c r="F2217" s="353"/>
      <c r="G2217" s="18" t="s">
        <v>58</v>
      </c>
      <c r="H2217" s="138">
        <v>93.95</v>
      </c>
    </row>
    <row r="2218" spans="1:8" ht="12.2" customHeight="1">
      <c r="A2218" s="352" t="s">
        <v>4054</v>
      </c>
      <c r="B2218" s="352"/>
      <c r="C2218" s="353" t="s">
        <v>4055</v>
      </c>
      <c r="D2218" s="353"/>
      <c r="E2218" s="353"/>
      <c r="F2218" s="353"/>
      <c r="G2218" s="18" t="s">
        <v>58</v>
      </c>
      <c r="H2218" s="140">
        <v>132.69999999999999</v>
      </c>
    </row>
    <row r="2219" spans="1:8" ht="12.2" customHeight="1">
      <c r="A2219" s="352" t="s">
        <v>4056</v>
      </c>
      <c r="B2219" s="352"/>
      <c r="C2219" s="353" t="s">
        <v>4057</v>
      </c>
      <c r="D2219" s="353"/>
      <c r="E2219" s="353"/>
      <c r="F2219" s="353"/>
      <c r="G2219" s="18" t="s">
        <v>58</v>
      </c>
      <c r="H2219" s="140">
        <v>146.47999999999999</v>
      </c>
    </row>
    <row r="2220" spans="1:8" ht="12.2" customHeight="1">
      <c r="A2220" s="352" t="s">
        <v>4058</v>
      </c>
      <c r="B2220" s="352"/>
      <c r="C2220" s="353" t="s">
        <v>4059</v>
      </c>
      <c r="D2220" s="353"/>
      <c r="E2220" s="353"/>
      <c r="F2220" s="353"/>
      <c r="G2220" s="18" t="s">
        <v>58</v>
      </c>
      <c r="H2220" s="138">
        <v>42.21</v>
      </c>
    </row>
    <row r="2221" spans="1:8" ht="24.4" customHeight="1">
      <c r="A2221" s="352" t="s">
        <v>4060</v>
      </c>
      <c r="B2221" s="352"/>
      <c r="C2221" s="353" t="s">
        <v>4061</v>
      </c>
      <c r="D2221" s="353"/>
      <c r="E2221" s="353"/>
      <c r="F2221" s="353"/>
      <c r="G2221" s="18" t="s">
        <v>58</v>
      </c>
      <c r="H2221" s="138">
        <v>38.49</v>
      </c>
    </row>
    <row r="2222" spans="1:8" ht="24.4" customHeight="1">
      <c r="A2222" s="352" t="s">
        <v>4062</v>
      </c>
      <c r="B2222" s="352"/>
      <c r="C2222" s="353" t="s">
        <v>4063</v>
      </c>
      <c r="D2222" s="353"/>
      <c r="E2222" s="353"/>
      <c r="F2222" s="353"/>
      <c r="G2222" s="18" t="s">
        <v>58</v>
      </c>
      <c r="H2222" s="138">
        <v>38.99</v>
      </c>
    </row>
    <row r="2223" spans="1:8" ht="24.4" customHeight="1">
      <c r="A2223" s="352" t="s">
        <v>4064</v>
      </c>
      <c r="B2223" s="352"/>
      <c r="C2223" s="353" t="s">
        <v>4065</v>
      </c>
      <c r="D2223" s="353"/>
      <c r="E2223" s="353"/>
      <c r="F2223" s="353"/>
      <c r="G2223" s="18" t="s">
        <v>58</v>
      </c>
      <c r="H2223" s="138">
        <v>34.71</v>
      </c>
    </row>
    <row r="2224" spans="1:8" ht="24.4" customHeight="1">
      <c r="A2224" s="352" t="s">
        <v>4066</v>
      </c>
      <c r="B2224" s="352"/>
      <c r="C2224" s="353" t="s">
        <v>4067</v>
      </c>
      <c r="D2224" s="353"/>
      <c r="E2224" s="353"/>
      <c r="F2224" s="353"/>
      <c r="G2224" s="18" t="s">
        <v>58</v>
      </c>
      <c r="H2224" s="140">
        <v>109.9</v>
      </c>
    </row>
    <row r="2225" spans="1:8" ht="24.4" customHeight="1">
      <c r="A2225" s="352" t="s">
        <v>4068</v>
      </c>
      <c r="B2225" s="352"/>
      <c r="C2225" s="353" t="s">
        <v>4069</v>
      </c>
      <c r="D2225" s="353"/>
      <c r="E2225" s="353"/>
      <c r="F2225" s="353"/>
      <c r="G2225" s="18" t="s">
        <v>58</v>
      </c>
      <c r="H2225" s="138">
        <v>50.7</v>
      </c>
    </row>
    <row r="2226" spans="1:8" ht="24.4" customHeight="1">
      <c r="A2226" s="352" t="s">
        <v>4070</v>
      </c>
      <c r="B2226" s="352"/>
      <c r="C2226" s="353" t="s">
        <v>4071</v>
      </c>
      <c r="D2226" s="353"/>
      <c r="E2226" s="353"/>
      <c r="F2226" s="353"/>
      <c r="G2226" s="18" t="s">
        <v>58</v>
      </c>
      <c r="H2226" s="138">
        <v>37.56</v>
      </c>
    </row>
    <row r="2227" spans="1:8" ht="24.4" customHeight="1">
      <c r="A2227" s="352" t="s">
        <v>4072</v>
      </c>
      <c r="B2227" s="352"/>
      <c r="C2227" s="353" t="s">
        <v>4073</v>
      </c>
      <c r="D2227" s="353"/>
      <c r="E2227" s="353"/>
      <c r="F2227" s="353"/>
      <c r="G2227" s="18" t="s">
        <v>58</v>
      </c>
      <c r="H2227" s="138">
        <v>36.729999999999997</v>
      </c>
    </row>
    <row r="2228" spans="1:8" ht="12.2" customHeight="1">
      <c r="A2228" s="368">
        <v>8988</v>
      </c>
      <c r="B2228" s="359"/>
      <c r="C2228" s="360" t="s">
        <v>4074</v>
      </c>
      <c r="D2228" s="360"/>
      <c r="E2228" s="360"/>
      <c r="F2228" s="360"/>
      <c r="G2228" s="17"/>
      <c r="H2228" s="141"/>
    </row>
    <row r="2229" spans="1:8" ht="36.6" customHeight="1">
      <c r="A2229" s="352" t="s">
        <v>4075</v>
      </c>
      <c r="B2229" s="352"/>
      <c r="C2229" s="353" t="s">
        <v>4076</v>
      </c>
      <c r="D2229" s="353"/>
      <c r="E2229" s="353"/>
      <c r="F2229" s="353"/>
      <c r="G2229" s="18" t="s">
        <v>58</v>
      </c>
      <c r="H2229" s="138">
        <v>35.94</v>
      </c>
    </row>
    <row r="2230" spans="1:8" ht="36.6" customHeight="1">
      <c r="A2230" s="352" t="s">
        <v>4077</v>
      </c>
      <c r="B2230" s="352"/>
      <c r="C2230" s="353" t="s">
        <v>4078</v>
      </c>
      <c r="D2230" s="353"/>
      <c r="E2230" s="353"/>
      <c r="F2230" s="353"/>
      <c r="G2230" s="18" t="s">
        <v>58</v>
      </c>
      <c r="H2230" s="138">
        <v>48.1</v>
      </c>
    </row>
    <row r="2231" spans="1:8" ht="36.6" customHeight="1">
      <c r="A2231" s="352" t="s">
        <v>4079</v>
      </c>
      <c r="B2231" s="352"/>
      <c r="C2231" s="353" t="s">
        <v>4080</v>
      </c>
      <c r="D2231" s="353"/>
      <c r="E2231" s="353"/>
      <c r="F2231" s="353"/>
      <c r="G2231" s="18" t="s">
        <v>58</v>
      </c>
      <c r="H2231" s="138">
        <v>50.96</v>
      </c>
    </row>
    <row r="2232" spans="1:8" ht="36.6" customHeight="1">
      <c r="A2232" s="352" t="s">
        <v>4081</v>
      </c>
      <c r="B2232" s="352"/>
      <c r="C2232" s="353" t="s">
        <v>4082</v>
      </c>
      <c r="D2232" s="353"/>
      <c r="E2232" s="353"/>
      <c r="F2232" s="353"/>
      <c r="G2232" s="18" t="s">
        <v>58</v>
      </c>
      <c r="H2232" s="138">
        <v>79.67</v>
      </c>
    </row>
    <row r="2233" spans="1:8" ht="24.4" customHeight="1">
      <c r="A2233" s="352" t="s">
        <v>4083</v>
      </c>
      <c r="B2233" s="352"/>
      <c r="C2233" s="353" t="s">
        <v>4084</v>
      </c>
      <c r="D2233" s="353"/>
      <c r="E2233" s="353"/>
      <c r="F2233" s="353"/>
      <c r="G2233" s="18" t="s">
        <v>58</v>
      </c>
      <c r="H2233" s="138">
        <v>29.57</v>
      </c>
    </row>
    <row r="2234" spans="1:8" ht="24.4" customHeight="1">
      <c r="A2234" s="352" t="s">
        <v>4085</v>
      </c>
      <c r="B2234" s="352"/>
      <c r="C2234" s="353" t="s">
        <v>4086</v>
      </c>
      <c r="D2234" s="353"/>
      <c r="E2234" s="353"/>
      <c r="F2234" s="353"/>
      <c r="G2234" s="18" t="s">
        <v>58</v>
      </c>
      <c r="H2234" s="138">
        <v>35.17</v>
      </c>
    </row>
    <row r="2235" spans="1:8" ht="12.2" customHeight="1">
      <c r="A2235" s="368">
        <v>8990</v>
      </c>
      <c r="B2235" s="359"/>
      <c r="C2235" s="360" t="s">
        <v>4087</v>
      </c>
      <c r="D2235" s="360"/>
      <c r="E2235" s="360"/>
      <c r="F2235" s="360"/>
      <c r="G2235" s="17"/>
      <c r="H2235" s="141"/>
    </row>
    <row r="2236" spans="1:8" ht="12.2" customHeight="1">
      <c r="A2236" s="352" t="s">
        <v>4088</v>
      </c>
      <c r="B2236" s="352"/>
      <c r="C2236" s="353" t="s">
        <v>4089</v>
      </c>
      <c r="D2236" s="353"/>
      <c r="E2236" s="353"/>
      <c r="F2236" s="353"/>
      <c r="G2236" s="18" t="s">
        <v>3621</v>
      </c>
      <c r="H2236" s="138">
        <v>21.64</v>
      </c>
    </row>
    <row r="2237" spans="1:8" ht="12.2" customHeight="1">
      <c r="A2237" s="368">
        <v>8991</v>
      </c>
      <c r="B2237" s="359"/>
      <c r="C2237" s="360" t="s">
        <v>4090</v>
      </c>
      <c r="D2237" s="360"/>
      <c r="E2237" s="360"/>
      <c r="F2237" s="360"/>
      <c r="G2237" s="17"/>
      <c r="H2237" s="141"/>
    </row>
    <row r="2238" spans="1:8" ht="48.75" customHeight="1">
      <c r="A2238" s="352" t="s">
        <v>4091</v>
      </c>
      <c r="B2238" s="352"/>
      <c r="C2238" s="353" t="s">
        <v>4092</v>
      </c>
      <c r="D2238" s="353"/>
      <c r="E2238" s="353"/>
      <c r="F2238" s="353"/>
      <c r="G2238" s="18" t="s">
        <v>58</v>
      </c>
      <c r="H2238" s="140">
        <v>566.76</v>
      </c>
    </row>
    <row r="2239" spans="1:8" ht="48.75" customHeight="1">
      <c r="A2239" s="352" t="s">
        <v>4093</v>
      </c>
      <c r="B2239" s="352"/>
      <c r="C2239" s="353" t="s">
        <v>4094</v>
      </c>
      <c r="D2239" s="353"/>
      <c r="E2239" s="353"/>
      <c r="F2239" s="353"/>
      <c r="G2239" s="18" t="s">
        <v>58</v>
      </c>
      <c r="H2239" s="140">
        <v>246.05</v>
      </c>
    </row>
    <row r="2240" spans="1:8" ht="12.2" customHeight="1">
      <c r="A2240" s="368">
        <v>8992</v>
      </c>
      <c r="B2240" s="359"/>
      <c r="C2240" s="360" t="s">
        <v>4095</v>
      </c>
      <c r="D2240" s="360"/>
      <c r="E2240" s="360"/>
      <c r="F2240" s="360"/>
      <c r="G2240" s="17"/>
      <c r="H2240" s="141"/>
    </row>
    <row r="2241" spans="1:8" ht="60.95" customHeight="1">
      <c r="A2241" s="352" t="s">
        <v>4096</v>
      </c>
      <c r="B2241" s="352"/>
      <c r="C2241" s="353" t="s">
        <v>4097</v>
      </c>
      <c r="D2241" s="353"/>
      <c r="E2241" s="353"/>
      <c r="F2241" s="353"/>
      <c r="G2241" s="18" t="s">
        <v>58</v>
      </c>
      <c r="H2241" s="137">
        <v>1041.57</v>
      </c>
    </row>
    <row r="2242" spans="1:8" ht="60.95" customHeight="1">
      <c r="A2242" s="352" t="s">
        <v>4098</v>
      </c>
      <c r="B2242" s="352"/>
      <c r="C2242" s="353" t="s">
        <v>4099</v>
      </c>
      <c r="D2242" s="353"/>
      <c r="E2242" s="353"/>
      <c r="F2242" s="353"/>
      <c r="G2242" s="18" t="s">
        <v>58</v>
      </c>
      <c r="H2242" s="137">
        <v>1396</v>
      </c>
    </row>
    <row r="2243" spans="1:8" ht="60.95" customHeight="1">
      <c r="A2243" s="352" t="s">
        <v>4100</v>
      </c>
      <c r="B2243" s="352"/>
      <c r="C2243" s="353" t="s">
        <v>4101</v>
      </c>
      <c r="D2243" s="353"/>
      <c r="E2243" s="353"/>
      <c r="F2243" s="353"/>
      <c r="G2243" s="18" t="s">
        <v>58</v>
      </c>
      <c r="H2243" s="140">
        <v>181.29</v>
      </c>
    </row>
    <row r="2244" spans="1:8" ht="60.95" customHeight="1">
      <c r="A2244" s="352" t="s">
        <v>4102</v>
      </c>
      <c r="B2244" s="352"/>
      <c r="C2244" s="353" t="s">
        <v>4103</v>
      </c>
      <c r="D2244" s="353"/>
      <c r="E2244" s="353"/>
      <c r="F2244" s="353"/>
      <c r="G2244" s="18" t="s">
        <v>58</v>
      </c>
      <c r="H2244" s="140">
        <v>228.96</v>
      </c>
    </row>
    <row r="2245" spans="1:8" ht="60.95" customHeight="1">
      <c r="A2245" s="352" t="s">
        <v>4104</v>
      </c>
      <c r="B2245" s="352"/>
      <c r="C2245" s="353" t="s">
        <v>4105</v>
      </c>
      <c r="D2245" s="353"/>
      <c r="E2245" s="353"/>
      <c r="F2245" s="353"/>
      <c r="G2245" s="18" t="s">
        <v>58</v>
      </c>
      <c r="H2245" s="140">
        <v>291.27</v>
      </c>
    </row>
    <row r="2246" spans="1:8" ht="60.95" customHeight="1">
      <c r="A2246" s="352" t="s">
        <v>4106</v>
      </c>
      <c r="B2246" s="352"/>
      <c r="C2246" s="353" t="s">
        <v>4107</v>
      </c>
      <c r="D2246" s="353"/>
      <c r="E2246" s="353"/>
      <c r="F2246" s="353"/>
      <c r="G2246" s="18" t="s">
        <v>58</v>
      </c>
      <c r="H2246" s="140">
        <v>572.35</v>
      </c>
    </row>
    <row r="2247" spans="1:8" ht="60.95" customHeight="1">
      <c r="A2247" s="352" t="s">
        <v>4108</v>
      </c>
      <c r="B2247" s="352"/>
      <c r="C2247" s="353" t="s">
        <v>4109</v>
      </c>
      <c r="D2247" s="353"/>
      <c r="E2247" s="353"/>
      <c r="F2247" s="353"/>
      <c r="G2247" s="18" t="s">
        <v>58</v>
      </c>
      <c r="H2247" s="140">
        <v>289.39</v>
      </c>
    </row>
    <row r="2248" spans="1:8" ht="60.95" customHeight="1">
      <c r="A2248" s="352" t="s">
        <v>4110</v>
      </c>
      <c r="B2248" s="352"/>
      <c r="C2248" s="353" t="s">
        <v>4111</v>
      </c>
      <c r="D2248" s="353"/>
      <c r="E2248" s="353"/>
      <c r="F2248" s="353"/>
      <c r="G2248" s="18" t="s">
        <v>58</v>
      </c>
      <c r="H2248" s="140">
        <v>383.71</v>
      </c>
    </row>
    <row r="2249" spans="1:8" ht="60.95" customHeight="1">
      <c r="A2249" s="352" t="s">
        <v>4112</v>
      </c>
      <c r="B2249" s="352"/>
      <c r="C2249" s="353" t="s">
        <v>4113</v>
      </c>
      <c r="D2249" s="353"/>
      <c r="E2249" s="353"/>
      <c r="F2249" s="353"/>
      <c r="G2249" s="18" t="s">
        <v>58</v>
      </c>
      <c r="H2249" s="140">
        <v>478.03</v>
      </c>
    </row>
    <row r="2250" spans="1:8" ht="60.95" customHeight="1">
      <c r="A2250" s="352" t="s">
        <v>4114</v>
      </c>
      <c r="B2250" s="352"/>
      <c r="C2250" s="353" t="s">
        <v>4115</v>
      </c>
      <c r="D2250" s="353"/>
      <c r="E2250" s="353"/>
      <c r="F2250" s="353"/>
      <c r="G2250" s="18" t="s">
        <v>58</v>
      </c>
      <c r="H2250" s="140">
        <v>715.51</v>
      </c>
    </row>
    <row r="2251" spans="1:8" ht="60.95" customHeight="1">
      <c r="A2251" s="352" t="s">
        <v>4116</v>
      </c>
      <c r="B2251" s="352"/>
      <c r="C2251" s="353" t="s">
        <v>4117</v>
      </c>
      <c r="D2251" s="353"/>
      <c r="E2251" s="353"/>
      <c r="F2251" s="353"/>
      <c r="G2251" s="18" t="s">
        <v>58</v>
      </c>
      <c r="H2251" s="140">
        <v>367.27</v>
      </c>
    </row>
    <row r="2252" spans="1:8" ht="60.95" customHeight="1">
      <c r="A2252" s="352" t="s">
        <v>4118</v>
      </c>
      <c r="B2252" s="352"/>
      <c r="C2252" s="353" t="s">
        <v>4119</v>
      </c>
      <c r="D2252" s="353"/>
      <c r="E2252" s="353"/>
      <c r="F2252" s="353"/>
      <c r="G2252" s="18" t="s">
        <v>58</v>
      </c>
      <c r="H2252" s="140">
        <v>288.3</v>
      </c>
    </row>
    <row r="2253" spans="1:8" ht="60.95" customHeight="1">
      <c r="A2253" s="352" t="s">
        <v>4120</v>
      </c>
      <c r="B2253" s="352"/>
      <c r="C2253" s="353" t="s">
        <v>4121</v>
      </c>
      <c r="D2253" s="353"/>
      <c r="E2253" s="353"/>
      <c r="F2253" s="353"/>
      <c r="G2253" s="18" t="s">
        <v>58</v>
      </c>
      <c r="H2253" s="140">
        <v>483.35</v>
      </c>
    </row>
    <row r="2254" spans="1:8" ht="60.95" customHeight="1">
      <c r="A2254" s="352" t="s">
        <v>4122</v>
      </c>
      <c r="B2254" s="352"/>
      <c r="C2254" s="353" t="s">
        <v>4123</v>
      </c>
      <c r="D2254" s="353"/>
      <c r="E2254" s="353"/>
      <c r="F2254" s="353"/>
      <c r="G2254" s="18" t="s">
        <v>58</v>
      </c>
      <c r="H2254" s="140">
        <v>630.82000000000005</v>
      </c>
    </row>
    <row r="2255" spans="1:8" ht="60.95" customHeight="1">
      <c r="A2255" s="352" t="s">
        <v>4124</v>
      </c>
      <c r="B2255" s="352"/>
      <c r="C2255" s="353" t="s">
        <v>4125</v>
      </c>
      <c r="D2255" s="353"/>
      <c r="E2255" s="353"/>
      <c r="F2255" s="353"/>
      <c r="G2255" s="18" t="s">
        <v>58</v>
      </c>
      <c r="H2255" s="140">
        <v>867.41</v>
      </c>
    </row>
    <row r="2256" spans="1:8" ht="60.95" customHeight="1">
      <c r="A2256" s="352" t="s">
        <v>4126</v>
      </c>
      <c r="B2256" s="352"/>
      <c r="C2256" s="353" t="s">
        <v>4127</v>
      </c>
      <c r="D2256" s="353"/>
      <c r="E2256" s="353"/>
      <c r="F2256" s="353"/>
      <c r="G2256" s="18" t="s">
        <v>58</v>
      </c>
      <c r="H2256" s="140">
        <v>451.62</v>
      </c>
    </row>
    <row r="2257" spans="1:8" ht="60.95" customHeight="1">
      <c r="A2257" s="352" t="s">
        <v>4128</v>
      </c>
      <c r="B2257" s="352"/>
      <c r="C2257" s="353" t="s">
        <v>4129</v>
      </c>
      <c r="D2257" s="353"/>
      <c r="E2257" s="353"/>
      <c r="F2257" s="353"/>
      <c r="G2257" s="18" t="s">
        <v>58</v>
      </c>
      <c r="H2257" s="140">
        <v>590.22</v>
      </c>
    </row>
    <row r="2258" spans="1:8" ht="60.95" customHeight="1">
      <c r="A2258" s="352" t="s">
        <v>4130</v>
      </c>
      <c r="B2258" s="352"/>
      <c r="C2258" s="353" t="s">
        <v>4131</v>
      </c>
      <c r="D2258" s="353"/>
      <c r="E2258" s="353"/>
      <c r="F2258" s="353"/>
      <c r="G2258" s="18" t="s">
        <v>58</v>
      </c>
      <c r="H2258" s="140">
        <v>624.86</v>
      </c>
    </row>
    <row r="2259" spans="1:8" ht="60.95" customHeight="1">
      <c r="A2259" s="352" t="s">
        <v>4132</v>
      </c>
      <c r="B2259" s="352"/>
      <c r="C2259" s="353" t="s">
        <v>4133</v>
      </c>
      <c r="D2259" s="353"/>
      <c r="E2259" s="353"/>
      <c r="F2259" s="353"/>
      <c r="G2259" s="18" t="s">
        <v>58</v>
      </c>
      <c r="H2259" s="140">
        <v>656.38</v>
      </c>
    </row>
    <row r="2260" spans="1:8" ht="60.95" customHeight="1">
      <c r="A2260" s="352" t="s">
        <v>4134</v>
      </c>
      <c r="B2260" s="352"/>
      <c r="C2260" s="353" t="s">
        <v>4135</v>
      </c>
      <c r="D2260" s="353"/>
      <c r="E2260" s="353"/>
      <c r="F2260" s="353"/>
      <c r="G2260" s="18" t="s">
        <v>58</v>
      </c>
      <c r="H2260" s="140">
        <v>694.16</v>
      </c>
    </row>
    <row r="2261" spans="1:8" ht="60.95" customHeight="1">
      <c r="A2261" s="352" t="s">
        <v>4136</v>
      </c>
      <c r="B2261" s="352"/>
      <c r="C2261" s="353" t="s">
        <v>4137</v>
      </c>
      <c r="D2261" s="353"/>
      <c r="E2261" s="353"/>
      <c r="F2261" s="353"/>
      <c r="G2261" s="18" t="s">
        <v>58</v>
      </c>
      <c r="H2261" s="140">
        <v>728.81</v>
      </c>
    </row>
    <row r="2262" spans="1:8" ht="60.95" customHeight="1">
      <c r="A2262" s="352" t="s">
        <v>4138</v>
      </c>
      <c r="B2262" s="352"/>
      <c r="C2262" s="353" t="s">
        <v>4139</v>
      </c>
      <c r="D2262" s="353"/>
      <c r="E2262" s="353"/>
      <c r="F2262" s="353"/>
      <c r="G2262" s="18" t="s">
        <v>58</v>
      </c>
      <c r="H2262" s="140">
        <v>763.46</v>
      </c>
    </row>
    <row r="2263" spans="1:8" ht="60.95" customHeight="1">
      <c r="A2263" s="352" t="s">
        <v>4140</v>
      </c>
      <c r="B2263" s="352"/>
      <c r="C2263" s="353" t="s">
        <v>4141</v>
      </c>
      <c r="D2263" s="353"/>
      <c r="E2263" s="353"/>
      <c r="F2263" s="353"/>
      <c r="G2263" s="18" t="s">
        <v>58</v>
      </c>
      <c r="H2263" s="137">
        <v>1129.95</v>
      </c>
    </row>
    <row r="2264" spans="1:8" ht="60.95" customHeight="1">
      <c r="A2264" s="352" t="s">
        <v>4142</v>
      </c>
      <c r="B2264" s="352"/>
      <c r="C2264" s="353" t="s">
        <v>4143</v>
      </c>
      <c r="D2264" s="353"/>
      <c r="E2264" s="353"/>
      <c r="F2264" s="353"/>
      <c r="G2264" s="18" t="s">
        <v>58</v>
      </c>
      <c r="H2264" s="140">
        <v>563.37</v>
      </c>
    </row>
    <row r="2265" spans="1:8" ht="60.95" customHeight="1">
      <c r="A2265" s="352" t="s">
        <v>4144</v>
      </c>
      <c r="B2265" s="352"/>
      <c r="C2265" s="353" t="s">
        <v>4145</v>
      </c>
      <c r="D2265" s="353"/>
      <c r="E2265" s="353"/>
      <c r="F2265" s="353"/>
      <c r="G2265" s="18" t="s">
        <v>58</v>
      </c>
      <c r="H2265" s="140">
        <v>725.25</v>
      </c>
    </row>
    <row r="2266" spans="1:8" ht="60.95" customHeight="1">
      <c r="A2266" s="352" t="s">
        <v>4146</v>
      </c>
      <c r="B2266" s="352"/>
      <c r="C2266" s="353" t="s">
        <v>4147</v>
      </c>
      <c r="D2266" s="353"/>
      <c r="E2266" s="353"/>
      <c r="F2266" s="353"/>
      <c r="G2266" s="18" t="s">
        <v>58</v>
      </c>
      <c r="H2266" s="140">
        <v>887.13</v>
      </c>
    </row>
    <row r="2267" spans="1:8" ht="60.95" customHeight="1">
      <c r="A2267" s="352" t="s">
        <v>4148</v>
      </c>
      <c r="B2267" s="352"/>
      <c r="C2267" s="353" t="s">
        <v>4149</v>
      </c>
      <c r="D2267" s="353"/>
      <c r="E2267" s="353"/>
      <c r="F2267" s="353"/>
      <c r="G2267" s="18" t="s">
        <v>58</v>
      </c>
      <c r="H2267" s="137">
        <v>1222.68</v>
      </c>
    </row>
    <row r="2268" spans="1:8" ht="60.95" customHeight="1">
      <c r="A2268" s="352" t="s">
        <v>4150</v>
      </c>
      <c r="B2268" s="352"/>
      <c r="C2268" s="353" t="s">
        <v>4151</v>
      </c>
      <c r="D2268" s="353"/>
      <c r="E2268" s="353"/>
      <c r="F2268" s="353"/>
      <c r="G2268" s="18" t="s">
        <v>58</v>
      </c>
      <c r="H2268" s="137">
        <v>1594.52</v>
      </c>
    </row>
    <row r="2269" spans="1:8" ht="60.95" customHeight="1">
      <c r="A2269" s="352" t="s">
        <v>4152</v>
      </c>
      <c r="B2269" s="352"/>
      <c r="C2269" s="353" t="s">
        <v>4153</v>
      </c>
      <c r="D2269" s="353"/>
      <c r="E2269" s="353"/>
      <c r="F2269" s="353"/>
      <c r="G2269" s="18" t="s">
        <v>58</v>
      </c>
      <c r="H2269" s="140">
        <v>664.91</v>
      </c>
    </row>
    <row r="2270" spans="1:8" ht="60.95" customHeight="1">
      <c r="A2270" s="352" t="s">
        <v>4154</v>
      </c>
      <c r="B2270" s="352"/>
      <c r="C2270" s="353" t="s">
        <v>4155</v>
      </c>
      <c r="D2270" s="353"/>
      <c r="E2270" s="353"/>
      <c r="F2270" s="353"/>
      <c r="G2270" s="18" t="s">
        <v>58</v>
      </c>
      <c r="H2270" s="140">
        <v>850.83</v>
      </c>
    </row>
    <row r="2271" spans="1:8" ht="60.95" customHeight="1">
      <c r="A2271" s="352" t="s">
        <v>4156</v>
      </c>
      <c r="B2271" s="352"/>
      <c r="C2271" s="353" t="s">
        <v>4157</v>
      </c>
      <c r="D2271" s="353"/>
      <c r="E2271" s="353"/>
      <c r="F2271" s="353"/>
      <c r="G2271" s="18" t="s">
        <v>58</v>
      </c>
      <c r="H2271" s="137">
        <v>1036.75</v>
      </c>
    </row>
    <row r="2272" spans="1:8" ht="60.95" customHeight="1">
      <c r="A2272" s="352" t="s">
        <v>4158</v>
      </c>
      <c r="B2272" s="352"/>
      <c r="C2272" s="353" t="s">
        <v>4159</v>
      </c>
      <c r="D2272" s="353"/>
      <c r="E2272" s="353"/>
      <c r="F2272" s="353"/>
      <c r="G2272" s="18" t="s">
        <v>58</v>
      </c>
      <c r="H2272" s="137">
        <v>1405.45</v>
      </c>
    </row>
    <row r="2273" spans="1:8" ht="60.95" customHeight="1">
      <c r="A2273" s="352" t="s">
        <v>4160</v>
      </c>
      <c r="B2273" s="352"/>
      <c r="C2273" s="353" t="s">
        <v>4161</v>
      </c>
      <c r="D2273" s="353"/>
      <c r="E2273" s="353"/>
      <c r="F2273" s="353"/>
      <c r="G2273" s="18" t="s">
        <v>58</v>
      </c>
      <c r="H2273" s="137">
        <v>1826.9</v>
      </c>
    </row>
    <row r="2274" spans="1:8" ht="60.95" customHeight="1">
      <c r="A2274" s="352" t="s">
        <v>4162</v>
      </c>
      <c r="B2274" s="352"/>
      <c r="C2274" s="353" t="s">
        <v>4163</v>
      </c>
      <c r="D2274" s="353"/>
      <c r="E2274" s="353"/>
      <c r="F2274" s="353"/>
      <c r="G2274" s="18" t="s">
        <v>58</v>
      </c>
      <c r="H2274" s="140">
        <v>984</v>
      </c>
    </row>
    <row r="2275" spans="1:8" ht="60.95" customHeight="1">
      <c r="A2275" s="352" t="s">
        <v>4164</v>
      </c>
      <c r="B2275" s="352"/>
      <c r="C2275" s="353" t="s">
        <v>4165</v>
      </c>
      <c r="D2275" s="353"/>
      <c r="E2275" s="353"/>
      <c r="F2275" s="353"/>
      <c r="G2275" s="18" t="s">
        <v>58</v>
      </c>
      <c r="H2275" s="137">
        <v>1194.73</v>
      </c>
    </row>
    <row r="2276" spans="1:8" ht="12.2" customHeight="1">
      <c r="A2276" s="368">
        <v>8993</v>
      </c>
      <c r="B2276" s="359"/>
      <c r="C2276" s="360" t="s">
        <v>4166</v>
      </c>
      <c r="D2276" s="360"/>
      <c r="E2276" s="360"/>
      <c r="F2276" s="360"/>
      <c r="G2276" s="17"/>
      <c r="H2276" s="141"/>
    </row>
    <row r="2277" spans="1:8" ht="60.95" customHeight="1">
      <c r="A2277" s="352" t="s">
        <v>4167</v>
      </c>
      <c r="B2277" s="352"/>
      <c r="C2277" s="353" t="s">
        <v>4168</v>
      </c>
      <c r="D2277" s="353"/>
      <c r="E2277" s="353"/>
      <c r="F2277" s="353"/>
      <c r="G2277" s="18" t="s">
        <v>58</v>
      </c>
      <c r="H2277" s="137">
        <v>1630.77</v>
      </c>
    </row>
    <row r="2278" spans="1:8" ht="60.95" customHeight="1">
      <c r="A2278" s="352" t="s">
        <v>4169</v>
      </c>
      <c r="B2278" s="352"/>
      <c r="C2278" s="353" t="s">
        <v>4170</v>
      </c>
      <c r="D2278" s="353"/>
      <c r="E2278" s="353"/>
      <c r="F2278" s="353"/>
      <c r="G2278" s="18" t="s">
        <v>58</v>
      </c>
      <c r="H2278" s="137">
        <v>1191.44</v>
      </c>
    </row>
    <row r="2279" spans="1:8" ht="60.95" customHeight="1">
      <c r="A2279" s="352" t="s">
        <v>4171</v>
      </c>
      <c r="B2279" s="352"/>
      <c r="C2279" s="353" t="s">
        <v>4172</v>
      </c>
      <c r="D2279" s="353"/>
      <c r="E2279" s="353"/>
      <c r="F2279" s="353"/>
      <c r="G2279" s="18" t="s">
        <v>58</v>
      </c>
      <c r="H2279" s="140">
        <v>263.27999999999997</v>
      </c>
    </row>
    <row r="2280" spans="1:8" ht="60.95" customHeight="1">
      <c r="A2280" s="352" t="s">
        <v>4173</v>
      </c>
      <c r="B2280" s="352"/>
      <c r="C2280" s="353" t="s">
        <v>4174</v>
      </c>
      <c r="D2280" s="353"/>
      <c r="E2280" s="353"/>
      <c r="F2280" s="353"/>
      <c r="G2280" s="18" t="s">
        <v>58</v>
      </c>
      <c r="H2280" s="140">
        <v>299.94</v>
      </c>
    </row>
    <row r="2281" spans="1:8" ht="60.95" customHeight="1">
      <c r="A2281" s="352" t="s">
        <v>4175</v>
      </c>
      <c r="B2281" s="352"/>
      <c r="C2281" s="353" t="s">
        <v>4176</v>
      </c>
      <c r="D2281" s="353"/>
      <c r="E2281" s="353"/>
      <c r="F2281" s="353"/>
      <c r="G2281" s="18" t="s">
        <v>58</v>
      </c>
      <c r="H2281" s="140">
        <v>373.26</v>
      </c>
    </row>
    <row r="2282" spans="1:8" ht="60.95" customHeight="1">
      <c r="A2282" s="352" t="s">
        <v>4177</v>
      </c>
      <c r="B2282" s="352"/>
      <c r="C2282" s="353" t="s">
        <v>4178</v>
      </c>
      <c r="D2282" s="353"/>
      <c r="E2282" s="353"/>
      <c r="F2282" s="353"/>
      <c r="G2282" s="18" t="s">
        <v>58</v>
      </c>
      <c r="H2282" s="140">
        <v>419.76</v>
      </c>
    </row>
    <row r="2283" spans="1:8" ht="60.95" customHeight="1">
      <c r="A2283" s="352" t="s">
        <v>4179</v>
      </c>
      <c r="B2283" s="352"/>
      <c r="C2283" s="353" t="s">
        <v>4180</v>
      </c>
      <c r="D2283" s="353"/>
      <c r="E2283" s="353"/>
      <c r="F2283" s="353"/>
      <c r="G2283" s="18" t="s">
        <v>58</v>
      </c>
      <c r="H2283" s="140">
        <v>514.07000000000005</v>
      </c>
    </row>
    <row r="2284" spans="1:8" ht="60.95" customHeight="1">
      <c r="A2284" s="352" t="s">
        <v>4181</v>
      </c>
      <c r="B2284" s="352"/>
      <c r="C2284" s="353" t="s">
        <v>4182</v>
      </c>
      <c r="D2284" s="353"/>
      <c r="E2284" s="353"/>
      <c r="F2284" s="353"/>
      <c r="G2284" s="18" t="s">
        <v>58</v>
      </c>
      <c r="H2284" s="140">
        <v>608.39</v>
      </c>
    </row>
    <row r="2285" spans="1:8" ht="60.95" customHeight="1">
      <c r="A2285" s="352" t="s">
        <v>4183</v>
      </c>
      <c r="B2285" s="352"/>
      <c r="C2285" s="353" t="s">
        <v>4184</v>
      </c>
      <c r="D2285" s="353"/>
      <c r="E2285" s="353"/>
      <c r="F2285" s="353"/>
      <c r="G2285" s="18" t="s">
        <v>58</v>
      </c>
      <c r="H2285" s="140">
        <v>905.62</v>
      </c>
    </row>
    <row r="2286" spans="1:8" ht="60.95" customHeight="1">
      <c r="A2286" s="352" t="s">
        <v>4185</v>
      </c>
      <c r="B2286" s="352"/>
      <c r="C2286" s="353" t="s">
        <v>4186</v>
      </c>
      <c r="D2286" s="353"/>
      <c r="E2286" s="353"/>
      <c r="F2286" s="353"/>
      <c r="G2286" s="18" t="s">
        <v>58</v>
      </c>
      <c r="H2286" s="140">
        <v>557.38</v>
      </c>
    </row>
    <row r="2287" spans="1:8" ht="60.95" customHeight="1">
      <c r="A2287" s="352" t="s">
        <v>4187</v>
      </c>
      <c r="B2287" s="352"/>
      <c r="C2287" s="353" t="s">
        <v>4188</v>
      </c>
      <c r="D2287" s="353"/>
      <c r="E2287" s="353"/>
      <c r="F2287" s="353"/>
      <c r="G2287" s="18" t="s">
        <v>58</v>
      </c>
      <c r="H2287" s="140">
        <v>673.46</v>
      </c>
    </row>
    <row r="2288" spans="1:8" ht="60.95" customHeight="1">
      <c r="A2288" s="352" t="s">
        <v>4189</v>
      </c>
      <c r="B2288" s="352"/>
      <c r="C2288" s="353" t="s">
        <v>4190</v>
      </c>
      <c r="D2288" s="353"/>
      <c r="E2288" s="353"/>
      <c r="F2288" s="353"/>
      <c r="G2288" s="18" t="s">
        <v>58</v>
      </c>
      <c r="H2288" s="137">
        <v>1128.6099999999999</v>
      </c>
    </row>
    <row r="2289" spans="1:8" ht="60.95" customHeight="1">
      <c r="A2289" s="352" t="s">
        <v>4191</v>
      </c>
      <c r="B2289" s="352"/>
      <c r="C2289" s="353" t="s">
        <v>4192</v>
      </c>
      <c r="D2289" s="353"/>
      <c r="E2289" s="353"/>
      <c r="F2289" s="353"/>
      <c r="G2289" s="18" t="s">
        <v>58</v>
      </c>
      <c r="H2289" s="140">
        <v>712.81</v>
      </c>
    </row>
    <row r="2290" spans="1:8" ht="60.95" customHeight="1">
      <c r="A2290" s="352" t="s">
        <v>4193</v>
      </c>
      <c r="B2290" s="352"/>
      <c r="C2290" s="353" t="s">
        <v>4194</v>
      </c>
      <c r="D2290" s="353"/>
      <c r="E2290" s="353"/>
      <c r="F2290" s="353"/>
      <c r="G2290" s="18" t="s">
        <v>58</v>
      </c>
      <c r="H2290" s="140">
        <v>851.41</v>
      </c>
    </row>
    <row r="2291" spans="1:8" ht="60.95" customHeight="1">
      <c r="A2291" s="352" t="s">
        <v>4195</v>
      </c>
      <c r="B2291" s="352"/>
      <c r="C2291" s="353" t="s">
        <v>4196</v>
      </c>
      <c r="D2291" s="353"/>
      <c r="E2291" s="353"/>
      <c r="F2291" s="353"/>
      <c r="G2291" s="18" t="s">
        <v>58</v>
      </c>
      <c r="H2291" s="140">
        <v>990.01</v>
      </c>
    </row>
    <row r="2292" spans="1:8" ht="60.95" customHeight="1">
      <c r="A2292" s="352" t="s">
        <v>4197</v>
      </c>
      <c r="B2292" s="352"/>
      <c r="C2292" s="353" t="s">
        <v>4198</v>
      </c>
      <c r="D2292" s="353"/>
      <c r="E2292" s="353"/>
      <c r="F2292" s="353"/>
      <c r="G2292" s="18" t="s">
        <v>58</v>
      </c>
      <c r="H2292" s="137">
        <v>1452.64</v>
      </c>
    </row>
    <row r="2293" spans="1:8" ht="60.95" customHeight="1">
      <c r="A2293" s="352" t="s">
        <v>4199</v>
      </c>
      <c r="B2293" s="352"/>
      <c r="C2293" s="353" t="s">
        <v>4200</v>
      </c>
      <c r="D2293" s="353"/>
      <c r="E2293" s="353"/>
      <c r="F2293" s="353"/>
      <c r="G2293" s="18" t="s">
        <v>58</v>
      </c>
      <c r="H2293" s="140">
        <v>886.06</v>
      </c>
    </row>
    <row r="2294" spans="1:8" ht="60.95" customHeight="1">
      <c r="A2294" s="352" t="s">
        <v>4201</v>
      </c>
      <c r="B2294" s="352"/>
      <c r="C2294" s="353" t="s">
        <v>4202</v>
      </c>
      <c r="D2294" s="353"/>
      <c r="E2294" s="353"/>
      <c r="F2294" s="353"/>
      <c r="G2294" s="18" t="s">
        <v>58</v>
      </c>
      <c r="H2294" s="137">
        <v>1047.94</v>
      </c>
    </row>
    <row r="2295" spans="1:8" ht="60.95" customHeight="1">
      <c r="A2295" s="352" t="s">
        <v>4203</v>
      </c>
      <c r="B2295" s="352"/>
      <c r="C2295" s="353" t="s">
        <v>4204</v>
      </c>
      <c r="D2295" s="353"/>
      <c r="E2295" s="353"/>
      <c r="F2295" s="353"/>
      <c r="G2295" s="18" t="s">
        <v>58</v>
      </c>
      <c r="H2295" s="137">
        <v>1209.82</v>
      </c>
    </row>
    <row r="2296" spans="1:8" ht="60.95" customHeight="1">
      <c r="A2296" s="352" t="s">
        <v>4205</v>
      </c>
      <c r="B2296" s="352"/>
      <c r="C2296" s="353" t="s">
        <v>4206</v>
      </c>
      <c r="D2296" s="353"/>
      <c r="E2296" s="353"/>
      <c r="F2296" s="353"/>
      <c r="G2296" s="18" t="s">
        <v>58</v>
      </c>
      <c r="H2296" s="137">
        <v>1634.87</v>
      </c>
    </row>
    <row r="2297" spans="1:8" ht="60.95" customHeight="1">
      <c r="A2297" s="352" t="s">
        <v>4207</v>
      </c>
      <c r="B2297" s="352"/>
      <c r="C2297" s="353" t="s">
        <v>4208</v>
      </c>
      <c r="D2297" s="353"/>
      <c r="E2297" s="353"/>
      <c r="F2297" s="353"/>
      <c r="G2297" s="18" t="s">
        <v>58</v>
      </c>
      <c r="H2297" s="137">
        <v>2006.71</v>
      </c>
    </row>
    <row r="2298" spans="1:8" ht="60.95" customHeight="1">
      <c r="A2298" s="352" t="s">
        <v>4209</v>
      </c>
      <c r="B2298" s="352"/>
      <c r="C2298" s="353" t="s">
        <v>4210</v>
      </c>
      <c r="D2298" s="353"/>
      <c r="E2298" s="353"/>
      <c r="F2298" s="353"/>
      <c r="G2298" s="18" t="s">
        <v>58</v>
      </c>
      <c r="H2298" s="137">
        <v>1077.0999999999999</v>
      </c>
    </row>
    <row r="2299" spans="1:8" ht="60.95" customHeight="1">
      <c r="A2299" s="352" t="s">
        <v>4211</v>
      </c>
      <c r="B2299" s="352"/>
      <c r="C2299" s="353" t="s">
        <v>4212</v>
      </c>
      <c r="D2299" s="353"/>
      <c r="E2299" s="353"/>
      <c r="F2299" s="353"/>
      <c r="G2299" s="18" t="s">
        <v>58</v>
      </c>
      <c r="H2299" s="137">
        <v>1263.03</v>
      </c>
    </row>
    <row r="2300" spans="1:8" ht="60.95" customHeight="1">
      <c r="A2300" s="352" t="s">
        <v>4213</v>
      </c>
      <c r="B2300" s="352"/>
      <c r="C2300" s="353" t="s">
        <v>4214</v>
      </c>
      <c r="D2300" s="353"/>
      <c r="E2300" s="353"/>
      <c r="F2300" s="353"/>
      <c r="G2300" s="18" t="s">
        <v>58</v>
      </c>
      <c r="H2300" s="137">
        <v>1448.95</v>
      </c>
    </row>
    <row r="2301" spans="1:8" ht="60.95" customHeight="1">
      <c r="A2301" s="352" t="s">
        <v>4215</v>
      </c>
      <c r="B2301" s="352"/>
      <c r="C2301" s="353" t="s">
        <v>4216</v>
      </c>
      <c r="D2301" s="353"/>
      <c r="E2301" s="353"/>
      <c r="F2301" s="353"/>
      <c r="G2301" s="18" t="s">
        <v>58</v>
      </c>
      <c r="H2301" s="137">
        <v>1918.13</v>
      </c>
    </row>
    <row r="2302" spans="1:8" ht="60.95" customHeight="1">
      <c r="A2302" s="352" t="s">
        <v>4217</v>
      </c>
      <c r="B2302" s="352"/>
      <c r="C2302" s="353" t="s">
        <v>4218</v>
      </c>
      <c r="D2302" s="353"/>
      <c r="E2302" s="353"/>
      <c r="F2302" s="353"/>
      <c r="G2302" s="18" t="s">
        <v>58</v>
      </c>
      <c r="H2302" s="137">
        <v>2339.58</v>
      </c>
    </row>
    <row r="2303" spans="1:8" ht="60.95" customHeight="1">
      <c r="A2303" s="352" t="s">
        <v>4219</v>
      </c>
      <c r="B2303" s="352"/>
      <c r="C2303" s="353" t="s">
        <v>4220</v>
      </c>
      <c r="D2303" s="353"/>
      <c r="E2303" s="353"/>
      <c r="F2303" s="353"/>
      <c r="G2303" s="18" t="s">
        <v>58</v>
      </c>
      <c r="H2303" s="137">
        <v>1496.68</v>
      </c>
    </row>
    <row r="2304" spans="1:8" ht="60.95" customHeight="1">
      <c r="A2304" s="352" t="s">
        <v>4221</v>
      </c>
      <c r="B2304" s="352"/>
      <c r="C2304" s="353" t="s">
        <v>4222</v>
      </c>
      <c r="D2304" s="353"/>
      <c r="E2304" s="353"/>
      <c r="F2304" s="353"/>
      <c r="G2304" s="18" t="s">
        <v>58</v>
      </c>
      <c r="H2304" s="137">
        <v>1707.41</v>
      </c>
    </row>
    <row r="2305" spans="1:8" ht="12.2" customHeight="1">
      <c r="A2305" s="368">
        <v>8994</v>
      </c>
      <c r="B2305" s="359"/>
      <c r="C2305" s="360" t="s">
        <v>4223</v>
      </c>
      <c r="D2305" s="360"/>
      <c r="E2305" s="360"/>
      <c r="F2305" s="360"/>
      <c r="G2305" s="17"/>
      <c r="H2305" s="141"/>
    </row>
    <row r="2306" spans="1:8" ht="48.75" customHeight="1">
      <c r="A2306" s="352" t="s">
        <v>4224</v>
      </c>
      <c r="B2306" s="352"/>
      <c r="C2306" s="353" t="s">
        <v>4225</v>
      </c>
      <c r="D2306" s="353"/>
      <c r="E2306" s="353"/>
      <c r="F2306" s="353"/>
      <c r="G2306" s="18" t="s">
        <v>58</v>
      </c>
      <c r="H2306" s="137">
        <v>1013.53</v>
      </c>
    </row>
    <row r="2307" spans="1:8" ht="48.75" customHeight="1">
      <c r="A2307" s="352" t="s">
        <v>4226</v>
      </c>
      <c r="B2307" s="352"/>
      <c r="C2307" s="353" t="s">
        <v>4227</v>
      </c>
      <c r="D2307" s="353"/>
      <c r="E2307" s="353"/>
      <c r="F2307" s="353"/>
      <c r="G2307" s="18" t="s">
        <v>58</v>
      </c>
      <c r="H2307" s="137">
        <v>1974.7</v>
      </c>
    </row>
    <row r="2308" spans="1:8" ht="48.75" customHeight="1">
      <c r="A2308" s="352" t="s">
        <v>4228</v>
      </c>
      <c r="B2308" s="352"/>
      <c r="C2308" s="353" t="s">
        <v>4229</v>
      </c>
      <c r="D2308" s="353"/>
      <c r="E2308" s="353"/>
      <c r="F2308" s="353"/>
      <c r="G2308" s="18" t="s">
        <v>58</v>
      </c>
      <c r="H2308" s="140">
        <v>703.1</v>
      </c>
    </row>
    <row r="2309" spans="1:8" ht="48.75" customHeight="1">
      <c r="A2309" s="352" t="s">
        <v>4230</v>
      </c>
      <c r="B2309" s="352"/>
      <c r="C2309" s="353" t="s">
        <v>4231</v>
      </c>
      <c r="D2309" s="353"/>
      <c r="E2309" s="353"/>
      <c r="F2309" s="353"/>
      <c r="G2309" s="18" t="s">
        <v>58</v>
      </c>
      <c r="H2309" s="137">
        <v>2812.55</v>
      </c>
    </row>
    <row r="2310" spans="1:8" ht="48.75" customHeight="1">
      <c r="A2310" s="352" t="s">
        <v>4232</v>
      </c>
      <c r="B2310" s="352"/>
      <c r="C2310" s="353" t="s">
        <v>4233</v>
      </c>
      <c r="D2310" s="353"/>
      <c r="E2310" s="353"/>
      <c r="F2310" s="353"/>
      <c r="G2310" s="18" t="s">
        <v>58</v>
      </c>
      <c r="H2310" s="140">
        <v>717.03</v>
      </c>
    </row>
    <row r="2311" spans="1:8" ht="48.75" customHeight="1">
      <c r="A2311" s="352" t="s">
        <v>4234</v>
      </c>
      <c r="B2311" s="352"/>
      <c r="C2311" s="353" t="s">
        <v>4235</v>
      </c>
      <c r="D2311" s="353"/>
      <c r="E2311" s="353"/>
      <c r="F2311" s="353"/>
      <c r="G2311" s="18" t="s">
        <v>58</v>
      </c>
      <c r="H2311" s="140">
        <v>760.09</v>
      </c>
    </row>
    <row r="2312" spans="1:8" ht="48.75" customHeight="1">
      <c r="A2312" s="352" t="s">
        <v>4236</v>
      </c>
      <c r="B2312" s="352"/>
      <c r="C2312" s="353" t="s">
        <v>4237</v>
      </c>
      <c r="D2312" s="353"/>
      <c r="E2312" s="353"/>
      <c r="F2312" s="353"/>
      <c r="G2312" s="18" t="s">
        <v>58</v>
      </c>
      <c r="H2312" s="137">
        <v>3685.15</v>
      </c>
    </row>
    <row r="2313" spans="1:8" ht="60.95" customHeight="1">
      <c r="A2313" s="352" t="s">
        <v>4238</v>
      </c>
      <c r="B2313" s="352"/>
      <c r="C2313" s="353" t="s">
        <v>4239</v>
      </c>
      <c r="D2313" s="353"/>
      <c r="E2313" s="353"/>
      <c r="F2313" s="353"/>
      <c r="G2313" s="18" t="s">
        <v>58</v>
      </c>
      <c r="H2313" s="139">
        <v>36011.31</v>
      </c>
    </row>
    <row r="2314" spans="1:8" ht="12.2" customHeight="1">
      <c r="A2314" s="368">
        <v>8995</v>
      </c>
      <c r="B2314" s="359"/>
      <c r="C2314" s="360" t="s">
        <v>4240</v>
      </c>
      <c r="D2314" s="360"/>
      <c r="E2314" s="360"/>
      <c r="F2314" s="360"/>
      <c r="G2314" s="17"/>
      <c r="H2314" s="141"/>
    </row>
    <row r="2315" spans="1:8" ht="24.4" customHeight="1">
      <c r="A2315" s="352" t="s">
        <v>4241</v>
      </c>
      <c r="B2315" s="352"/>
      <c r="C2315" s="353" t="s">
        <v>4242</v>
      </c>
      <c r="D2315" s="353"/>
      <c r="E2315" s="353"/>
      <c r="F2315" s="353"/>
      <c r="G2315" s="18" t="s">
        <v>58</v>
      </c>
      <c r="H2315" s="140">
        <v>829.29</v>
      </c>
    </row>
    <row r="2316" spans="1:8" ht="24.4" customHeight="1">
      <c r="A2316" s="352" t="s">
        <v>4243</v>
      </c>
      <c r="B2316" s="352"/>
      <c r="C2316" s="353" t="s">
        <v>4244</v>
      </c>
      <c r="D2316" s="353"/>
      <c r="E2316" s="353"/>
      <c r="F2316" s="353"/>
      <c r="G2316" s="18" t="s">
        <v>58</v>
      </c>
      <c r="H2316" s="140">
        <v>820.88</v>
      </c>
    </row>
    <row r="2317" spans="1:8" ht="24.4" customHeight="1">
      <c r="A2317" s="352" t="s">
        <v>4245</v>
      </c>
      <c r="B2317" s="352"/>
      <c r="C2317" s="353" t="s">
        <v>4246</v>
      </c>
      <c r="D2317" s="353"/>
      <c r="E2317" s="353"/>
      <c r="F2317" s="353"/>
      <c r="G2317" s="18" t="s">
        <v>58</v>
      </c>
      <c r="H2317" s="140">
        <v>886.83</v>
      </c>
    </row>
    <row r="2318" spans="1:8" ht="24.4" customHeight="1">
      <c r="A2318" s="352" t="s">
        <v>4247</v>
      </c>
      <c r="B2318" s="352"/>
      <c r="C2318" s="353" t="s">
        <v>4248</v>
      </c>
      <c r="D2318" s="353"/>
      <c r="E2318" s="353"/>
      <c r="F2318" s="353"/>
      <c r="G2318" s="18" t="s">
        <v>58</v>
      </c>
      <c r="H2318" s="137">
        <v>1261.44</v>
      </c>
    </row>
    <row r="2319" spans="1:8" ht="24.4" customHeight="1">
      <c r="A2319" s="352" t="s">
        <v>4249</v>
      </c>
      <c r="B2319" s="352"/>
      <c r="C2319" s="353" t="s">
        <v>4250</v>
      </c>
      <c r="D2319" s="353"/>
      <c r="E2319" s="353"/>
      <c r="F2319" s="353"/>
      <c r="G2319" s="18" t="s">
        <v>58</v>
      </c>
      <c r="H2319" s="137">
        <v>7864.46</v>
      </c>
    </row>
    <row r="2320" spans="1:8" ht="24.4" customHeight="1">
      <c r="A2320" s="352" t="s">
        <v>4251</v>
      </c>
      <c r="B2320" s="352"/>
      <c r="C2320" s="353" t="s">
        <v>4252</v>
      </c>
      <c r="D2320" s="353"/>
      <c r="E2320" s="353"/>
      <c r="F2320" s="353"/>
      <c r="G2320" s="18" t="s">
        <v>58</v>
      </c>
      <c r="H2320" s="137">
        <v>1808.64</v>
      </c>
    </row>
    <row r="2321" spans="1:8" ht="24.4" customHeight="1">
      <c r="A2321" s="352" t="s">
        <v>4253</v>
      </c>
      <c r="B2321" s="352"/>
      <c r="C2321" s="353" t="s">
        <v>4254</v>
      </c>
      <c r="D2321" s="353"/>
      <c r="E2321" s="353"/>
      <c r="F2321" s="353"/>
      <c r="G2321" s="18" t="s">
        <v>58</v>
      </c>
      <c r="H2321" s="137">
        <v>1816.96</v>
      </c>
    </row>
    <row r="2322" spans="1:8" ht="24.4" customHeight="1">
      <c r="A2322" s="352" t="s">
        <v>4255</v>
      </c>
      <c r="B2322" s="352"/>
      <c r="C2322" s="353" t="s">
        <v>4256</v>
      </c>
      <c r="D2322" s="353"/>
      <c r="E2322" s="353"/>
      <c r="F2322" s="353"/>
      <c r="G2322" s="18" t="s">
        <v>58</v>
      </c>
      <c r="H2322" s="137">
        <v>2077.9499999999998</v>
      </c>
    </row>
    <row r="2323" spans="1:8" ht="24.4" customHeight="1">
      <c r="A2323" s="352" t="s">
        <v>4257</v>
      </c>
      <c r="B2323" s="352"/>
      <c r="C2323" s="353" t="s">
        <v>4258</v>
      </c>
      <c r="D2323" s="353"/>
      <c r="E2323" s="353"/>
      <c r="F2323" s="353"/>
      <c r="G2323" s="18" t="s">
        <v>58</v>
      </c>
      <c r="H2323" s="137">
        <v>4237.41</v>
      </c>
    </row>
    <row r="2324" spans="1:8" ht="24.4" customHeight="1">
      <c r="A2324" s="352" t="s">
        <v>4259</v>
      </c>
      <c r="B2324" s="352"/>
      <c r="C2324" s="353" t="s">
        <v>4260</v>
      </c>
      <c r="D2324" s="353"/>
      <c r="E2324" s="353"/>
      <c r="F2324" s="353"/>
      <c r="G2324" s="18" t="s">
        <v>58</v>
      </c>
      <c r="H2324" s="137">
        <v>6205.84</v>
      </c>
    </row>
    <row r="2325" spans="1:8" ht="12.2" customHeight="1">
      <c r="A2325" s="368">
        <v>8996</v>
      </c>
      <c r="B2325" s="359"/>
      <c r="C2325" s="360" t="s">
        <v>4261</v>
      </c>
      <c r="D2325" s="360"/>
      <c r="E2325" s="360"/>
      <c r="F2325" s="360"/>
      <c r="G2325" s="17"/>
      <c r="H2325" s="141"/>
    </row>
    <row r="2326" spans="1:8" ht="12.2" customHeight="1">
      <c r="A2326" s="352" t="s">
        <v>4262</v>
      </c>
      <c r="B2326" s="352"/>
      <c r="C2326" s="353" t="s">
        <v>4263</v>
      </c>
      <c r="D2326" s="353"/>
      <c r="E2326" s="353"/>
      <c r="F2326" s="353"/>
      <c r="G2326" s="18" t="s">
        <v>3621</v>
      </c>
      <c r="H2326" s="138">
        <v>98.86</v>
      </c>
    </row>
    <row r="2327" spans="1:8" ht="24.4" customHeight="1">
      <c r="A2327" s="352" t="s">
        <v>4264</v>
      </c>
      <c r="B2327" s="352"/>
      <c r="C2327" s="353" t="s">
        <v>4265</v>
      </c>
      <c r="D2327" s="353"/>
      <c r="E2327" s="353"/>
      <c r="F2327" s="353"/>
      <c r="G2327" s="18" t="s">
        <v>58</v>
      </c>
      <c r="H2327" s="140">
        <v>137.31</v>
      </c>
    </row>
    <row r="2328" spans="1:8" ht="36.6" customHeight="1">
      <c r="A2328" s="352" t="s">
        <v>4266</v>
      </c>
      <c r="B2328" s="352"/>
      <c r="C2328" s="353" t="s">
        <v>4267</v>
      </c>
      <c r="D2328" s="353"/>
      <c r="E2328" s="353"/>
      <c r="F2328" s="353"/>
      <c r="G2328" s="18" t="s">
        <v>58</v>
      </c>
      <c r="H2328" s="140">
        <v>300.97000000000003</v>
      </c>
    </row>
    <row r="2329" spans="1:8" ht="36.6" customHeight="1">
      <c r="A2329" s="352" t="s">
        <v>4268</v>
      </c>
      <c r="B2329" s="352"/>
      <c r="C2329" s="353" t="s">
        <v>4269</v>
      </c>
      <c r="D2329" s="353"/>
      <c r="E2329" s="353"/>
      <c r="F2329" s="353"/>
      <c r="G2329" s="18" t="s">
        <v>58</v>
      </c>
      <c r="H2329" s="140">
        <v>283.11</v>
      </c>
    </row>
    <row r="2330" spans="1:8" ht="36.6" customHeight="1">
      <c r="A2330" s="352" t="s">
        <v>4270</v>
      </c>
      <c r="B2330" s="352"/>
      <c r="C2330" s="353" t="s">
        <v>4271</v>
      </c>
      <c r="D2330" s="353"/>
      <c r="E2330" s="353"/>
      <c r="F2330" s="353"/>
      <c r="G2330" s="18" t="s">
        <v>58</v>
      </c>
      <c r="H2330" s="140">
        <v>103.31</v>
      </c>
    </row>
    <row r="2331" spans="1:8" ht="24.4" customHeight="1">
      <c r="A2331" s="352" t="s">
        <v>4272</v>
      </c>
      <c r="B2331" s="352"/>
      <c r="C2331" s="353" t="s">
        <v>4273</v>
      </c>
      <c r="D2331" s="353"/>
      <c r="E2331" s="353"/>
      <c r="F2331" s="353"/>
      <c r="G2331" s="18" t="s">
        <v>58</v>
      </c>
      <c r="H2331" s="140">
        <v>316.04000000000002</v>
      </c>
    </row>
    <row r="2332" spans="1:8" ht="36.6" customHeight="1">
      <c r="A2332" s="352" t="s">
        <v>4274</v>
      </c>
      <c r="B2332" s="352"/>
      <c r="C2332" s="353" t="s">
        <v>4275</v>
      </c>
      <c r="D2332" s="353"/>
      <c r="E2332" s="353"/>
      <c r="F2332" s="353"/>
      <c r="G2332" s="18" t="s">
        <v>58</v>
      </c>
      <c r="H2332" s="140">
        <v>103.12</v>
      </c>
    </row>
    <row r="2333" spans="1:8" ht="12.2" customHeight="1">
      <c r="A2333" s="368">
        <v>8997</v>
      </c>
      <c r="B2333" s="359"/>
      <c r="C2333" s="360" t="s">
        <v>4276</v>
      </c>
      <c r="D2333" s="360"/>
      <c r="E2333" s="360"/>
      <c r="F2333" s="360"/>
      <c r="G2333" s="17"/>
      <c r="H2333" s="141"/>
    </row>
    <row r="2334" spans="1:8" ht="36.6" customHeight="1">
      <c r="A2334" s="352" t="s">
        <v>4277</v>
      </c>
      <c r="B2334" s="352"/>
      <c r="C2334" s="353" t="s">
        <v>4278</v>
      </c>
      <c r="D2334" s="353"/>
      <c r="E2334" s="353"/>
      <c r="F2334" s="353"/>
      <c r="G2334" s="18" t="s">
        <v>76</v>
      </c>
      <c r="H2334" s="140">
        <v>263.48</v>
      </c>
    </row>
    <row r="2335" spans="1:8" ht="36.6" customHeight="1">
      <c r="A2335" s="352" t="s">
        <v>4279</v>
      </c>
      <c r="B2335" s="352"/>
      <c r="C2335" s="353" t="s">
        <v>4280</v>
      </c>
      <c r="D2335" s="353"/>
      <c r="E2335" s="353"/>
      <c r="F2335" s="353"/>
      <c r="G2335" s="18" t="s">
        <v>76</v>
      </c>
      <c r="H2335" s="140">
        <v>205.44</v>
      </c>
    </row>
    <row r="2336" spans="1:8" ht="12.2" customHeight="1">
      <c r="A2336" s="368">
        <v>8998</v>
      </c>
      <c r="B2336" s="359"/>
      <c r="C2336" s="360" t="s">
        <v>4281</v>
      </c>
      <c r="D2336" s="360"/>
      <c r="E2336" s="360"/>
      <c r="F2336" s="360"/>
      <c r="G2336" s="17"/>
      <c r="H2336" s="141"/>
    </row>
    <row r="2337" spans="1:8" ht="36.6" customHeight="1">
      <c r="A2337" s="352" t="s">
        <v>4282</v>
      </c>
      <c r="B2337" s="352"/>
      <c r="C2337" s="353" t="s">
        <v>4283</v>
      </c>
      <c r="D2337" s="353"/>
      <c r="E2337" s="353"/>
      <c r="F2337" s="353"/>
      <c r="G2337" s="18" t="s">
        <v>58</v>
      </c>
      <c r="H2337" s="137">
        <v>4318.96</v>
      </c>
    </row>
    <row r="2338" spans="1:8" ht="24.4" customHeight="1">
      <c r="A2338" s="352" t="s">
        <v>4284</v>
      </c>
      <c r="B2338" s="352"/>
      <c r="C2338" s="353" t="s">
        <v>4285</v>
      </c>
      <c r="D2338" s="353"/>
      <c r="E2338" s="353"/>
      <c r="F2338" s="353"/>
      <c r="G2338" s="18" t="s">
        <v>58</v>
      </c>
      <c r="H2338" s="137">
        <v>2062.8000000000002</v>
      </c>
    </row>
    <row r="2339" spans="1:8" ht="24.4" customHeight="1">
      <c r="A2339" s="352" t="s">
        <v>4286</v>
      </c>
      <c r="B2339" s="352"/>
      <c r="C2339" s="353" t="s">
        <v>4287</v>
      </c>
      <c r="D2339" s="353"/>
      <c r="E2339" s="353"/>
      <c r="F2339" s="353"/>
      <c r="G2339" s="18" t="s">
        <v>58</v>
      </c>
      <c r="H2339" s="137">
        <v>3092.7</v>
      </c>
    </row>
    <row r="2340" spans="1:8" ht="24.4" customHeight="1">
      <c r="A2340" s="352" t="s">
        <v>4288</v>
      </c>
      <c r="B2340" s="352"/>
      <c r="C2340" s="353" t="s">
        <v>4289</v>
      </c>
      <c r="D2340" s="353"/>
      <c r="E2340" s="353"/>
      <c r="F2340" s="353"/>
      <c r="G2340" s="18" t="s">
        <v>58</v>
      </c>
      <c r="H2340" s="137">
        <v>3502.05</v>
      </c>
    </row>
    <row r="2341" spans="1:8" ht="24.4" customHeight="1">
      <c r="A2341" s="352" t="s">
        <v>4290</v>
      </c>
      <c r="B2341" s="352"/>
      <c r="C2341" s="353" t="s">
        <v>4291</v>
      </c>
      <c r="D2341" s="353"/>
      <c r="E2341" s="353"/>
      <c r="F2341" s="353"/>
      <c r="G2341" s="18" t="s">
        <v>58</v>
      </c>
      <c r="H2341" s="137">
        <v>4926.72</v>
      </c>
    </row>
    <row r="2342" spans="1:8" ht="12.2" customHeight="1">
      <c r="A2342" s="368">
        <v>8686</v>
      </c>
      <c r="B2342" s="359"/>
      <c r="C2342" s="360" t="s">
        <v>4292</v>
      </c>
      <c r="D2342" s="360"/>
      <c r="E2342" s="360"/>
      <c r="F2342" s="360"/>
      <c r="G2342" s="17"/>
      <c r="H2342" s="141"/>
    </row>
    <row r="2343" spans="1:8" ht="12.2" customHeight="1">
      <c r="A2343" s="368">
        <v>9000</v>
      </c>
      <c r="B2343" s="359"/>
      <c r="C2343" s="360" t="s">
        <v>4293</v>
      </c>
      <c r="D2343" s="360"/>
      <c r="E2343" s="360"/>
      <c r="F2343" s="360"/>
      <c r="G2343" s="17"/>
      <c r="H2343" s="141"/>
    </row>
    <row r="2344" spans="1:8" ht="60.95" customHeight="1">
      <c r="A2344" s="352" t="s">
        <v>4294</v>
      </c>
      <c r="B2344" s="352"/>
      <c r="C2344" s="353" t="s">
        <v>4295</v>
      </c>
      <c r="D2344" s="353"/>
      <c r="E2344" s="353"/>
      <c r="F2344" s="353"/>
      <c r="G2344" s="18" t="s">
        <v>76</v>
      </c>
      <c r="H2344" s="138">
        <v>99.75</v>
      </c>
    </row>
    <row r="2345" spans="1:8" ht="60.95" customHeight="1">
      <c r="A2345" s="352" t="s">
        <v>4296</v>
      </c>
      <c r="B2345" s="352"/>
      <c r="C2345" s="353" t="s">
        <v>4297</v>
      </c>
      <c r="D2345" s="353"/>
      <c r="E2345" s="353"/>
      <c r="F2345" s="353"/>
      <c r="G2345" s="18" t="s">
        <v>76</v>
      </c>
      <c r="H2345" s="140">
        <v>135.83000000000001</v>
      </c>
    </row>
    <row r="2346" spans="1:8" ht="60.95" customHeight="1">
      <c r="A2346" s="352" t="s">
        <v>4298</v>
      </c>
      <c r="B2346" s="352"/>
      <c r="C2346" s="353" t="s">
        <v>4299</v>
      </c>
      <c r="D2346" s="353"/>
      <c r="E2346" s="353"/>
      <c r="F2346" s="353"/>
      <c r="G2346" s="18" t="s">
        <v>76</v>
      </c>
      <c r="H2346" s="140">
        <v>169.5</v>
      </c>
    </row>
    <row r="2347" spans="1:8" ht="60.95" customHeight="1">
      <c r="A2347" s="352" t="s">
        <v>4300</v>
      </c>
      <c r="B2347" s="352"/>
      <c r="C2347" s="353" t="s">
        <v>4301</v>
      </c>
      <c r="D2347" s="353"/>
      <c r="E2347" s="353"/>
      <c r="F2347" s="353"/>
      <c r="G2347" s="18" t="s">
        <v>76</v>
      </c>
      <c r="H2347" s="140">
        <v>226.29</v>
      </c>
    </row>
    <row r="2348" spans="1:8" ht="48.75" customHeight="1">
      <c r="A2348" s="352" t="s">
        <v>4302</v>
      </c>
      <c r="B2348" s="352"/>
      <c r="C2348" s="353" t="s">
        <v>4303</v>
      </c>
      <c r="D2348" s="353"/>
      <c r="E2348" s="353"/>
      <c r="F2348" s="353"/>
      <c r="G2348" s="18" t="s">
        <v>76</v>
      </c>
      <c r="H2348" s="138">
        <v>34.159999999999997</v>
      </c>
    </row>
    <row r="2349" spans="1:8" ht="12.2" customHeight="1">
      <c r="A2349" s="368">
        <v>9001</v>
      </c>
      <c r="B2349" s="359"/>
      <c r="C2349" s="360" t="s">
        <v>4304</v>
      </c>
      <c r="D2349" s="360"/>
      <c r="E2349" s="360"/>
      <c r="F2349" s="360"/>
      <c r="G2349" s="17"/>
      <c r="H2349" s="141"/>
    </row>
    <row r="2350" spans="1:8" ht="60.95" customHeight="1">
      <c r="A2350" s="352" t="s">
        <v>4305</v>
      </c>
      <c r="B2350" s="352"/>
      <c r="C2350" s="353" t="s">
        <v>4306</v>
      </c>
      <c r="D2350" s="353"/>
      <c r="E2350" s="353"/>
      <c r="F2350" s="353"/>
      <c r="G2350" s="18" t="s">
        <v>76</v>
      </c>
      <c r="H2350" s="138">
        <v>79.28</v>
      </c>
    </row>
    <row r="2351" spans="1:8" ht="60.95" customHeight="1">
      <c r="A2351" s="352" t="s">
        <v>4307</v>
      </c>
      <c r="B2351" s="352"/>
      <c r="C2351" s="353" t="s">
        <v>4308</v>
      </c>
      <c r="D2351" s="353"/>
      <c r="E2351" s="353"/>
      <c r="F2351" s="353"/>
      <c r="G2351" s="18" t="s">
        <v>76</v>
      </c>
      <c r="H2351" s="140">
        <v>142.32</v>
      </c>
    </row>
    <row r="2352" spans="1:8" ht="60.95" customHeight="1">
      <c r="A2352" s="352" t="s">
        <v>4309</v>
      </c>
      <c r="B2352" s="352"/>
      <c r="C2352" s="353" t="s">
        <v>4310</v>
      </c>
      <c r="D2352" s="353"/>
      <c r="E2352" s="353"/>
      <c r="F2352" s="353"/>
      <c r="G2352" s="18" t="s">
        <v>76</v>
      </c>
      <c r="H2352" s="140">
        <v>102.63</v>
      </c>
    </row>
    <row r="2353" spans="1:8" ht="60.95" customHeight="1">
      <c r="A2353" s="352" t="s">
        <v>4311</v>
      </c>
      <c r="B2353" s="352"/>
      <c r="C2353" s="353" t="s">
        <v>4312</v>
      </c>
      <c r="D2353" s="353"/>
      <c r="E2353" s="353"/>
      <c r="F2353" s="353"/>
      <c r="G2353" s="18" t="s">
        <v>76</v>
      </c>
      <c r="H2353" s="140">
        <v>175.84</v>
      </c>
    </row>
    <row r="2354" spans="1:8" ht="97.5" customHeight="1">
      <c r="A2354" s="352" t="s">
        <v>4313</v>
      </c>
      <c r="B2354" s="352"/>
      <c r="C2354" s="353" t="s">
        <v>4314</v>
      </c>
      <c r="D2354" s="353"/>
      <c r="E2354" s="353"/>
      <c r="F2354" s="353"/>
      <c r="G2354" s="18" t="s">
        <v>76</v>
      </c>
      <c r="H2354" s="140">
        <v>324.35000000000002</v>
      </c>
    </row>
    <row r="2355" spans="1:8" ht="73.150000000000006" customHeight="1">
      <c r="A2355" s="352" t="s">
        <v>4315</v>
      </c>
      <c r="B2355" s="352"/>
      <c r="C2355" s="353" t="s">
        <v>4316</v>
      </c>
      <c r="D2355" s="353"/>
      <c r="E2355" s="353"/>
      <c r="F2355" s="353"/>
      <c r="G2355" s="18" t="s">
        <v>76</v>
      </c>
      <c r="H2355" s="140">
        <v>184.11</v>
      </c>
    </row>
    <row r="2356" spans="1:8" ht="60.95" customHeight="1">
      <c r="A2356" s="352" t="s">
        <v>4317</v>
      </c>
      <c r="B2356" s="352"/>
      <c r="C2356" s="353" t="s">
        <v>4318</v>
      </c>
      <c r="D2356" s="353"/>
      <c r="E2356" s="353"/>
      <c r="F2356" s="353"/>
      <c r="G2356" s="18" t="s">
        <v>76</v>
      </c>
      <c r="H2356" s="140">
        <v>136.76</v>
      </c>
    </row>
    <row r="2357" spans="1:8" ht="85.35" customHeight="1">
      <c r="A2357" s="352" t="s">
        <v>4319</v>
      </c>
      <c r="B2357" s="352"/>
      <c r="C2357" s="353" t="s">
        <v>4320</v>
      </c>
      <c r="D2357" s="353"/>
      <c r="E2357" s="353"/>
      <c r="F2357" s="353"/>
      <c r="G2357" s="18" t="s">
        <v>76</v>
      </c>
      <c r="H2357" s="140">
        <v>417.9</v>
      </c>
    </row>
    <row r="2358" spans="1:8" ht="60.95" customHeight="1">
      <c r="A2358" s="352" t="s">
        <v>4321</v>
      </c>
      <c r="B2358" s="352"/>
      <c r="C2358" s="353" t="s">
        <v>4322</v>
      </c>
      <c r="D2358" s="353"/>
      <c r="E2358" s="353"/>
      <c r="F2358" s="353"/>
      <c r="G2358" s="18" t="s">
        <v>76</v>
      </c>
      <c r="H2358" s="140">
        <v>277.66000000000003</v>
      </c>
    </row>
    <row r="2359" spans="1:8" ht="60.95" customHeight="1">
      <c r="A2359" s="352" t="s">
        <v>4323</v>
      </c>
      <c r="B2359" s="352"/>
      <c r="C2359" s="353" t="s">
        <v>4324</v>
      </c>
      <c r="D2359" s="353"/>
      <c r="E2359" s="353"/>
      <c r="F2359" s="353"/>
      <c r="G2359" s="18" t="s">
        <v>76</v>
      </c>
      <c r="H2359" s="140">
        <v>557.13</v>
      </c>
    </row>
    <row r="2360" spans="1:8" ht="97.5" customHeight="1">
      <c r="A2360" s="352" t="s">
        <v>4325</v>
      </c>
      <c r="B2360" s="352"/>
      <c r="C2360" s="353" t="s">
        <v>4326</v>
      </c>
      <c r="D2360" s="353"/>
      <c r="E2360" s="353"/>
      <c r="F2360" s="353"/>
      <c r="G2360" s="18" t="s">
        <v>76</v>
      </c>
      <c r="H2360" s="140">
        <v>339.77</v>
      </c>
    </row>
    <row r="2361" spans="1:8" ht="73.150000000000006" customHeight="1">
      <c r="A2361" s="352" t="s">
        <v>4327</v>
      </c>
      <c r="B2361" s="352"/>
      <c r="C2361" s="353" t="s">
        <v>4328</v>
      </c>
      <c r="D2361" s="353"/>
      <c r="E2361" s="353"/>
      <c r="F2361" s="353"/>
      <c r="G2361" s="18" t="s">
        <v>76</v>
      </c>
      <c r="H2361" s="140">
        <v>199.53</v>
      </c>
    </row>
    <row r="2362" spans="1:8" ht="60.95" customHeight="1">
      <c r="A2362" s="352" t="s">
        <v>4329</v>
      </c>
      <c r="B2362" s="352"/>
      <c r="C2362" s="353" t="s">
        <v>4330</v>
      </c>
      <c r="D2362" s="353"/>
      <c r="E2362" s="353"/>
      <c r="F2362" s="353"/>
      <c r="G2362" s="18" t="s">
        <v>76</v>
      </c>
      <c r="H2362" s="140">
        <v>152.18</v>
      </c>
    </row>
    <row r="2363" spans="1:8" ht="85.35" customHeight="1">
      <c r="A2363" s="352" t="s">
        <v>4331</v>
      </c>
      <c r="B2363" s="352"/>
      <c r="C2363" s="353" t="s">
        <v>4332</v>
      </c>
      <c r="D2363" s="353"/>
      <c r="E2363" s="353"/>
      <c r="F2363" s="353"/>
      <c r="G2363" s="18" t="s">
        <v>76</v>
      </c>
      <c r="H2363" s="140">
        <v>433.32</v>
      </c>
    </row>
    <row r="2364" spans="1:8" ht="60.95" customHeight="1">
      <c r="A2364" s="352" t="s">
        <v>4333</v>
      </c>
      <c r="B2364" s="352"/>
      <c r="C2364" s="353" t="s">
        <v>4334</v>
      </c>
      <c r="D2364" s="353"/>
      <c r="E2364" s="353"/>
      <c r="F2364" s="353"/>
      <c r="G2364" s="18" t="s">
        <v>76</v>
      </c>
      <c r="H2364" s="140">
        <v>293.08</v>
      </c>
    </row>
    <row r="2365" spans="1:8" ht="60.95" customHeight="1">
      <c r="A2365" s="352" t="s">
        <v>4335</v>
      </c>
      <c r="B2365" s="352"/>
      <c r="C2365" s="353" t="s">
        <v>4336</v>
      </c>
      <c r="D2365" s="353"/>
      <c r="E2365" s="353"/>
      <c r="F2365" s="353"/>
      <c r="G2365" s="18" t="s">
        <v>76</v>
      </c>
      <c r="H2365" s="140">
        <v>245.73</v>
      </c>
    </row>
    <row r="2366" spans="1:8" ht="60.95" customHeight="1">
      <c r="A2366" s="352" t="s">
        <v>4337</v>
      </c>
      <c r="B2366" s="352"/>
      <c r="C2366" s="353" t="s">
        <v>4338</v>
      </c>
      <c r="D2366" s="353"/>
      <c r="E2366" s="353"/>
      <c r="F2366" s="353"/>
      <c r="G2366" s="18" t="s">
        <v>76</v>
      </c>
      <c r="H2366" s="140">
        <v>302.57</v>
      </c>
    </row>
    <row r="2367" spans="1:8" ht="60.95" customHeight="1">
      <c r="A2367" s="352" t="s">
        <v>4339</v>
      </c>
      <c r="B2367" s="352"/>
      <c r="C2367" s="353" t="s">
        <v>4340</v>
      </c>
      <c r="D2367" s="353"/>
      <c r="E2367" s="353"/>
      <c r="F2367" s="353"/>
      <c r="G2367" s="18" t="s">
        <v>76</v>
      </c>
      <c r="H2367" s="140">
        <v>399.42</v>
      </c>
    </row>
    <row r="2368" spans="1:8" ht="60.95" customHeight="1">
      <c r="A2368" s="352" t="s">
        <v>4341</v>
      </c>
      <c r="B2368" s="352"/>
      <c r="C2368" s="353" t="s">
        <v>4342</v>
      </c>
      <c r="D2368" s="353"/>
      <c r="E2368" s="353"/>
      <c r="F2368" s="353"/>
      <c r="G2368" s="18" t="s">
        <v>76</v>
      </c>
      <c r="H2368" s="140">
        <v>485.43</v>
      </c>
    </row>
    <row r="2369" spans="1:8" ht="60.95" customHeight="1">
      <c r="A2369" s="352" t="s">
        <v>4343</v>
      </c>
      <c r="B2369" s="352"/>
      <c r="C2369" s="353" t="s">
        <v>4344</v>
      </c>
      <c r="D2369" s="353"/>
      <c r="E2369" s="353"/>
      <c r="F2369" s="353"/>
      <c r="G2369" s="18" t="s">
        <v>76</v>
      </c>
      <c r="H2369" s="140">
        <v>643.39</v>
      </c>
    </row>
    <row r="2370" spans="1:8" ht="60.95" customHeight="1">
      <c r="A2370" s="352" t="s">
        <v>4345</v>
      </c>
      <c r="B2370" s="352"/>
      <c r="C2370" s="353" t="s">
        <v>4346</v>
      </c>
      <c r="D2370" s="353"/>
      <c r="E2370" s="353"/>
      <c r="F2370" s="353"/>
      <c r="G2370" s="18" t="s">
        <v>76</v>
      </c>
      <c r="H2370" s="140">
        <v>923.84</v>
      </c>
    </row>
    <row r="2371" spans="1:8" ht="60.95" customHeight="1">
      <c r="A2371" s="352" t="s">
        <v>4347</v>
      </c>
      <c r="B2371" s="352"/>
      <c r="C2371" s="353" t="s">
        <v>4348</v>
      </c>
      <c r="D2371" s="353"/>
      <c r="E2371" s="353"/>
      <c r="F2371" s="353"/>
      <c r="G2371" s="18" t="s">
        <v>76</v>
      </c>
      <c r="H2371" s="137">
        <v>1146.8800000000001</v>
      </c>
    </row>
    <row r="2372" spans="1:8" ht="12.2" customHeight="1">
      <c r="A2372" s="368">
        <v>9002</v>
      </c>
      <c r="B2372" s="359"/>
      <c r="C2372" s="360" t="s">
        <v>4349</v>
      </c>
      <c r="D2372" s="360"/>
      <c r="E2372" s="360"/>
      <c r="F2372" s="360"/>
      <c r="G2372" s="17"/>
      <c r="H2372" s="141"/>
    </row>
    <row r="2373" spans="1:8" ht="36.6" customHeight="1">
      <c r="A2373" s="352" t="s">
        <v>4350</v>
      </c>
      <c r="B2373" s="352"/>
      <c r="C2373" s="353" t="s">
        <v>4351</v>
      </c>
      <c r="D2373" s="353"/>
      <c r="E2373" s="353"/>
      <c r="F2373" s="353"/>
      <c r="G2373" s="18" t="s">
        <v>76</v>
      </c>
      <c r="H2373" s="138">
        <v>37.31</v>
      </c>
    </row>
    <row r="2374" spans="1:8" ht="36.6" customHeight="1">
      <c r="A2374" s="352" t="s">
        <v>4352</v>
      </c>
      <c r="B2374" s="352"/>
      <c r="C2374" s="353" t="s">
        <v>4353</v>
      </c>
      <c r="D2374" s="353"/>
      <c r="E2374" s="353"/>
      <c r="F2374" s="353"/>
      <c r="G2374" s="18" t="s">
        <v>76</v>
      </c>
      <c r="H2374" s="138">
        <v>65.069999999999993</v>
      </c>
    </row>
    <row r="2375" spans="1:8" ht="36.6" customHeight="1">
      <c r="A2375" s="352" t="s">
        <v>4354</v>
      </c>
      <c r="B2375" s="352"/>
      <c r="C2375" s="353" t="s">
        <v>4355</v>
      </c>
      <c r="D2375" s="353"/>
      <c r="E2375" s="353"/>
      <c r="F2375" s="353"/>
      <c r="G2375" s="18" t="s">
        <v>76</v>
      </c>
      <c r="H2375" s="140">
        <v>134.05000000000001</v>
      </c>
    </row>
    <row r="2376" spans="1:8" ht="36.6" customHeight="1">
      <c r="A2376" s="352" t="s">
        <v>4356</v>
      </c>
      <c r="B2376" s="352"/>
      <c r="C2376" s="353" t="s">
        <v>4357</v>
      </c>
      <c r="D2376" s="353"/>
      <c r="E2376" s="353"/>
      <c r="F2376" s="353"/>
      <c r="G2376" s="18" t="s">
        <v>76</v>
      </c>
      <c r="H2376" s="138">
        <v>25.41</v>
      </c>
    </row>
    <row r="2377" spans="1:8" ht="36.6" customHeight="1">
      <c r="A2377" s="352" t="s">
        <v>4358</v>
      </c>
      <c r="B2377" s="352"/>
      <c r="C2377" s="353" t="s">
        <v>4359</v>
      </c>
      <c r="D2377" s="353"/>
      <c r="E2377" s="353"/>
      <c r="F2377" s="353"/>
      <c r="G2377" s="18" t="s">
        <v>76</v>
      </c>
      <c r="H2377" s="138">
        <v>34.229999999999997</v>
      </c>
    </row>
    <row r="2378" spans="1:8" ht="12.2" customHeight="1">
      <c r="A2378" s="368">
        <v>9003</v>
      </c>
      <c r="B2378" s="359"/>
      <c r="C2378" s="360" t="s">
        <v>4360</v>
      </c>
      <c r="D2378" s="360"/>
      <c r="E2378" s="360"/>
      <c r="F2378" s="360"/>
      <c r="G2378" s="17"/>
      <c r="H2378" s="141"/>
    </row>
    <row r="2379" spans="1:8" ht="36.6" customHeight="1">
      <c r="A2379" s="352" t="s">
        <v>4361</v>
      </c>
      <c r="B2379" s="352"/>
      <c r="C2379" s="353" t="s">
        <v>4362</v>
      </c>
      <c r="D2379" s="353"/>
      <c r="E2379" s="353"/>
      <c r="F2379" s="353"/>
      <c r="G2379" s="18" t="s">
        <v>76</v>
      </c>
      <c r="H2379" s="138">
        <v>14.31</v>
      </c>
    </row>
    <row r="2380" spans="1:8" ht="36.6" customHeight="1">
      <c r="A2380" s="352" t="s">
        <v>4363</v>
      </c>
      <c r="B2380" s="352"/>
      <c r="C2380" s="353" t="s">
        <v>4364</v>
      </c>
      <c r="D2380" s="353"/>
      <c r="E2380" s="353"/>
      <c r="F2380" s="353"/>
      <c r="G2380" s="18" t="s">
        <v>76</v>
      </c>
      <c r="H2380" s="138">
        <v>23.07</v>
      </c>
    </row>
    <row r="2381" spans="1:8" ht="36.6" customHeight="1">
      <c r="A2381" s="352" t="s">
        <v>4365</v>
      </c>
      <c r="B2381" s="352"/>
      <c r="C2381" s="353" t="s">
        <v>4366</v>
      </c>
      <c r="D2381" s="353"/>
      <c r="E2381" s="353"/>
      <c r="F2381" s="353"/>
      <c r="G2381" s="18" t="s">
        <v>76</v>
      </c>
      <c r="H2381" s="138">
        <v>42.54</v>
      </c>
    </row>
    <row r="2382" spans="1:8" ht="36.6" customHeight="1">
      <c r="A2382" s="352" t="s">
        <v>4367</v>
      </c>
      <c r="B2382" s="352"/>
      <c r="C2382" s="353" t="s">
        <v>4368</v>
      </c>
      <c r="D2382" s="353"/>
      <c r="E2382" s="353"/>
      <c r="F2382" s="353"/>
      <c r="G2382" s="18" t="s">
        <v>76</v>
      </c>
      <c r="H2382" s="136">
        <v>9.94</v>
      </c>
    </row>
    <row r="2383" spans="1:8" ht="12.2" customHeight="1">
      <c r="A2383" s="368">
        <v>9004</v>
      </c>
      <c r="B2383" s="359"/>
      <c r="C2383" s="360" t="s">
        <v>4369</v>
      </c>
      <c r="D2383" s="360"/>
      <c r="E2383" s="360"/>
      <c r="F2383" s="360"/>
      <c r="G2383" s="17"/>
      <c r="H2383" s="141"/>
    </row>
    <row r="2384" spans="1:8" ht="48.75" customHeight="1">
      <c r="A2384" s="352" t="s">
        <v>4370</v>
      </c>
      <c r="B2384" s="352"/>
      <c r="C2384" s="353" t="s">
        <v>4371</v>
      </c>
      <c r="D2384" s="353"/>
      <c r="E2384" s="353"/>
      <c r="F2384" s="353"/>
      <c r="G2384" s="18" t="s">
        <v>76</v>
      </c>
      <c r="H2384" s="140">
        <v>131.66</v>
      </c>
    </row>
    <row r="2385" spans="1:8" ht="48.75" customHeight="1">
      <c r="A2385" s="352" t="s">
        <v>4372</v>
      </c>
      <c r="B2385" s="352"/>
      <c r="C2385" s="353" t="s">
        <v>4373</v>
      </c>
      <c r="D2385" s="353"/>
      <c r="E2385" s="353"/>
      <c r="F2385" s="353"/>
      <c r="G2385" s="18" t="s">
        <v>76</v>
      </c>
      <c r="H2385" s="140">
        <v>149.63999999999999</v>
      </c>
    </row>
    <row r="2386" spans="1:8" ht="48.75" customHeight="1">
      <c r="A2386" s="352" t="s">
        <v>4374</v>
      </c>
      <c r="B2386" s="352"/>
      <c r="C2386" s="353" t="s">
        <v>4375</v>
      </c>
      <c r="D2386" s="353"/>
      <c r="E2386" s="353"/>
      <c r="F2386" s="353"/>
      <c r="G2386" s="18" t="s">
        <v>76</v>
      </c>
      <c r="H2386" s="140">
        <v>204.68</v>
      </c>
    </row>
    <row r="2387" spans="1:8" ht="48.75" customHeight="1">
      <c r="A2387" s="352" t="s">
        <v>4376</v>
      </c>
      <c r="B2387" s="352"/>
      <c r="C2387" s="353" t="s">
        <v>4377</v>
      </c>
      <c r="D2387" s="353"/>
      <c r="E2387" s="353"/>
      <c r="F2387" s="353"/>
      <c r="G2387" s="18" t="s">
        <v>76</v>
      </c>
      <c r="H2387" s="140">
        <v>245.81</v>
      </c>
    </row>
    <row r="2388" spans="1:8" ht="12.2" customHeight="1">
      <c r="A2388" s="368">
        <v>9005</v>
      </c>
      <c r="B2388" s="359"/>
      <c r="C2388" s="360" t="s">
        <v>4378</v>
      </c>
      <c r="D2388" s="360"/>
      <c r="E2388" s="360"/>
      <c r="F2388" s="360"/>
      <c r="G2388" s="17"/>
      <c r="H2388" s="141"/>
    </row>
    <row r="2389" spans="1:8" ht="48.75" customHeight="1">
      <c r="A2389" s="352" t="s">
        <v>4379</v>
      </c>
      <c r="B2389" s="352"/>
      <c r="C2389" s="353" t="s">
        <v>4380</v>
      </c>
      <c r="D2389" s="353"/>
      <c r="E2389" s="353"/>
      <c r="F2389" s="353"/>
      <c r="G2389" s="18" t="s">
        <v>76</v>
      </c>
      <c r="H2389" s="140">
        <v>641.87</v>
      </c>
    </row>
    <row r="2390" spans="1:8" ht="48.75" customHeight="1">
      <c r="A2390" s="352" t="s">
        <v>4381</v>
      </c>
      <c r="B2390" s="352"/>
      <c r="C2390" s="353" t="s">
        <v>4382</v>
      </c>
      <c r="D2390" s="353"/>
      <c r="E2390" s="353"/>
      <c r="F2390" s="353"/>
      <c r="G2390" s="18" t="s">
        <v>76</v>
      </c>
      <c r="H2390" s="140">
        <v>656.13</v>
      </c>
    </row>
    <row r="2391" spans="1:8" ht="48.75" customHeight="1">
      <c r="A2391" s="352" t="s">
        <v>4383</v>
      </c>
      <c r="B2391" s="352"/>
      <c r="C2391" s="353" t="s">
        <v>4384</v>
      </c>
      <c r="D2391" s="353"/>
      <c r="E2391" s="353"/>
      <c r="F2391" s="353"/>
      <c r="G2391" s="18" t="s">
        <v>76</v>
      </c>
      <c r="H2391" s="140">
        <v>961.1</v>
      </c>
    </row>
    <row r="2392" spans="1:8" ht="48.75" customHeight="1">
      <c r="A2392" s="352" t="s">
        <v>4385</v>
      </c>
      <c r="B2392" s="352"/>
      <c r="C2392" s="353" t="s">
        <v>4386</v>
      </c>
      <c r="D2392" s="353"/>
      <c r="E2392" s="353"/>
      <c r="F2392" s="353"/>
      <c r="G2392" s="18" t="s">
        <v>76</v>
      </c>
      <c r="H2392" s="140">
        <v>177.07</v>
      </c>
    </row>
    <row r="2393" spans="1:8" ht="48.75" customHeight="1">
      <c r="A2393" s="352" t="s">
        <v>4387</v>
      </c>
      <c r="B2393" s="352"/>
      <c r="C2393" s="353" t="s">
        <v>4388</v>
      </c>
      <c r="D2393" s="353"/>
      <c r="E2393" s="353"/>
      <c r="F2393" s="353"/>
      <c r="G2393" s="18" t="s">
        <v>76</v>
      </c>
      <c r="H2393" s="140">
        <v>233.45</v>
      </c>
    </row>
    <row r="2394" spans="1:8" ht="48.75" customHeight="1">
      <c r="A2394" s="352" t="s">
        <v>4389</v>
      </c>
      <c r="B2394" s="352"/>
      <c r="C2394" s="353" t="s">
        <v>4390</v>
      </c>
      <c r="D2394" s="353"/>
      <c r="E2394" s="353"/>
      <c r="F2394" s="353"/>
      <c r="G2394" s="18" t="s">
        <v>76</v>
      </c>
      <c r="H2394" s="140">
        <v>297.39999999999998</v>
      </c>
    </row>
    <row r="2395" spans="1:8" ht="48.75" customHeight="1">
      <c r="A2395" s="352" t="s">
        <v>4391</v>
      </c>
      <c r="B2395" s="352"/>
      <c r="C2395" s="353" t="s">
        <v>4392</v>
      </c>
      <c r="D2395" s="353"/>
      <c r="E2395" s="353"/>
      <c r="F2395" s="353"/>
      <c r="G2395" s="18" t="s">
        <v>76</v>
      </c>
      <c r="H2395" s="140">
        <v>367.55</v>
      </c>
    </row>
    <row r="2396" spans="1:8" ht="12.2" customHeight="1">
      <c r="A2396" s="368">
        <v>9006</v>
      </c>
      <c r="B2396" s="359"/>
      <c r="C2396" s="360" t="s">
        <v>4393</v>
      </c>
      <c r="D2396" s="360"/>
      <c r="E2396" s="360"/>
      <c r="F2396" s="360"/>
      <c r="G2396" s="17"/>
      <c r="H2396" s="141"/>
    </row>
    <row r="2397" spans="1:8" ht="12.2" customHeight="1">
      <c r="A2397" s="352" t="s">
        <v>4394</v>
      </c>
      <c r="B2397" s="352"/>
      <c r="C2397" s="353" t="s">
        <v>4395</v>
      </c>
      <c r="D2397" s="353"/>
      <c r="E2397" s="353"/>
      <c r="F2397" s="353"/>
      <c r="G2397" s="18" t="s">
        <v>76</v>
      </c>
      <c r="H2397" s="137">
        <v>8705.83</v>
      </c>
    </row>
    <row r="2398" spans="1:8" ht="12.2" customHeight="1">
      <c r="A2398" s="352" t="s">
        <v>4396</v>
      </c>
      <c r="B2398" s="352"/>
      <c r="C2398" s="353" t="s">
        <v>4397</v>
      </c>
      <c r="D2398" s="353"/>
      <c r="E2398" s="353"/>
      <c r="F2398" s="353"/>
      <c r="G2398" s="18" t="s">
        <v>76</v>
      </c>
      <c r="H2398" s="137">
        <v>9040.7099999999991</v>
      </c>
    </row>
    <row r="2399" spans="1:8" ht="12.2" customHeight="1">
      <c r="A2399" s="352" t="s">
        <v>4398</v>
      </c>
      <c r="B2399" s="352"/>
      <c r="C2399" s="353" t="s">
        <v>4399</v>
      </c>
      <c r="D2399" s="353"/>
      <c r="E2399" s="353"/>
      <c r="F2399" s="353"/>
      <c r="G2399" s="18" t="s">
        <v>76</v>
      </c>
      <c r="H2399" s="137">
        <v>9374.86</v>
      </c>
    </row>
    <row r="2400" spans="1:8" ht="12.2" customHeight="1">
      <c r="A2400" s="352" t="s">
        <v>4400</v>
      </c>
      <c r="B2400" s="352"/>
      <c r="C2400" s="353" t="s">
        <v>4401</v>
      </c>
      <c r="D2400" s="353"/>
      <c r="E2400" s="353"/>
      <c r="F2400" s="353"/>
      <c r="G2400" s="18" t="s">
        <v>76</v>
      </c>
      <c r="H2400" s="137">
        <v>9716.7999999999993</v>
      </c>
    </row>
    <row r="2401" spans="1:8" ht="12.2" customHeight="1">
      <c r="A2401" s="352" t="s">
        <v>4402</v>
      </c>
      <c r="B2401" s="352"/>
      <c r="C2401" s="353" t="s">
        <v>4403</v>
      </c>
      <c r="D2401" s="353"/>
      <c r="E2401" s="353"/>
      <c r="F2401" s="353"/>
      <c r="G2401" s="18" t="s">
        <v>76</v>
      </c>
      <c r="H2401" s="139">
        <v>13562.64</v>
      </c>
    </row>
    <row r="2402" spans="1:8" ht="12.2" customHeight="1">
      <c r="A2402" s="352" t="s">
        <v>4404</v>
      </c>
      <c r="B2402" s="352"/>
      <c r="C2402" s="353" t="s">
        <v>4405</v>
      </c>
      <c r="D2402" s="353"/>
      <c r="E2402" s="353"/>
      <c r="F2402" s="353"/>
      <c r="G2402" s="18" t="s">
        <v>76</v>
      </c>
      <c r="H2402" s="139">
        <v>13984.58</v>
      </c>
    </row>
    <row r="2403" spans="1:8" ht="12.2" customHeight="1">
      <c r="A2403" s="352" t="s">
        <v>4406</v>
      </c>
      <c r="B2403" s="352"/>
      <c r="C2403" s="353" t="s">
        <v>4407</v>
      </c>
      <c r="D2403" s="353"/>
      <c r="E2403" s="353"/>
      <c r="F2403" s="353"/>
      <c r="G2403" s="18" t="s">
        <v>76</v>
      </c>
      <c r="H2403" s="139">
        <v>14392.61</v>
      </c>
    </row>
    <row r="2404" spans="1:8" ht="12.2" customHeight="1">
      <c r="A2404" s="352" t="s">
        <v>4408</v>
      </c>
      <c r="B2404" s="352"/>
      <c r="C2404" s="353" t="s">
        <v>4409</v>
      </c>
      <c r="D2404" s="353"/>
      <c r="E2404" s="353"/>
      <c r="F2404" s="353"/>
      <c r="G2404" s="18" t="s">
        <v>76</v>
      </c>
      <c r="H2404" s="139">
        <v>14836.85</v>
      </c>
    </row>
    <row r="2405" spans="1:8" ht="12.2" customHeight="1">
      <c r="A2405" s="352" t="s">
        <v>4410</v>
      </c>
      <c r="B2405" s="352"/>
      <c r="C2405" s="353" t="s">
        <v>4411</v>
      </c>
      <c r="D2405" s="353"/>
      <c r="E2405" s="353"/>
      <c r="F2405" s="353"/>
      <c r="G2405" s="18" t="s">
        <v>76</v>
      </c>
      <c r="H2405" s="139">
        <v>15336.76</v>
      </c>
    </row>
    <row r="2406" spans="1:8" ht="12.2" customHeight="1">
      <c r="A2406" s="352" t="s">
        <v>4412</v>
      </c>
      <c r="B2406" s="352"/>
      <c r="C2406" s="353" t="s">
        <v>4413</v>
      </c>
      <c r="D2406" s="353"/>
      <c r="E2406" s="353"/>
      <c r="F2406" s="353"/>
      <c r="G2406" s="18" t="s">
        <v>76</v>
      </c>
      <c r="H2406" s="139">
        <v>15858.21</v>
      </c>
    </row>
    <row r="2407" spans="1:8" ht="12.2" customHeight="1">
      <c r="A2407" s="352" t="s">
        <v>4414</v>
      </c>
      <c r="B2407" s="352"/>
      <c r="C2407" s="353" t="s">
        <v>4415</v>
      </c>
      <c r="D2407" s="353"/>
      <c r="E2407" s="353"/>
      <c r="F2407" s="353"/>
      <c r="G2407" s="18" t="s">
        <v>76</v>
      </c>
      <c r="H2407" s="139">
        <v>16343.38</v>
      </c>
    </row>
    <row r="2408" spans="1:8" ht="12.2" customHeight="1">
      <c r="A2408" s="352" t="s">
        <v>4416</v>
      </c>
      <c r="B2408" s="352"/>
      <c r="C2408" s="353" t="s">
        <v>4417</v>
      </c>
      <c r="D2408" s="353"/>
      <c r="E2408" s="353"/>
      <c r="F2408" s="353"/>
      <c r="G2408" s="18" t="s">
        <v>76</v>
      </c>
      <c r="H2408" s="139">
        <v>16967.7</v>
      </c>
    </row>
    <row r="2409" spans="1:8" ht="12.2" customHeight="1">
      <c r="A2409" s="352" t="s">
        <v>4418</v>
      </c>
      <c r="B2409" s="352"/>
      <c r="C2409" s="353" t="s">
        <v>4419</v>
      </c>
      <c r="D2409" s="353"/>
      <c r="E2409" s="353"/>
      <c r="F2409" s="353"/>
      <c r="G2409" s="18" t="s">
        <v>76</v>
      </c>
      <c r="H2409" s="139">
        <v>17445.38</v>
      </c>
    </row>
    <row r="2410" spans="1:8" ht="12.2" customHeight="1">
      <c r="A2410" s="352" t="s">
        <v>4420</v>
      </c>
      <c r="B2410" s="352"/>
      <c r="C2410" s="353" t="s">
        <v>4421</v>
      </c>
      <c r="D2410" s="353"/>
      <c r="E2410" s="353"/>
      <c r="F2410" s="353"/>
      <c r="G2410" s="18" t="s">
        <v>76</v>
      </c>
      <c r="H2410" s="139">
        <v>17966.759999999998</v>
      </c>
    </row>
    <row r="2411" spans="1:8" ht="12.2" customHeight="1">
      <c r="A2411" s="352" t="s">
        <v>4422</v>
      </c>
      <c r="B2411" s="352"/>
      <c r="C2411" s="353" t="s">
        <v>4423</v>
      </c>
      <c r="D2411" s="353"/>
      <c r="E2411" s="353"/>
      <c r="F2411" s="353"/>
      <c r="G2411" s="18" t="s">
        <v>76</v>
      </c>
      <c r="H2411" s="139">
        <v>18494.21</v>
      </c>
    </row>
    <row r="2412" spans="1:8" ht="12.2" customHeight="1">
      <c r="A2412" s="352" t="s">
        <v>4424</v>
      </c>
      <c r="B2412" s="352"/>
      <c r="C2412" s="353" t="s">
        <v>4425</v>
      </c>
      <c r="D2412" s="353"/>
      <c r="E2412" s="353"/>
      <c r="F2412" s="353"/>
      <c r="G2412" s="18" t="s">
        <v>76</v>
      </c>
      <c r="H2412" s="139">
        <v>18936.98</v>
      </c>
    </row>
    <row r="2413" spans="1:8" ht="12.2" customHeight="1">
      <c r="A2413" s="352" t="s">
        <v>4426</v>
      </c>
      <c r="B2413" s="352"/>
      <c r="C2413" s="353" t="s">
        <v>4427</v>
      </c>
      <c r="D2413" s="353"/>
      <c r="E2413" s="353"/>
      <c r="F2413" s="353"/>
      <c r="G2413" s="18" t="s">
        <v>76</v>
      </c>
      <c r="H2413" s="139">
        <v>19408.689999999999</v>
      </c>
    </row>
    <row r="2414" spans="1:8" ht="12.2" customHeight="1">
      <c r="A2414" s="352" t="s">
        <v>4428</v>
      </c>
      <c r="B2414" s="352"/>
      <c r="C2414" s="353" t="s">
        <v>4429</v>
      </c>
      <c r="D2414" s="353"/>
      <c r="E2414" s="353"/>
      <c r="F2414" s="353"/>
      <c r="G2414" s="18" t="s">
        <v>76</v>
      </c>
      <c r="H2414" s="139">
        <v>19850.310000000001</v>
      </c>
    </row>
    <row r="2415" spans="1:8" ht="12.2" customHeight="1">
      <c r="A2415" s="352" t="s">
        <v>4430</v>
      </c>
      <c r="B2415" s="352"/>
      <c r="C2415" s="353" t="s">
        <v>4431</v>
      </c>
      <c r="D2415" s="353"/>
      <c r="E2415" s="353"/>
      <c r="F2415" s="353"/>
      <c r="G2415" s="18" t="s">
        <v>76</v>
      </c>
      <c r="H2415" s="139">
        <v>20294.66</v>
      </c>
    </row>
    <row r="2416" spans="1:8" ht="12.2" customHeight="1">
      <c r="A2416" s="352" t="s">
        <v>4432</v>
      </c>
      <c r="B2416" s="352"/>
      <c r="C2416" s="353" t="s">
        <v>4433</v>
      </c>
      <c r="D2416" s="353"/>
      <c r="E2416" s="353"/>
      <c r="F2416" s="353"/>
      <c r="G2416" s="18" t="s">
        <v>3621</v>
      </c>
      <c r="H2416" s="137">
        <v>2089.83</v>
      </c>
    </row>
    <row r="2417" spans="1:8" ht="12.2" customHeight="1">
      <c r="A2417" s="352" t="s">
        <v>4434</v>
      </c>
      <c r="B2417" s="352"/>
      <c r="C2417" s="353" t="s">
        <v>4435</v>
      </c>
      <c r="D2417" s="353"/>
      <c r="E2417" s="353"/>
      <c r="F2417" s="353"/>
      <c r="G2417" s="18" t="s">
        <v>3621</v>
      </c>
      <c r="H2417" s="137">
        <v>2821.36</v>
      </c>
    </row>
    <row r="2418" spans="1:8" ht="12.2" customHeight="1">
      <c r="A2418" s="352" t="s">
        <v>4436</v>
      </c>
      <c r="B2418" s="352"/>
      <c r="C2418" s="353" t="s">
        <v>4437</v>
      </c>
      <c r="D2418" s="353"/>
      <c r="E2418" s="353"/>
      <c r="F2418" s="353"/>
      <c r="G2418" s="18" t="s">
        <v>3621</v>
      </c>
      <c r="H2418" s="137">
        <v>3003.15</v>
      </c>
    </row>
    <row r="2419" spans="1:8" ht="12.2" customHeight="1">
      <c r="A2419" s="352" t="s">
        <v>4438</v>
      </c>
      <c r="B2419" s="352"/>
      <c r="C2419" s="353" t="s">
        <v>4439</v>
      </c>
      <c r="D2419" s="353"/>
      <c r="E2419" s="353"/>
      <c r="F2419" s="353"/>
      <c r="G2419" s="18" t="s">
        <v>3621</v>
      </c>
      <c r="H2419" s="137">
        <v>3728.21</v>
      </c>
    </row>
    <row r="2420" spans="1:8" ht="12.2" customHeight="1">
      <c r="A2420" s="352" t="s">
        <v>4440</v>
      </c>
      <c r="B2420" s="352"/>
      <c r="C2420" s="353" t="s">
        <v>4441</v>
      </c>
      <c r="D2420" s="353"/>
      <c r="E2420" s="353"/>
      <c r="F2420" s="353"/>
      <c r="G2420" s="18" t="s">
        <v>3621</v>
      </c>
      <c r="H2420" s="137">
        <v>4160.2700000000004</v>
      </c>
    </row>
    <row r="2421" spans="1:8" ht="12.2" customHeight="1">
      <c r="A2421" s="352" t="s">
        <v>4442</v>
      </c>
      <c r="B2421" s="352"/>
      <c r="C2421" s="353" t="s">
        <v>4443</v>
      </c>
      <c r="D2421" s="353"/>
      <c r="E2421" s="353"/>
      <c r="F2421" s="353"/>
      <c r="G2421" s="18" t="s">
        <v>3621</v>
      </c>
      <c r="H2421" s="137">
        <v>1334.2</v>
      </c>
    </row>
    <row r="2422" spans="1:8" ht="12.2" customHeight="1">
      <c r="A2422" s="352" t="s">
        <v>4444</v>
      </c>
      <c r="B2422" s="352"/>
      <c r="C2422" s="353" t="s">
        <v>4445</v>
      </c>
      <c r="D2422" s="353"/>
      <c r="E2422" s="353"/>
      <c r="F2422" s="353"/>
      <c r="G2422" s="18" t="s">
        <v>3621</v>
      </c>
      <c r="H2422" s="137">
        <v>1486.34</v>
      </c>
    </row>
    <row r="2423" spans="1:8" ht="12.2" customHeight="1">
      <c r="A2423" s="352" t="s">
        <v>4446</v>
      </c>
      <c r="B2423" s="352"/>
      <c r="C2423" s="353" t="s">
        <v>4447</v>
      </c>
      <c r="D2423" s="353"/>
      <c r="E2423" s="353"/>
      <c r="F2423" s="353"/>
      <c r="G2423" s="18" t="s">
        <v>3621</v>
      </c>
      <c r="H2423" s="137">
        <v>1621.26</v>
      </c>
    </row>
    <row r="2424" spans="1:8" ht="12.2" customHeight="1">
      <c r="A2424" s="352" t="s">
        <v>4448</v>
      </c>
      <c r="B2424" s="352"/>
      <c r="C2424" s="353" t="s">
        <v>4449</v>
      </c>
      <c r="D2424" s="353"/>
      <c r="E2424" s="353"/>
      <c r="F2424" s="353"/>
      <c r="G2424" s="18" t="s">
        <v>3621</v>
      </c>
      <c r="H2424" s="137">
        <v>1761.89</v>
      </c>
    </row>
    <row r="2425" spans="1:8" ht="12.2" customHeight="1">
      <c r="A2425" s="352" t="s">
        <v>4450</v>
      </c>
      <c r="B2425" s="352"/>
      <c r="C2425" s="353" t="s">
        <v>4451</v>
      </c>
      <c r="D2425" s="353"/>
      <c r="E2425" s="353"/>
      <c r="F2425" s="353"/>
      <c r="G2425" s="18" t="s">
        <v>3621</v>
      </c>
      <c r="H2425" s="137">
        <v>1918.14</v>
      </c>
    </row>
    <row r="2426" spans="1:8" ht="12.2" customHeight="1">
      <c r="A2426" s="368">
        <v>9007</v>
      </c>
      <c r="B2426" s="359"/>
      <c r="C2426" s="360" t="s">
        <v>4452</v>
      </c>
      <c r="D2426" s="360"/>
      <c r="E2426" s="360"/>
      <c r="F2426" s="360"/>
      <c r="G2426" s="17"/>
      <c r="H2426" s="141"/>
    </row>
    <row r="2427" spans="1:8" ht="24.4" customHeight="1">
      <c r="A2427" s="352" t="s">
        <v>4453</v>
      </c>
      <c r="B2427" s="352"/>
      <c r="C2427" s="353" t="s">
        <v>4454</v>
      </c>
      <c r="D2427" s="353"/>
      <c r="E2427" s="353"/>
      <c r="F2427" s="353"/>
      <c r="G2427" s="18" t="s">
        <v>76</v>
      </c>
      <c r="H2427" s="137">
        <v>1042.5999999999999</v>
      </c>
    </row>
    <row r="2428" spans="1:8" ht="24.4" customHeight="1">
      <c r="A2428" s="352" t="s">
        <v>4455</v>
      </c>
      <c r="B2428" s="352"/>
      <c r="C2428" s="353" t="s">
        <v>4456</v>
      </c>
      <c r="D2428" s="353"/>
      <c r="E2428" s="353"/>
      <c r="F2428" s="353"/>
      <c r="G2428" s="18" t="s">
        <v>76</v>
      </c>
      <c r="H2428" s="140">
        <v>586.49</v>
      </c>
    </row>
    <row r="2429" spans="1:8" ht="12.2" customHeight="1">
      <c r="A2429" s="368">
        <v>9008</v>
      </c>
      <c r="B2429" s="359"/>
      <c r="C2429" s="360" t="s">
        <v>4457</v>
      </c>
      <c r="D2429" s="360"/>
      <c r="E2429" s="360"/>
      <c r="F2429" s="360"/>
      <c r="G2429" s="17"/>
      <c r="H2429" s="141"/>
    </row>
    <row r="2430" spans="1:8" ht="24.4" customHeight="1">
      <c r="A2430" s="352" t="s">
        <v>4458</v>
      </c>
      <c r="B2430" s="352"/>
      <c r="C2430" s="353" t="s">
        <v>4459</v>
      </c>
      <c r="D2430" s="353"/>
      <c r="E2430" s="353"/>
      <c r="F2430" s="353"/>
      <c r="G2430" s="18" t="s">
        <v>3621</v>
      </c>
      <c r="H2430" s="137">
        <v>3525.86</v>
      </c>
    </row>
    <row r="2431" spans="1:8" ht="24.4" customHeight="1">
      <c r="A2431" s="352" t="s">
        <v>4460</v>
      </c>
      <c r="B2431" s="352"/>
      <c r="C2431" s="353" t="s">
        <v>4461</v>
      </c>
      <c r="D2431" s="353"/>
      <c r="E2431" s="353"/>
      <c r="F2431" s="353"/>
      <c r="G2431" s="18" t="s">
        <v>3621</v>
      </c>
      <c r="H2431" s="137">
        <v>4548.3100000000004</v>
      </c>
    </row>
    <row r="2432" spans="1:8" ht="24.4" customHeight="1">
      <c r="A2432" s="352" t="s">
        <v>4462</v>
      </c>
      <c r="B2432" s="352"/>
      <c r="C2432" s="353" t="s">
        <v>4463</v>
      </c>
      <c r="D2432" s="353"/>
      <c r="E2432" s="353"/>
      <c r="F2432" s="353"/>
      <c r="G2432" s="18" t="s">
        <v>3621</v>
      </c>
      <c r="H2432" s="137">
        <v>5719.56</v>
      </c>
    </row>
    <row r="2433" spans="1:8" ht="24.4" customHeight="1">
      <c r="A2433" s="352" t="s">
        <v>4464</v>
      </c>
      <c r="B2433" s="352"/>
      <c r="C2433" s="353" t="s">
        <v>4465</v>
      </c>
      <c r="D2433" s="353"/>
      <c r="E2433" s="353"/>
      <c r="F2433" s="353"/>
      <c r="G2433" s="18" t="s">
        <v>3621</v>
      </c>
      <c r="H2433" s="137">
        <v>2499.27</v>
      </c>
    </row>
    <row r="2434" spans="1:8" ht="24.4" customHeight="1">
      <c r="A2434" s="352" t="s">
        <v>4466</v>
      </c>
      <c r="B2434" s="352"/>
      <c r="C2434" s="353" t="s">
        <v>4467</v>
      </c>
      <c r="D2434" s="353"/>
      <c r="E2434" s="353"/>
      <c r="F2434" s="353"/>
      <c r="G2434" s="18" t="s">
        <v>3621</v>
      </c>
      <c r="H2434" s="137">
        <v>2942.4</v>
      </c>
    </row>
    <row r="2435" spans="1:8" ht="24.4" customHeight="1">
      <c r="A2435" s="352" t="s">
        <v>4468</v>
      </c>
      <c r="B2435" s="352"/>
      <c r="C2435" s="353" t="s">
        <v>4469</v>
      </c>
      <c r="D2435" s="353"/>
      <c r="E2435" s="353"/>
      <c r="F2435" s="353"/>
      <c r="G2435" s="18" t="s">
        <v>3621</v>
      </c>
      <c r="H2435" s="137">
        <v>4363.13</v>
      </c>
    </row>
    <row r="2436" spans="1:8" ht="24.4" customHeight="1">
      <c r="A2436" s="352" t="s">
        <v>4470</v>
      </c>
      <c r="B2436" s="352"/>
      <c r="C2436" s="353" t="s">
        <v>4471</v>
      </c>
      <c r="D2436" s="353"/>
      <c r="E2436" s="353"/>
      <c r="F2436" s="353"/>
      <c r="G2436" s="18" t="s">
        <v>3621</v>
      </c>
      <c r="H2436" s="137">
        <v>5137.63</v>
      </c>
    </row>
    <row r="2437" spans="1:8" ht="24.4" customHeight="1">
      <c r="A2437" s="352" t="s">
        <v>4472</v>
      </c>
      <c r="B2437" s="352"/>
      <c r="C2437" s="353" t="s">
        <v>4473</v>
      </c>
      <c r="D2437" s="353"/>
      <c r="E2437" s="353"/>
      <c r="F2437" s="353"/>
      <c r="G2437" s="18" t="s">
        <v>3621</v>
      </c>
      <c r="H2437" s="137">
        <v>6441.31</v>
      </c>
    </row>
    <row r="2438" spans="1:8" ht="24.4" customHeight="1">
      <c r="A2438" s="352" t="s">
        <v>4474</v>
      </c>
      <c r="B2438" s="352"/>
      <c r="C2438" s="353" t="s">
        <v>4475</v>
      </c>
      <c r="D2438" s="353"/>
      <c r="E2438" s="353"/>
      <c r="F2438" s="353"/>
      <c r="G2438" s="18" t="s">
        <v>3621</v>
      </c>
      <c r="H2438" s="137">
        <v>3189.23</v>
      </c>
    </row>
    <row r="2439" spans="1:8" ht="24.4" customHeight="1">
      <c r="A2439" s="352" t="s">
        <v>4476</v>
      </c>
      <c r="B2439" s="352"/>
      <c r="C2439" s="353" t="s">
        <v>4477</v>
      </c>
      <c r="D2439" s="353"/>
      <c r="E2439" s="353"/>
      <c r="F2439" s="353"/>
      <c r="G2439" s="18" t="s">
        <v>3621</v>
      </c>
      <c r="H2439" s="137">
        <v>3456.02</v>
      </c>
    </row>
    <row r="2440" spans="1:8" ht="24.4" customHeight="1">
      <c r="A2440" s="352" t="s">
        <v>4478</v>
      </c>
      <c r="B2440" s="352"/>
      <c r="C2440" s="353" t="s">
        <v>4479</v>
      </c>
      <c r="D2440" s="353"/>
      <c r="E2440" s="353"/>
      <c r="F2440" s="353"/>
      <c r="G2440" s="18" t="s">
        <v>3621</v>
      </c>
      <c r="H2440" s="137">
        <v>5013.47</v>
      </c>
    </row>
    <row r="2441" spans="1:8" ht="24.4" customHeight="1">
      <c r="A2441" s="352" t="s">
        <v>4480</v>
      </c>
      <c r="B2441" s="352"/>
      <c r="C2441" s="353" t="s">
        <v>4481</v>
      </c>
      <c r="D2441" s="353"/>
      <c r="E2441" s="353"/>
      <c r="F2441" s="353"/>
      <c r="G2441" s="18" t="s">
        <v>3621</v>
      </c>
      <c r="H2441" s="137">
        <v>5850.81</v>
      </c>
    </row>
    <row r="2442" spans="1:8" ht="24.4" customHeight="1">
      <c r="A2442" s="352" t="s">
        <v>4482</v>
      </c>
      <c r="B2442" s="352"/>
      <c r="C2442" s="353" t="s">
        <v>4483</v>
      </c>
      <c r="D2442" s="353"/>
      <c r="E2442" s="353"/>
      <c r="F2442" s="353"/>
      <c r="G2442" s="18" t="s">
        <v>3621</v>
      </c>
      <c r="H2442" s="137">
        <v>7248.74</v>
      </c>
    </row>
    <row r="2443" spans="1:8" ht="24.4" customHeight="1">
      <c r="A2443" s="352" t="s">
        <v>4484</v>
      </c>
      <c r="B2443" s="352"/>
      <c r="C2443" s="353" t="s">
        <v>4485</v>
      </c>
      <c r="D2443" s="353"/>
      <c r="E2443" s="353"/>
      <c r="F2443" s="353"/>
      <c r="G2443" s="18" t="s">
        <v>3621</v>
      </c>
      <c r="H2443" s="137">
        <v>3765.18</v>
      </c>
    </row>
    <row r="2444" spans="1:8" ht="24.4" customHeight="1">
      <c r="A2444" s="352" t="s">
        <v>4486</v>
      </c>
      <c r="B2444" s="352"/>
      <c r="C2444" s="353" t="s">
        <v>4487</v>
      </c>
      <c r="D2444" s="353"/>
      <c r="E2444" s="353"/>
      <c r="F2444" s="353"/>
      <c r="G2444" s="18" t="s">
        <v>3621</v>
      </c>
      <c r="H2444" s="137">
        <v>4209.62</v>
      </c>
    </row>
    <row r="2445" spans="1:8" ht="12.2" customHeight="1">
      <c r="A2445" s="368">
        <v>9009</v>
      </c>
      <c r="B2445" s="359"/>
      <c r="C2445" s="360" t="s">
        <v>4488</v>
      </c>
      <c r="D2445" s="360"/>
      <c r="E2445" s="360"/>
      <c r="F2445" s="360"/>
      <c r="G2445" s="17"/>
      <c r="H2445" s="141"/>
    </row>
    <row r="2446" spans="1:8" ht="36.6" customHeight="1">
      <c r="A2446" s="352" t="s">
        <v>4489</v>
      </c>
      <c r="B2446" s="352"/>
      <c r="C2446" s="353" t="s">
        <v>4490</v>
      </c>
      <c r="D2446" s="353"/>
      <c r="E2446" s="353"/>
      <c r="F2446" s="353"/>
      <c r="G2446" s="18" t="s">
        <v>58</v>
      </c>
      <c r="H2446" s="140">
        <v>685.3</v>
      </c>
    </row>
    <row r="2447" spans="1:8" ht="12.2" customHeight="1">
      <c r="A2447" s="368">
        <v>9011</v>
      </c>
      <c r="B2447" s="359"/>
      <c r="C2447" s="360" t="s">
        <v>4491</v>
      </c>
      <c r="D2447" s="360"/>
      <c r="E2447" s="360"/>
      <c r="F2447" s="360"/>
      <c r="G2447" s="17"/>
      <c r="H2447" s="141"/>
    </row>
    <row r="2448" spans="1:8" ht="36.6" customHeight="1">
      <c r="A2448" s="352" t="s">
        <v>4492</v>
      </c>
      <c r="B2448" s="352"/>
      <c r="C2448" s="353" t="s">
        <v>4493</v>
      </c>
      <c r="D2448" s="353"/>
      <c r="E2448" s="353"/>
      <c r="F2448" s="353"/>
      <c r="G2448" s="18" t="s">
        <v>3621</v>
      </c>
      <c r="H2448" s="137">
        <v>3396.11</v>
      </c>
    </row>
    <row r="2449" spans="1:8" ht="36.6" customHeight="1">
      <c r="A2449" s="352" t="s">
        <v>4494</v>
      </c>
      <c r="B2449" s="352"/>
      <c r="C2449" s="353" t="s">
        <v>4495</v>
      </c>
      <c r="D2449" s="353"/>
      <c r="E2449" s="353"/>
      <c r="F2449" s="353"/>
      <c r="G2449" s="18" t="s">
        <v>3621</v>
      </c>
      <c r="H2449" s="137">
        <v>2797.41</v>
      </c>
    </row>
    <row r="2450" spans="1:8" ht="36.6" customHeight="1">
      <c r="A2450" s="352" t="s">
        <v>4496</v>
      </c>
      <c r="B2450" s="352"/>
      <c r="C2450" s="353" t="s">
        <v>4497</v>
      </c>
      <c r="D2450" s="353"/>
      <c r="E2450" s="353"/>
      <c r="F2450" s="353"/>
      <c r="G2450" s="18" t="s">
        <v>3621</v>
      </c>
      <c r="H2450" s="137">
        <v>1936.79</v>
      </c>
    </row>
    <row r="2451" spans="1:8" ht="12.2" customHeight="1">
      <c r="A2451" s="368">
        <v>9012</v>
      </c>
      <c r="B2451" s="359"/>
      <c r="C2451" s="360" t="s">
        <v>4498</v>
      </c>
      <c r="D2451" s="360"/>
      <c r="E2451" s="360"/>
      <c r="F2451" s="360"/>
      <c r="G2451" s="17"/>
      <c r="H2451" s="141"/>
    </row>
    <row r="2452" spans="1:8" ht="36.6" customHeight="1">
      <c r="A2452" s="352" t="s">
        <v>4499</v>
      </c>
      <c r="B2452" s="352"/>
      <c r="C2452" s="353" t="s">
        <v>4500</v>
      </c>
      <c r="D2452" s="353"/>
      <c r="E2452" s="353"/>
      <c r="F2452" s="353"/>
      <c r="G2452" s="18" t="s">
        <v>3621</v>
      </c>
      <c r="H2452" s="137">
        <v>2174.19</v>
      </c>
    </row>
    <row r="2453" spans="1:8" ht="36.6" customHeight="1">
      <c r="A2453" s="352" t="s">
        <v>4501</v>
      </c>
      <c r="B2453" s="352"/>
      <c r="C2453" s="353" t="s">
        <v>4502</v>
      </c>
      <c r="D2453" s="353"/>
      <c r="E2453" s="353"/>
      <c r="F2453" s="353"/>
      <c r="G2453" s="18" t="s">
        <v>3621</v>
      </c>
      <c r="H2453" s="137">
        <v>3026.84</v>
      </c>
    </row>
    <row r="2454" spans="1:8" ht="12.2" customHeight="1">
      <c r="A2454" s="352" t="s">
        <v>4503</v>
      </c>
      <c r="B2454" s="352"/>
      <c r="C2454" s="353" t="s">
        <v>4504</v>
      </c>
      <c r="D2454" s="353"/>
      <c r="E2454" s="353"/>
      <c r="F2454" s="353"/>
      <c r="G2454" s="18" t="s">
        <v>3621</v>
      </c>
      <c r="H2454" s="137">
        <v>2158.12</v>
      </c>
    </row>
    <row r="2455" spans="1:8" ht="36.6" customHeight="1">
      <c r="A2455" s="352" t="s">
        <v>4505</v>
      </c>
      <c r="B2455" s="352"/>
      <c r="C2455" s="353" t="s">
        <v>4506</v>
      </c>
      <c r="D2455" s="353"/>
      <c r="E2455" s="353"/>
      <c r="F2455" s="353"/>
      <c r="G2455" s="18" t="s">
        <v>3621</v>
      </c>
      <c r="H2455" s="137">
        <v>2742.96</v>
      </c>
    </row>
    <row r="2456" spans="1:8" ht="36.6" customHeight="1">
      <c r="A2456" s="352" t="s">
        <v>4507</v>
      </c>
      <c r="B2456" s="352"/>
      <c r="C2456" s="353" t="s">
        <v>4508</v>
      </c>
      <c r="D2456" s="353"/>
      <c r="E2456" s="353"/>
      <c r="F2456" s="353"/>
      <c r="G2456" s="18" t="s">
        <v>3621</v>
      </c>
      <c r="H2456" s="137">
        <v>3808.76</v>
      </c>
    </row>
    <row r="2457" spans="1:8" ht="36.6" customHeight="1">
      <c r="A2457" s="352" t="s">
        <v>4509</v>
      </c>
      <c r="B2457" s="352"/>
      <c r="C2457" s="353" t="s">
        <v>4510</v>
      </c>
      <c r="D2457" s="353"/>
      <c r="E2457" s="353"/>
      <c r="F2457" s="353"/>
      <c r="G2457" s="18" t="s">
        <v>3621</v>
      </c>
      <c r="H2457" s="137">
        <v>2176.4</v>
      </c>
    </row>
    <row r="2458" spans="1:8" ht="36.6" customHeight="1">
      <c r="A2458" s="352" t="s">
        <v>4511</v>
      </c>
      <c r="B2458" s="352"/>
      <c r="C2458" s="353" t="s">
        <v>4512</v>
      </c>
      <c r="D2458" s="353"/>
      <c r="E2458" s="353"/>
      <c r="F2458" s="353"/>
      <c r="G2458" s="18" t="s">
        <v>3621</v>
      </c>
      <c r="H2458" s="137">
        <v>3181.86</v>
      </c>
    </row>
    <row r="2459" spans="1:8" ht="36.6" customHeight="1">
      <c r="A2459" s="352" t="s">
        <v>4513</v>
      </c>
      <c r="B2459" s="352"/>
      <c r="C2459" s="353" t="s">
        <v>4514</v>
      </c>
      <c r="D2459" s="353"/>
      <c r="E2459" s="353"/>
      <c r="F2459" s="353"/>
      <c r="G2459" s="18" t="s">
        <v>3621</v>
      </c>
      <c r="H2459" s="137">
        <v>2100.7600000000002</v>
      </c>
    </row>
    <row r="2460" spans="1:8" ht="36.6" customHeight="1">
      <c r="A2460" s="352" t="s">
        <v>4515</v>
      </c>
      <c r="B2460" s="352"/>
      <c r="C2460" s="353" t="s">
        <v>4516</v>
      </c>
      <c r="D2460" s="353"/>
      <c r="E2460" s="353"/>
      <c r="F2460" s="353"/>
      <c r="G2460" s="18" t="s">
        <v>3621</v>
      </c>
      <c r="H2460" s="137">
        <v>3009.12</v>
      </c>
    </row>
    <row r="2461" spans="1:8" ht="36.6" customHeight="1">
      <c r="A2461" s="352" t="s">
        <v>4517</v>
      </c>
      <c r="B2461" s="352"/>
      <c r="C2461" s="353" t="s">
        <v>4518</v>
      </c>
      <c r="D2461" s="353"/>
      <c r="E2461" s="353"/>
      <c r="F2461" s="353"/>
      <c r="G2461" s="18" t="s">
        <v>3621</v>
      </c>
      <c r="H2461" s="137">
        <v>2649.4</v>
      </c>
    </row>
    <row r="2462" spans="1:8" ht="36.6" customHeight="1">
      <c r="A2462" s="352" t="s">
        <v>4519</v>
      </c>
      <c r="B2462" s="352"/>
      <c r="C2462" s="353" t="s">
        <v>4520</v>
      </c>
      <c r="D2462" s="353"/>
      <c r="E2462" s="353"/>
      <c r="F2462" s="353"/>
      <c r="G2462" s="18" t="s">
        <v>3621</v>
      </c>
      <c r="H2462" s="137">
        <v>3770.92</v>
      </c>
    </row>
    <row r="2463" spans="1:8" ht="12.2" customHeight="1">
      <c r="A2463" s="352" t="s">
        <v>4521</v>
      </c>
      <c r="B2463" s="352"/>
      <c r="C2463" s="353" t="s">
        <v>4522</v>
      </c>
      <c r="D2463" s="353"/>
      <c r="E2463" s="353"/>
      <c r="F2463" s="353"/>
      <c r="G2463" s="18" t="s">
        <v>3621</v>
      </c>
      <c r="H2463" s="137">
        <v>1674.7</v>
      </c>
    </row>
    <row r="2464" spans="1:8" ht="12.2" customHeight="1">
      <c r="A2464" s="352" t="s">
        <v>4523</v>
      </c>
      <c r="B2464" s="352"/>
      <c r="C2464" s="353" t="s">
        <v>4524</v>
      </c>
      <c r="D2464" s="353"/>
      <c r="E2464" s="353"/>
      <c r="F2464" s="353"/>
      <c r="G2464" s="18" t="s">
        <v>3621</v>
      </c>
      <c r="H2464" s="137">
        <v>2671.9</v>
      </c>
    </row>
    <row r="2465" spans="1:8" ht="12.2" customHeight="1">
      <c r="A2465" s="368">
        <v>9013</v>
      </c>
      <c r="B2465" s="359"/>
      <c r="C2465" s="360" t="s">
        <v>4525</v>
      </c>
      <c r="D2465" s="360"/>
      <c r="E2465" s="360"/>
      <c r="F2465" s="360"/>
      <c r="G2465" s="17"/>
      <c r="H2465" s="141"/>
    </row>
    <row r="2466" spans="1:8" ht="60.95" customHeight="1">
      <c r="A2466" s="352" t="s">
        <v>4526</v>
      </c>
      <c r="B2466" s="352"/>
      <c r="C2466" s="353" t="s">
        <v>4527</v>
      </c>
      <c r="D2466" s="353"/>
      <c r="E2466" s="353"/>
      <c r="F2466" s="353"/>
      <c r="G2466" s="18" t="s">
        <v>58</v>
      </c>
      <c r="H2466" s="137">
        <v>1722.6</v>
      </c>
    </row>
    <row r="2467" spans="1:8" ht="60.95" customHeight="1">
      <c r="A2467" s="352" t="s">
        <v>4528</v>
      </c>
      <c r="B2467" s="352"/>
      <c r="C2467" s="353" t="s">
        <v>4529</v>
      </c>
      <c r="D2467" s="353"/>
      <c r="E2467" s="353"/>
      <c r="F2467" s="353"/>
      <c r="G2467" s="18" t="s">
        <v>58</v>
      </c>
      <c r="H2467" s="140">
        <v>769.97</v>
      </c>
    </row>
    <row r="2468" spans="1:8" ht="12.2" customHeight="1">
      <c r="A2468" s="368">
        <v>9014</v>
      </c>
      <c r="B2468" s="359"/>
      <c r="C2468" s="360" t="s">
        <v>4530</v>
      </c>
      <c r="D2468" s="360"/>
      <c r="E2468" s="360"/>
      <c r="F2468" s="360"/>
      <c r="G2468" s="17"/>
      <c r="H2468" s="141"/>
    </row>
    <row r="2469" spans="1:8" ht="12.2" customHeight="1">
      <c r="A2469" s="352" t="s">
        <v>4531</v>
      </c>
      <c r="B2469" s="352"/>
      <c r="C2469" s="353" t="s">
        <v>4532</v>
      </c>
      <c r="D2469" s="353"/>
      <c r="E2469" s="353"/>
      <c r="F2469" s="353"/>
      <c r="G2469" s="18" t="s">
        <v>76</v>
      </c>
      <c r="H2469" s="137">
        <v>1049.58</v>
      </c>
    </row>
    <row r="2470" spans="1:8" ht="12.2" customHeight="1">
      <c r="A2470" s="352" t="s">
        <v>4533</v>
      </c>
      <c r="B2470" s="352"/>
      <c r="C2470" s="353" t="s">
        <v>4534</v>
      </c>
      <c r="D2470" s="353"/>
      <c r="E2470" s="353"/>
      <c r="F2470" s="353"/>
      <c r="G2470" s="18" t="s">
        <v>76</v>
      </c>
      <c r="H2470" s="137">
        <v>1376.52</v>
      </c>
    </row>
    <row r="2471" spans="1:8" ht="12.2" customHeight="1">
      <c r="A2471" s="352" t="s">
        <v>4535</v>
      </c>
      <c r="B2471" s="352"/>
      <c r="C2471" s="353" t="s">
        <v>4536</v>
      </c>
      <c r="D2471" s="353"/>
      <c r="E2471" s="353"/>
      <c r="F2471" s="353"/>
      <c r="G2471" s="18" t="s">
        <v>76</v>
      </c>
      <c r="H2471" s="137">
        <v>1505.39</v>
      </c>
    </row>
    <row r="2472" spans="1:8" ht="12.2" customHeight="1">
      <c r="A2472" s="352" t="s">
        <v>4537</v>
      </c>
      <c r="B2472" s="352"/>
      <c r="C2472" s="353" t="s">
        <v>4538</v>
      </c>
      <c r="D2472" s="353"/>
      <c r="E2472" s="353"/>
      <c r="F2472" s="353"/>
      <c r="G2472" s="18" t="s">
        <v>76</v>
      </c>
      <c r="H2472" s="137">
        <v>1637.31</v>
      </c>
    </row>
    <row r="2473" spans="1:8" ht="12.2" customHeight="1">
      <c r="A2473" s="352" t="s">
        <v>4539</v>
      </c>
      <c r="B2473" s="352"/>
      <c r="C2473" s="353" t="s">
        <v>4540</v>
      </c>
      <c r="D2473" s="353"/>
      <c r="E2473" s="353"/>
      <c r="F2473" s="353"/>
      <c r="G2473" s="18" t="s">
        <v>76</v>
      </c>
      <c r="H2473" s="137">
        <v>2373.63</v>
      </c>
    </row>
    <row r="2474" spans="1:8" ht="12.2" customHeight="1">
      <c r="A2474" s="352" t="s">
        <v>4541</v>
      </c>
      <c r="B2474" s="352"/>
      <c r="C2474" s="353" t="s">
        <v>4542</v>
      </c>
      <c r="D2474" s="353"/>
      <c r="E2474" s="353"/>
      <c r="F2474" s="353"/>
      <c r="G2474" s="18" t="s">
        <v>76</v>
      </c>
      <c r="H2474" s="140">
        <v>527.72</v>
      </c>
    </row>
    <row r="2475" spans="1:8" ht="12.2" customHeight="1">
      <c r="A2475" s="352" t="s">
        <v>4543</v>
      </c>
      <c r="B2475" s="352"/>
      <c r="C2475" s="353" t="s">
        <v>4544</v>
      </c>
      <c r="D2475" s="353"/>
      <c r="E2475" s="353"/>
      <c r="F2475" s="353"/>
      <c r="G2475" s="18" t="s">
        <v>76</v>
      </c>
      <c r="H2475" s="140">
        <v>631.47</v>
      </c>
    </row>
    <row r="2476" spans="1:8" ht="12.2" customHeight="1">
      <c r="A2476" s="352" t="s">
        <v>4545</v>
      </c>
      <c r="B2476" s="352"/>
      <c r="C2476" s="353" t="s">
        <v>4546</v>
      </c>
      <c r="D2476" s="353"/>
      <c r="E2476" s="353"/>
      <c r="F2476" s="353"/>
      <c r="G2476" s="18" t="s">
        <v>76</v>
      </c>
      <c r="H2476" s="140">
        <v>729.46</v>
      </c>
    </row>
    <row r="2477" spans="1:8" ht="12.2" customHeight="1">
      <c r="A2477" s="352" t="s">
        <v>4547</v>
      </c>
      <c r="B2477" s="352"/>
      <c r="C2477" s="353" t="s">
        <v>4548</v>
      </c>
      <c r="D2477" s="353"/>
      <c r="E2477" s="353"/>
      <c r="F2477" s="353"/>
      <c r="G2477" s="18" t="s">
        <v>76</v>
      </c>
      <c r="H2477" s="140">
        <v>839.32</v>
      </c>
    </row>
    <row r="2478" spans="1:8" ht="12.2" customHeight="1">
      <c r="A2478" s="352" t="s">
        <v>4549</v>
      </c>
      <c r="B2478" s="352"/>
      <c r="C2478" s="353" t="s">
        <v>4550</v>
      </c>
      <c r="D2478" s="353"/>
      <c r="E2478" s="353"/>
      <c r="F2478" s="353"/>
      <c r="G2478" s="18" t="s">
        <v>76</v>
      </c>
      <c r="H2478" s="140">
        <v>942.42</v>
      </c>
    </row>
    <row r="2479" spans="1:8" ht="12.2" customHeight="1">
      <c r="A2479" s="368">
        <v>9015</v>
      </c>
      <c r="B2479" s="359"/>
      <c r="C2479" s="360" t="s">
        <v>4551</v>
      </c>
      <c r="D2479" s="360"/>
      <c r="E2479" s="360"/>
      <c r="F2479" s="360"/>
      <c r="G2479" s="17"/>
      <c r="H2479" s="141"/>
    </row>
    <row r="2480" spans="1:8" ht="12.2" customHeight="1">
      <c r="A2480" s="352" t="s">
        <v>4552</v>
      </c>
      <c r="B2480" s="352"/>
      <c r="C2480" s="353" t="s">
        <v>4553</v>
      </c>
      <c r="D2480" s="353"/>
      <c r="E2480" s="353"/>
      <c r="F2480" s="353"/>
      <c r="G2480" s="18" t="s">
        <v>76</v>
      </c>
      <c r="H2480" s="137">
        <v>1359.51</v>
      </c>
    </row>
    <row r="2481" spans="1:8" ht="12.2" customHeight="1">
      <c r="A2481" s="352" t="s">
        <v>4554</v>
      </c>
      <c r="B2481" s="352"/>
      <c r="C2481" s="353" t="s">
        <v>4555</v>
      </c>
      <c r="D2481" s="353"/>
      <c r="E2481" s="353"/>
      <c r="F2481" s="353"/>
      <c r="G2481" s="18" t="s">
        <v>76</v>
      </c>
      <c r="H2481" s="137">
        <v>1712.54</v>
      </c>
    </row>
    <row r="2482" spans="1:8" ht="12.2" customHeight="1">
      <c r="A2482" s="352" t="s">
        <v>4556</v>
      </c>
      <c r="B2482" s="352"/>
      <c r="C2482" s="353" t="s">
        <v>4557</v>
      </c>
      <c r="D2482" s="353"/>
      <c r="E2482" s="353"/>
      <c r="F2482" s="353"/>
      <c r="G2482" s="18" t="s">
        <v>76</v>
      </c>
      <c r="H2482" s="137">
        <v>1847.11</v>
      </c>
    </row>
    <row r="2483" spans="1:8" ht="12.2" customHeight="1">
      <c r="A2483" s="352" t="s">
        <v>4558</v>
      </c>
      <c r="B2483" s="352"/>
      <c r="C2483" s="353" t="s">
        <v>4559</v>
      </c>
      <c r="D2483" s="353"/>
      <c r="E2483" s="353"/>
      <c r="F2483" s="353"/>
      <c r="G2483" s="18" t="s">
        <v>76</v>
      </c>
      <c r="H2483" s="137">
        <v>1985.46</v>
      </c>
    </row>
    <row r="2484" spans="1:8" ht="12.2" customHeight="1">
      <c r="A2484" s="352" t="s">
        <v>4560</v>
      </c>
      <c r="B2484" s="352"/>
      <c r="C2484" s="353" t="s">
        <v>4561</v>
      </c>
      <c r="D2484" s="353"/>
      <c r="E2484" s="353"/>
      <c r="F2484" s="353"/>
      <c r="G2484" s="18" t="s">
        <v>76</v>
      </c>
      <c r="H2484" s="137">
        <v>2634.44</v>
      </c>
    </row>
    <row r="2485" spans="1:8" ht="12.2" customHeight="1">
      <c r="A2485" s="352" t="s">
        <v>4562</v>
      </c>
      <c r="B2485" s="352"/>
      <c r="C2485" s="353" t="s">
        <v>4563</v>
      </c>
      <c r="D2485" s="353"/>
      <c r="E2485" s="353"/>
      <c r="F2485" s="353"/>
      <c r="G2485" s="18" t="s">
        <v>76</v>
      </c>
      <c r="H2485" s="140">
        <v>797.12</v>
      </c>
    </row>
    <row r="2486" spans="1:8" ht="12.2" customHeight="1">
      <c r="A2486" s="352" t="s">
        <v>4564</v>
      </c>
      <c r="B2486" s="352"/>
      <c r="C2486" s="353" t="s">
        <v>4565</v>
      </c>
      <c r="D2486" s="353"/>
      <c r="E2486" s="353"/>
      <c r="F2486" s="353"/>
      <c r="G2486" s="18" t="s">
        <v>76</v>
      </c>
      <c r="H2486" s="140">
        <v>907.3</v>
      </c>
    </row>
    <row r="2487" spans="1:8" ht="12.2" customHeight="1">
      <c r="A2487" s="352" t="s">
        <v>4566</v>
      </c>
      <c r="B2487" s="352"/>
      <c r="C2487" s="353" t="s">
        <v>4567</v>
      </c>
      <c r="D2487" s="353"/>
      <c r="E2487" s="353"/>
      <c r="F2487" s="353"/>
      <c r="G2487" s="18" t="s">
        <v>76</v>
      </c>
      <c r="H2487" s="137">
        <v>1013.03</v>
      </c>
    </row>
    <row r="2488" spans="1:8" ht="12.2" customHeight="1">
      <c r="A2488" s="352" t="s">
        <v>4568</v>
      </c>
      <c r="B2488" s="352"/>
      <c r="C2488" s="353" t="s">
        <v>4569</v>
      </c>
      <c r="D2488" s="353"/>
      <c r="E2488" s="353"/>
      <c r="F2488" s="353"/>
      <c r="G2488" s="18" t="s">
        <v>76</v>
      </c>
      <c r="H2488" s="137">
        <v>1128.31</v>
      </c>
    </row>
    <row r="2489" spans="1:8" ht="12.2" customHeight="1">
      <c r="A2489" s="352" t="s">
        <v>4570</v>
      </c>
      <c r="B2489" s="352"/>
      <c r="C2489" s="353" t="s">
        <v>4571</v>
      </c>
      <c r="D2489" s="353"/>
      <c r="E2489" s="353"/>
      <c r="F2489" s="353"/>
      <c r="G2489" s="18" t="s">
        <v>76</v>
      </c>
      <c r="H2489" s="137">
        <v>1239.1400000000001</v>
      </c>
    </row>
    <row r="2490" spans="1:8" ht="12.2" customHeight="1">
      <c r="A2490" s="368">
        <v>9016</v>
      </c>
      <c r="B2490" s="359"/>
      <c r="C2490" s="360" t="s">
        <v>4572</v>
      </c>
      <c r="D2490" s="360"/>
      <c r="E2490" s="360"/>
      <c r="F2490" s="360"/>
      <c r="G2490" s="17"/>
      <c r="H2490" s="141"/>
    </row>
    <row r="2491" spans="1:8" ht="36.6" customHeight="1">
      <c r="A2491" s="352" t="s">
        <v>9886</v>
      </c>
      <c r="B2491" s="352"/>
      <c r="C2491" s="353" t="s">
        <v>9887</v>
      </c>
      <c r="D2491" s="353"/>
      <c r="E2491" s="353"/>
      <c r="F2491" s="353"/>
      <c r="G2491" s="18" t="s">
        <v>76</v>
      </c>
      <c r="H2491" s="140">
        <v>674.39</v>
      </c>
    </row>
    <row r="2492" spans="1:8" ht="36.6" customHeight="1">
      <c r="A2492" s="352" t="s">
        <v>9888</v>
      </c>
      <c r="B2492" s="352"/>
      <c r="C2492" s="353" t="s">
        <v>9889</v>
      </c>
      <c r="D2492" s="353"/>
      <c r="E2492" s="353"/>
      <c r="F2492" s="353"/>
      <c r="G2492" s="18" t="s">
        <v>76</v>
      </c>
      <c r="H2492" s="140">
        <v>141.08000000000001</v>
      </c>
    </row>
    <row r="2493" spans="1:8" ht="36.6" customHeight="1">
      <c r="A2493" s="352" t="s">
        <v>9890</v>
      </c>
      <c r="B2493" s="352"/>
      <c r="C2493" s="353" t="s">
        <v>9891</v>
      </c>
      <c r="D2493" s="353"/>
      <c r="E2493" s="353"/>
      <c r="F2493" s="353"/>
      <c r="G2493" s="18" t="s">
        <v>76</v>
      </c>
      <c r="H2493" s="140">
        <v>200.44</v>
      </c>
    </row>
    <row r="2494" spans="1:8" ht="36.6" customHeight="1">
      <c r="A2494" s="352" t="s">
        <v>9892</v>
      </c>
      <c r="B2494" s="352"/>
      <c r="C2494" s="353" t="s">
        <v>9893</v>
      </c>
      <c r="D2494" s="353"/>
      <c r="E2494" s="353"/>
      <c r="F2494" s="353"/>
      <c r="G2494" s="18" t="s">
        <v>76</v>
      </c>
      <c r="H2494" s="140">
        <v>271.61</v>
      </c>
    </row>
    <row r="2495" spans="1:8" ht="36.6" customHeight="1">
      <c r="A2495" s="352" t="s">
        <v>9894</v>
      </c>
      <c r="B2495" s="352"/>
      <c r="C2495" s="353" t="s">
        <v>9895</v>
      </c>
      <c r="D2495" s="353"/>
      <c r="E2495" s="353"/>
      <c r="F2495" s="353"/>
      <c r="G2495" s="18" t="s">
        <v>76</v>
      </c>
      <c r="H2495" s="140">
        <v>354.59</v>
      </c>
    </row>
    <row r="2496" spans="1:8" ht="36.6" customHeight="1">
      <c r="A2496" s="352" t="s">
        <v>9896</v>
      </c>
      <c r="B2496" s="352"/>
      <c r="C2496" s="353" t="s">
        <v>9897</v>
      </c>
      <c r="D2496" s="353"/>
      <c r="E2496" s="353"/>
      <c r="F2496" s="353"/>
      <c r="G2496" s="18" t="s">
        <v>76</v>
      </c>
      <c r="H2496" s="140">
        <v>449.38</v>
      </c>
    </row>
    <row r="2497" spans="1:8" ht="36.6" customHeight="1">
      <c r="A2497" s="352" t="s">
        <v>9898</v>
      </c>
      <c r="B2497" s="352"/>
      <c r="C2497" s="353" t="s">
        <v>9899</v>
      </c>
      <c r="D2497" s="353"/>
      <c r="E2497" s="353"/>
      <c r="F2497" s="353"/>
      <c r="G2497" s="18" t="s">
        <v>76</v>
      </c>
      <c r="H2497" s="140">
        <v>555.98</v>
      </c>
    </row>
    <row r="2498" spans="1:8" ht="12.2" customHeight="1">
      <c r="A2498" s="368">
        <v>9017</v>
      </c>
      <c r="B2498" s="359"/>
      <c r="C2498" s="360" t="s">
        <v>4573</v>
      </c>
      <c r="D2498" s="360"/>
      <c r="E2498" s="360"/>
      <c r="F2498" s="360"/>
      <c r="G2498" s="17"/>
      <c r="H2498" s="141"/>
    </row>
    <row r="2499" spans="1:8" ht="60.95" customHeight="1">
      <c r="A2499" s="352" t="s">
        <v>4574</v>
      </c>
      <c r="B2499" s="352"/>
      <c r="C2499" s="353" t="s">
        <v>4575</v>
      </c>
      <c r="D2499" s="353"/>
      <c r="E2499" s="353"/>
      <c r="F2499" s="353"/>
      <c r="G2499" s="18" t="s">
        <v>76</v>
      </c>
      <c r="H2499" s="138">
        <v>44.35</v>
      </c>
    </row>
    <row r="2500" spans="1:8" ht="60.95" customHeight="1">
      <c r="A2500" s="352" t="s">
        <v>4576</v>
      </c>
      <c r="B2500" s="352"/>
      <c r="C2500" s="353" t="s">
        <v>4577</v>
      </c>
      <c r="D2500" s="353"/>
      <c r="E2500" s="353"/>
      <c r="F2500" s="353"/>
      <c r="G2500" s="18" t="s">
        <v>76</v>
      </c>
      <c r="H2500" s="138">
        <v>47.46</v>
      </c>
    </row>
    <row r="2501" spans="1:8" ht="60.95" customHeight="1">
      <c r="A2501" s="352" t="s">
        <v>4578</v>
      </c>
      <c r="B2501" s="352"/>
      <c r="C2501" s="353" t="s">
        <v>4579</v>
      </c>
      <c r="D2501" s="353"/>
      <c r="E2501" s="353"/>
      <c r="F2501" s="353"/>
      <c r="G2501" s="18" t="s">
        <v>76</v>
      </c>
      <c r="H2501" s="138">
        <v>50.3</v>
      </c>
    </row>
    <row r="2502" spans="1:8" ht="12.2" customHeight="1">
      <c r="A2502" s="368">
        <v>8687</v>
      </c>
      <c r="B2502" s="359"/>
      <c r="C2502" s="360" t="s">
        <v>4580</v>
      </c>
      <c r="D2502" s="360"/>
      <c r="E2502" s="360"/>
      <c r="F2502" s="360"/>
      <c r="G2502" s="17"/>
      <c r="H2502" s="141"/>
    </row>
    <row r="2503" spans="1:8" ht="12.2" customHeight="1">
      <c r="A2503" s="368">
        <v>9018</v>
      </c>
      <c r="B2503" s="359"/>
      <c r="C2503" s="360" t="s">
        <v>4581</v>
      </c>
      <c r="D2503" s="360"/>
      <c r="E2503" s="360"/>
      <c r="F2503" s="360"/>
      <c r="G2503" s="17"/>
      <c r="H2503" s="141"/>
    </row>
    <row r="2504" spans="1:8" ht="36.6" customHeight="1">
      <c r="A2504" s="352" t="s">
        <v>4582</v>
      </c>
      <c r="B2504" s="352"/>
      <c r="C2504" s="353" t="s">
        <v>4583</v>
      </c>
      <c r="D2504" s="353"/>
      <c r="E2504" s="353"/>
      <c r="F2504" s="353"/>
      <c r="G2504" s="18" t="s">
        <v>3621</v>
      </c>
      <c r="H2504" s="140">
        <v>481.89</v>
      </c>
    </row>
    <row r="2505" spans="1:8" ht="24.4" customHeight="1">
      <c r="A2505" s="352" t="s">
        <v>4584</v>
      </c>
      <c r="B2505" s="352"/>
      <c r="C2505" s="353" t="s">
        <v>4585</v>
      </c>
      <c r="D2505" s="353"/>
      <c r="E2505" s="353"/>
      <c r="F2505" s="353"/>
      <c r="G2505" s="18" t="s">
        <v>3621</v>
      </c>
      <c r="H2505" s="138">
        <v>92.76</v>
      </c>
    </row>
    <row r="2506" spans="1:8" ht="24.4" customHeight="1">
      <c r="A2506" s="352" t="s">
        <v>4586</v>
      </c>
      <c r="B2506" s="352"/>
      <c r="C2506" s="353" t="s">
        <v>4587</v>
      </c>
      <c r="D2506" s="353"/>
      <c r="E2506" s="353"/>
      <c r="F2506" s="353"/>
      <c r="G2506" s="18" t="s">
        <v>3621</v>
      </c>
      <c r="H2506" s="137">
        <v>2030.64</v>
      </c>
    </row>
    <row r="2507" spans="1:8" ht="12.2" customHeight="1">
      <c r="A2507" s="368">
        <v>9019</v>
      </c>
      <c r="B2507" s="359"/>
      <c r="C2507" s="360" t="s">
        <v>4588</v>
      </c>
      <c r="D2507" s="360"/>
      <c r="E2507" s="360"/>
      <c r="F2507" s="360"/>
      <c r="G2507" s="17"/>
      <c r="H2507" s="141"/>
    </row>
    <row r="2508" spans="1:8" ht="60.95" customHeight="1">
      <c r="A2508" s="352" t="s">
        <v>4589</v>
      </c>
      <c r="B2508" s="352"/>
      <c r="C2508" s="353" t="s">
        <v>4590</v>
      </c>
      <c r="D2508" s="353"/>
      <c r="E2508" s="353"/>
      <c r="F2508" s="353"/>
      <c r="G2508" s="18" t="s">
        <v>58</v>
      </c>
      <c r="H2508" s="140">
        <v>277.29000000000002</v>
      </c>
    </row>
    <row r="2509" spans="1:8" ht="73.150000000000006" customHeight="1">
      <c r="A2509" s="352" t="s">
        <v>4591</v>
      </c>
      <c r="B2509" s="352"/>
      <c r="C2509" s="353" t="s">
        <v>4592</v>
      </c>
      <c r="D2509" s="353"/>
      <c r="E2509" s="353"/>
      <c r="F2509" s="353"/>
      <c r="G2509" s="18" t="s">
        <v>58</v>
      </c>
      <c r="H2509" s="140">
        <v>409.15</v>
      </c>
    </row>
    <row r="2510" spans="1:8" ht="73.150000000000006" customHeight="1">
      <c r="A2510" s="352" t="s">
        <v>4593</v>
      </c>
      <c r="B2510" s="352"/>
      <c r="C2510" s="353" t="s">
        <v>4594</v>
      </c>
      <c r="D2510" s="353"/>
      <c r="E2510" s="353"/>
      <c r="F2510" s="353"/>
      <c r="G2510" s="18" t="s">
        <v>58</v>
      </c>
      <c r="H2510" s="137">
        <v>1251.1400000000001</v>
      </c>
    </row>
    <row r="2511" spans="1:8" ht="73.150000000000006" customHeight="1">
      <c r="A2511" s="352" t="s">
        <v>4595</v>
      </c>
      <c r="B2511" s="352"/>
      <c r="C2511" s="353" t="s">
        <v>4596</v>
      </c>
      <c r="D2511" s="353"/>
      <c r="E2511" s="353"/>
      <c r="F2511" s="353"/>
      <c r="G2511" s="18" t="s">
        <v>58</v>
      </c>
      <c r="H2511" s="137">
        <v>1331.77</v>
      </c>
    </row>
    <row r="2512" spans="1:8" ht="36.6" customHeight="1">
      <c r="A2512" s="352" t="s">
        <v>4597</v>
      </c>
      <c r="B2512" s="352"/>
      <c r="C2512" s="353" t="s">
        <v>4598</v>
      </c>
      <c r="D2512" s="353"/>
      <c r="E2512" s="353"/>
      <c r="F2512" s="353"/>
      <c r="G2512" s="18" t="s">
        <v>58</v>
      </c>
      <c r="H2512" s="138">
        <v>88.44</v>
      </c>
    </row>
    <row r="2513" spans="1:8" ht="36.6" customHeight="1">
      <c r="A2513" s="352" t="s">
        <v>4599</v>
      </c>
      <c r="B2513" s="352"/>
      <c r="C2513" s="353" t="s">
        <v>4600</v>
      </c>
      <c r="D2513" s="353"/>
      <c r="E2513" s="353"/>
      <c r="F2513" s="353"/>
      <c r="G2513" s="18" t="s">
        <v>58</v>
      </c>
      <c r="H2513" s="140">
        <v>104.57</v>
      </c>
    </row>
    <row r="2514" spans="1:8" ht="12.2" customHeight="1">
      <c r="A2514" s="352" t="s">
        <v>4601</v>
      </c>
      <c r="B2514" s="352"/>
      <c r="C2514" s="353" t="s">
        <v>4602</v>
      </c>
      <c r="D2514" s="353"/>
      <c r="E2514" s="353"/>
      <c r="F2514" s="353"/>
      <c r="G2514" s="18" t="s">
        <v>3621</v>
      </c>
      <c r="H2514" s="138">
        <v>30.08</v>
      </c>
    </row>
    <row r="2515" spans="1:8" ht="24.4" customHeight="1">
      <c r="A2515" s="352" t="s">
        <v>4603</v>
      </c>
      <c r="B2515" s="352"/>
      <c r="C2515" s="353" t="s">
        <v>4604</v>
      </c>
      <c r="D2515" s="353"/>
      <c r="E2515" s="353"/>
      <c r="F2515" s="353"/>
      <c r="G2515" s="18" t="s">
        <v>58</v>
      </c>
      <c r="H2515" s="138">
        <v>14.55</v>
      </c>
    </row>
    <row r="2516" spans="1:8" ht="24.4" customHeight="1">
      <c r="A2516" s="352" t="s">
        <v>4605</v>
      </c>
      <c r="B2516" s="352"/>
      <c r="C2516" s="353" t="s">
        <v>4606</v>
      </c>
      <c r="D2516" s="353"/>
      <c r="E2516" s="353"/>
      <c r="F2516" s="353"/>
      <c r="G2516" s="18" t="s">
        <v>58</v>
      </c>
      <c r="H2516" s="140">
        <v>106.87</v>
      </c>
    </row>
    <row r="2517" spans="1:8" ht="12.2" customHeight="1">
      <c r="A2517" s="352" t="s">
        <v>4607</v>
      </c>
      <c r="B2517" s="352"/>
      <c r="C2517" s="353" t="s">
        <v>4608</v>
      </c>
      <c r="D2517" s="353"/>
      <c r="E2517" s="353"/>
      <c r="F2517" s="353"/>
      <c r="G2517" s="18" t="s">
        <v>3621</v>
      </c>
      <c r="H2517" s="140">
        <v>770.41</v>
      </c>
    </row>
    <row r="2518" spans="1:8" ht="24.4" customHeight="1">
      <c r="A2518" s="352" t="s">
        <v>4609</v>
      </c>
      <c r="B2518" s="352"/>
      <c r="C2518" s="353" t="s">
        <v>4610</v>
      </c>
      <c r="D2518" s="353"/>
      <c r="E2518" s="353"/>
      <c r="F2518" s="353"/>
      <c r="G2518" s="18" t="s">
        <v>3621</v>
      </c>
      <c r="H2518" s="140">
        <v>217.32</v>
      </c>
    </row>
    <row r="2519" spans="1:8" ht="24.4" customHeight="1">
      <c r="A2519" s="352" t="s">
        <v>4611</v>
      </c>
      <c r="B2519" s="352"/>
      <c r="C2519" s="353" t="s">
        <v>4612</v>
      </c>
      <c r="D2519" s="353"/>
      <c r="E2519" s="353"/>
      <c r="F2519" s="353"/>
      <c r="G2519" s="18" t="s">
        <v>3621</v>
      </c>
      <c r="H2519" s="140">
        <v>228.32</v>
      </c>
    </row>
    <row r="2520" spans="1:8" ht="24.4" customHeight="1">
      <c r="A2520" s="352" t="s">
        <v>4613</v>
      </c>
      <c r="B2520" s="352"/>
      <c r="C2520" s="353" t="s">
        <v>4614</v>
      </c>
      <c r="D2520" s="353"/>
      <c r="E2520" s="353"/>
      <c r="F2520" s="353"/>
      <c r="G2520" s="18" t="s">
        <v>3621</v>
      </c>
      <c r="H2520" s="140">
        <v>201.07</v>
      </c>
    </row>
    <row r="2521" spans="1:8" ht="12.2" customHeight="1">
      <c r="A2521" s="352" t="s">
        <v>4615</v>
      </c>
      <c r="B2521" s="352"/>
      <c r="C2521" s="353" t="s">
        <v>4616</v>
      </c>
      <c r="D2521" s="353"/>
      <c r="E2521" s="353"/>
      <c r="F2521" s="353"/>
      <c r="G2521" s="18" t="s">
        <v>3621</v>
      </c>
      <c r="H2521" s="137">
        <v>1083.75</v>
      </c>
    </row>
    <row r="2522" spans="1:8" ht="36.6" customHeight="1">
      <c r="A2522" s="352" t="s">
        <v>4617</v>
      </c>
      <c r="B2522" s="352"/>
      <c r="C2522" s="353" t="s">
        <v>4618</v>
      </c>
      <c r="D2522" s="353"/>
      <c r="E2522" s="353"/>
      <c r="F2522" s="353"/>
      <c r="G2522" s="18" t="s">
        <v>58</v>
      </c>
      <c r="H2522" s="140">
        <v>304.01</v>
      </c>
    </row>
    <row r="2523" spans="1:8" ht="36.6" customHeight="1">
      <c r="A2523" s="352" t="s">
        <v>4619</v>
      </c>
      <c r="B2523" s="352"/>
      <c r="C2523" s="353" t="s">
        <v>4620</v>
      </c>
      <c r="D2523" s="353"/>
      <c r="E2523" s="353"/>
      <c r="F2523" s="353"/>
      <c r="G2523" s="18" t="s">
        <v>58</v>
      </c>
      <c r="H2523" s="140">
        <v>384.64</v>
      </c>
    </row>
    <row r="2524" spans="1:8" ht="12.2" customHeight="1">
      <c r="A2524" s="368">
        <v>9020</v>
      </c>
      <c r="B2524" s="359"/>
      <c r="C2524" s="360" t="s">
        <v>4621</v>
      </c>
      <c r="D2524" s="360"/>
      <c r="E2524" s="360"/>
      <c r="F2524" s="360"/>
      <c r="G2524" s="17"/>
      <c r="H2524" s="141"/>
    </row>
    <row r="2525" spans="1:8" ht="36.6" customHeight="1">
      <c r="A2525" s="352" t="s">
        <v>4622</v>
      </c>
      <c r="B2525" s="352"/>
      <c r="C2525" s="353" t="s">
        <v>4623</v>
      </c>
      <c r="D2525" s="353"/>
      <c r="E2525" s="353"/>
      <c r="F2525" s="353"/>
      <c r="G2525" s="18" t="s">
        <v>58</v>
      </c>
      <c r="H2525" s="140">
        <v>328.12</v>
      </c>
    </row>
    <row r="2526" spans="1:8" ht="36.6" customHeight="1">
      <c r="A2526" s="352" t="s">
        <v>4624</v>
      </c>
      <c r="B2526" s="352"/>
      <c r="C2526" s="353" t="s">
        <v>4625</v>
      </c>
      <c r="D2526" s="353"/>
      <c r="E2526" s="353"/>
      <c r="F2526" s="353"/>
      <c r="G2526" s="18" t="s">
        <v>58</v>
      </c>
      <c r="H2526" s="140">
        <v>232.08</v>
      </c>
    </row>
    <row r="2527" spans="1:8" ht="36.6" customHeight="1">
      <c r="A2527" s="352" t="s">
        <v>4626</v>
      </c>
      <c r="B2527" s="352"/>
      <c r="C2527" s="353" t="s">
        <v>4627</v>
      </c>
      <c r="D2527" s="353"/>
      <c r="E2527" s="353"/>
      <c r="F2527" s="353"/>
      <c r="G2527" s="18" t="s">
        <v>58</v>
      </c>
      <c r="H2527" s="140">
        <v>390.95</v>
      </c>
    </row>
    <row r="2528" spans="1:8" ht="36.6" customHeight="1">
      <c r="A2528" s="352" t="s">
        <v>4628</v>
      </c>
      <c r="B2528" s="352"/>
      <c r="C2528" s="353" t="s">
        <v>4629</v>
      </c>
      <c r="D2528" s="353"/>
      <c r="E2528" s="353"/>
      <c r="F2528" s="353"/>
      <c r="G2528" s="18" t="s">
        <v>58</v>
      </c>
      <c r="H2528" s="137">
        <v>1458.67</v>
      </c>
    </row>
    <row r="2529" spans="1:8" ht="12.2" customHeight="1">
      <c r="A2529" s="368">
        <v>9022</v>
      </c>
      <c r="B2529" s="359"/>
      <c r="C2529" s="360" t="s">
        <v>4630</v>
      </c>
      <c r="D2529" s="360"/>
      <c r="E2529" s="360"/>
      <c r="F2529" s="360"/>
      <c r="G2529" s="17"/>
      <c r="H2529" s="141"/>
    </row>
    <row r="2530" spans="1:8" ht="36.6" customHeight="1">
      <c r="A2530" s="352" t="s">
        <v>4631</v>
      </c>
      <c r="B2530" s="352"/>
      <c r="C2530" s="353" t="s">
        <v>4632</v>
      </c>
      <c r="D2530" s="353"/>
      <c r="E2530" s="353"/>
      <c r="F2530" s="353"/>
      <c r="G2530" s="18" t="s">
        <v>58</v>
      </c>
      <c r="H2530" s="140">
        <v>157.59</v>
      </c>
    </row>
    <row r="2531" spans="1:8" ht="24.4" customHeight="1">
      <c r="A2531" s="352" t="s">
        <v>4633</v>
      </c>
      <c r="B2531" s="352"/>
      <c r="C2531" s="353" t="s">
        <v>4634</v>
      </c>
      <c r="D2531" s="353"/>
      <c r="E2531" s="353"/>
      <c r="F2531" s="353"/>
      <c r="G2531" s="18" t="s">
        <v>58</v>
      </c>
      <c r="H2531" s="138">
        <v>28.51</v>
      </c>
    </row>
    <row r="2532" spans="1:8" ht="12.2" customHeight="1">
      <c r="A2532" s="368">
        <v>9024</v>
      </c>
      <c r="B2532" s="359"/>
      <c r="C2532" s="360" t="s">
        <v>4635</v>
      </c>
      <c r="D2532" s="360"/>
      <c r="E2532" s="360"/>
      <c r="F2532" s="360"/>
      <c r="G2532" s="17"/>
      <c r="H2532" s="141"/>
    </row>
    <row r="2533" spans="1:8" ht="36.6" customHeight="1">
      <c r="A2533" s="352" t="s">
        <v>4636</v>
      </c>
      <c r="B2533" s="352"/>
      <c r="C2533" s="353" t="s">
        <v>4637</v>
      </c>
      <c r="D2533" s="353"/>
      <c r="E2533" s="353"/>
      <c r="F2533" s="353"/>
      <c r="G2533" s="18" t="s">
        <v>58</v>
      </c>
      <c r="H2533" s="138">
        <v>67.38</v>
      </c>
    </row>
    <row r="2534" spans="1:8" ht="12.2" customHeight="1">
      <c r="A2534" s="352" t="s">
        <v>4638</v>
      </c>
      <c r="B2534" s="352"/>
      <c r="C2534" s="353" t="s">
        <v>4639</v>
      </c>
      <c r="D2534" s="353"/>
      <c r="E2534" s="353"/>
      <c r="F2534" s="353"/>
      <c r="G2534" s="18" t="s">
        <v>3621</v>
      </c>
      <c r="H2534" s="136">
        <v>8.99</v>
      </c>
    </row>
    <row r="2535" spans="1:8" ht="36.6" customHeight="1">
      <c r="A2535" s="352" t="s">
        <v>4640</v>
      </c>
      <c r="B2535" s="352"/>
      <c r="C2535" s="353" t="s">
        <v>4641</v>
      </c>
      <c r="D2535" s="353"/>
      <c r="E2535" s="353"/>
      <c r="F2535" s="353"/>
      <c r="G2535" s="18" t="s">
        <v>58</v>
      </c>
      <c r="H2535" s="140">
        <v>931.79</v>
      </c>
    </row>
    <row r="2536" spans="1:8" ht="24.4" customHeight="1">
      <c r="A2536" s="352" t="s">
        <v>4642</v>
      </c>
      <c r="B2536" s="352"/>
      <c r="C2536" s="353" t="s">
        <v>4643</v>
      </c>
      <c r="D2536" s="353"/>
      <c r="E2536" s="353"/>
      <c r="F2536" s="353"/>
      <c r="G2536" s="18" t="s">
        <v>58</v>
      </c>
      <c r="H2536" s="140">
        <v>150.83000000000001</v>
      </c>
    </row>
    <row r="2537" spans="1:8" ht="24.4" customHeight="1">
      <c r="A2537" s="352" t="s">
        <v>4644</v>
      </c>
      <c r="B2537" s="352"/>
      <c r="C2537" s="353" t="s">
        <v>4645</v>
      </c>
      <c r="D2537" s="353"/>
      <c r="E2537" s="353"/>
      <c r="F2537" s="353"/>
      <c r="G2537" s="18" t="s">
        <v>58</v>
      </c>
      <c r="H2537" s="140">
        <v>128.77000000000001</v>
      </c>
    </row>
    <row r="2538" spans="1:8" ht="36.6" customHeight="1">
      <c r="A2538" s="352" t="s">
        <v>4646</v>
      </c>
      <c r="B2538" s="352"/>
      <c r="C2538" s="353" t="s">
        <v>4647</v>
      </c>
      <c r="D2538" s="353"/>
      <c r="E2538" s="353"/>
      <c r="F2538" s="353"/>
      <c r="G2538" s="18" t="s">
        <v>58</v>
      </c>
      <c r="H2538" s="140">
        <v>160.53</v>
      </c>
    </row>
    <row r="2539" spans="1:8" ht="12.2" customHeight="1">
      <c r="A2539" s="352" t="s">
        <v>4648</v>
      </c>
      <c r="B2539" s="352"/>
      <c r="C2539" s="353" t="s">
        <v>4649</v>
      </c>
      <c r="D2539" s="353"/>
      <c r="E2539" s="353"/>
      <c r="F2539" s="353"/>
      <c r="G2539" s="18" t="s">
        <v>3621</v>
      </c>
      <c r="H2539" s="140">
        <v>161.38</v>
      </c>
    </row>
    <row r="2540" spans="1:8" ht="12.2" customHeight="1">
      <c r="A2540" s="352" t="s">
        <v>4650</v>
      </c>
      <c r="B2540" s="352"/>
      <c r="C2540" s="353" t="s">
        <v>4651</v>
      </c>
      <c r="D2540" s="353"/>
      <c r="E2540" s="353"/>
      <c r="F2540" s="353"/>
      <c r="G2540" s="18" t="s">
        <v>3621</v>
      </c>
      <c r="H2540" s="140">
        <v>144.96</v>
      </c>
    </row>
    <row r="2541" spans="1:8" ht="12.2" customHeight="1">
      <c r="A2541" s="352" t="s">
        <v>4652</v>
      </c>
      <c r="B2541" s="352"/>
      <c r="C2541" s="353" t="s">
        <v>4653</v>
      </c>
      <c r="D2541" s="353"/>
      <c r="E2541" s="353"/>
      <c r="F2541" s="353"/>
      <c r="G2541" s="18" t="s">
        <v>3621</v>
      </c>
      <c r="H2541" s="140">
        <v>142.29</v>
      </c>
    </row>
    <row r="2542" spans="1:8" ht="12.2" customHeight="1">
      <c r="A2542" s="352" t="s">
        <v>4654</v>
      </c>
      <c r="B2542" s="352"/>
      <c r="C2542" s="353" t="s">
        <v>4655</v>
      </c>
      <c r="D2542" s="353"/>
      <c r="E2542" s="353"/>
      <c r="F2542" s="353"/>
      <c r="G2542" s="18" t="s">
        <v>3621</v>
      </c>
      <c r="H2542" s="140">
        <v>143.87</v>
      </c>
    </row>
    <row r="2543" spans="1:8" ht="12.2" customHeight="1">
      <c r="A2543" s="368">
        <v>8688</v>
      </c>
      <c r="B2543" s="359"/>
      <c r="C2543" s="360" t="s">
        <v>4656</v>
      </c>
      <c r="D2543" s="360"/>
      <c r="E2543" s="360"/>
      <c r="F2543" s="360"/>
      <c r="G2543" s="17"/>
      <c r="H2543" s="141"/>
    </row>
    <row r="2544" spans="1:8" ht="12.2" customHeight="1">
      <c r="A2544" s="368">
        <v>9027</v>
      </c>
      <c r="B2544" s="359"/>
      <c r="C2544" s="360" t="s">
        <v>4657</v>
      </c>
      <c r="D2544" s="360"/>
      <c r="E2544" s="360"/>
      <c r="F2544" s="360"/>
      <c r="G2544" s="17"/>
      <c r="H2544" s="141"/>
    </row>
    <row r="2545" spans="1:8" ht="36.6" customHeight="1">
      <c r="A2545" s="352" t="s">
        <v>4658</v>
      </c>
      <c r="B2545" s="352"/>
      <c r="C2545" s="353" t="s">
        <v>4659</v>
      </c>
      <c r="D2545" s="353"/>
      <c r="E2545" s="353"/>
      <c r="F2545" s="353"/>
      <c r="G2545" s="18" t="s">
        <v>58</v>
      </c>
      <c r="H2545" s="138">
        <v>72.47</v>
      </c>
    </row>
    <row r="2546" spans="1:8" ht="36.6" customHeight="1">
      <c r="A2546" s="352" t="s">
        <v>4660</v>
      </c>
      <c r="B2546" s="352"/>
      <c r="C2546" s="353" t="s">
        <v>4661</v>
      </c>
      <c r="D2546" s="353"/>
      <c r="E2546" s="353"/>
      <c r="F2546" s="353"/>
      <c r="G2546" s="18" t="s">
        <v>58</v>
      </c>
      <c r="H2546" s="138">
        <v>31.47</v>
      </c>
    </row>
    <row r="2547" spans="1:8" ht="12.2" customHeight="1">
      <c r="A2547" s="368">
        <v>9029</v>
      </c>
      <c r="B2547" s="359"/>
      <c r="C2547" s="360" t="s">
        <v>2224</v>
      </c>
      <c r="D2547" s="360"/>
      <c r="E2547" s="360"/>
      <c r="F2547" s="360"/>
      <c r="G2547" s="17"/>
      <c r="H2547" s="141"/>
    </row>
    <row r="2548" spans="1:8" ht="24.4" customHeight="1">
      <c r="A2548" s="352" t="s">
        <v>4662</v>
      </c>
      <c r="B2548" s="352"/>
      <c r="C2548" s="353" t="s">
        <v>4663</v>
      </c>
      <c r="D2548" s="353"/>
      <c r="E2548" s="353"/>
      <c r="F2548" s="353"/>
      <c r="G2548" s="18" t="s">
        <v>3621</v>
      </c>
      <c r="H2548" s="140">
        <v>119.83</v>
      </c>
    </row>
    <row r="2549" spans="1:8" ht="24.4" customHeight="1">
      <c r="A2549" s="352" t="s">
        <v>4664</v>
      </c>
      <c r="B2549" s="352"/>
      <c r="C2549" s="353" t="s">
        <v>4665</v>
      </c>
      <c r="D2549" s="353"/>
      <c r="E2549" s="353"/>
      <c r="F2549" s="353"/>
      <c r="G2549" s="18" t="s">
        <v>3621</v>
      </c>
      <c r="H2549" s="140">
        <v>148.31</v>
      </c>
    </row>
    <row r="2550" spans="1:8" ht="12.2" customHeight="1">
      <c r="A2550" s="368">
        <v>9031</v>
      </c>
      <c r="B2550" s="359"/>
      <c r="C2550" s="360" t="s">
        <v>4666</v>
      </c>
      <c r="D2550" s="360"/>
      <c r="E2550" s="360"/>
      <c r="F2550" s="360"/>
      <c r="G2550" s="17"/>
      <c r="H2550" s="141"/>
    </row>
    <row r="2551" spans="1:8" ht="12.2" customHeight="1">
      <c r="A2551" s="352" t="s">
        <v>4667</v>
      </c>
      <c r="B2551" s="352"/>
      <c r="C2551" s="353" t="s">
        <v>4668</v>
      </c>
      <c r="D2551" s="353"/>
      <c r="E2551" s="353"/>
      <c r="F2551" s="353"/>
      <c r="G2551" s="18" t="s">
        <v>3621</v>
      </c>
      <c r="H2551" s="140">
        <v>113.05</v>
      </c>
    </row>
    <row r="2552" spans="1:8" ht="12.2" customHeight="1">
      <c r="A2552" s="352" t="s">
        <v>4669</v>
      </c>
      <c r="B2552" s="352"/>
      <c r="C2552" s="353" t="s">
        <v>4670</v>
      </c>
      <c r="D2552" s="353"/>
      <c r="E2552" s="353"/>
      <c r="F2552" s="353"/>
      <c r="G2552" s="18" t="s">
        <v>3621</v>
      </c>
      <c r="H2552" s="140">
        <v>237.62</v>
      </c>
    </row>
    <row r="2553" spans="1:8" ht="12.2" customHeight="1">
      <c r="A2553" s="352" t="s">
        <v>4671</v>
      </c>
      <c r="B2553" s="352"/>
      <c r="C2553" s="353" t="s">
        <v>4672</v>
      </c>
      <c r="D2553" s="353"/>
      <c r="E2553" s="353"/>
      <c r="F2553" s="353"/>
      <c r="G2553" s="18" t="s">
        <v>3621</v>
      </c>
      <c r="H2553" s="140">
        <v>151.78</v>
      </c>
    </row>
    <row r="2554" spans="1:8" ht="12.2" customHeight="1">
      <c r="A2554" s="352" t="s">
        <v>4673</v>
      </c>
      <c r="B2554" s="352"/>
      <c r="C2554" s="353" t="s">
        <v>4674</v>
      </c>
      <c r="D2554" s="353"/>
      <c r="E2554" s="353"/>
      <c r="F2554" s="353"/>
      <c r="G2554" s="18" t="s">
        <v>3621</v>
      </c>
      <c r="H2554" s="138">
        <v>76.040000000000006</v>
      </c>
    </row>
    <row r="2555" spans="1:8" ht="12.2" customHeight="1">
      <c r="A2555" s="352" t="s">
        <v>4675</v>
      </c>
      <c r="B2555" s="352"/>
      <c r="C2555" s="353" t="s">
        <v>4676</v>
      </c>
      <c r="D2555" s="353"/>
      <c r="E2555" s="353"/>
      <c r="F2555" s="353"/>
      <c r="G2555" s="18" t="s">
        <v>3621</v>
      </c>
      <c r="H2555" s="140">
        <v>388.87</v>
      </c>
    </row>
    <row r="2556" spans="1:8" ht="12.2" customHeight="1">
      <c r="A2556" s="352" t="s">
        <v>4677</v>
      </c>
      <c r="B2556" s="352"/>
      <c r="C2556" s="353" t="s">
        <v>4678</v>
      </c>
      <c r="D2556" s="353"/>
      <c r="E2556" s="353"/>
      <c r="F2556" s="353"/>
      <c r="G2556" s="18" t="s">
        <v>3621</v>
      </c>
      <c r="H2556" s="140">
        <v>624.13</v>
      </c>
    </row>
    <row r="2557" spans="1:8" ht="12.2" customHeight="1">
      <c r="A2557" s="352" t="s">
        <v>4679</v>
      </c>
      <c r="B2557" s="352"/>
      <c r="C2557" s="353" t="s">
        <v>4680</v>
      </c>
      <c r="D2557" s="353"/>
      <c r="E2557" s="353"/>
      <c r="F2557" s="353"/>
      <c r="G2557" s="18" t="s">
        <v>3621</v>
      </c>
      <c r="H2557" s="138">
        <v>88.71</v>
      </c>
    </row>
    <row r="2558" spans="1:8" ht="12.2" customHeight="1">
      <c r="A2558" s="368">
        <v>9032</v>
      </c>
      <c r="B2558" s="359"/>
      <c r="C2558" s="360" t="s">
        <v>4681</v>
      </c>
      <c r="D2558" s="360"/>
      <c r="E2558" s="360"/>
      <c r="F2558" s="360"/>
      <c r="G2558" s="17"/>
      <c r="H2558" s="141"/>
    </row>
    <row r="2559" spans="1:8" ht="12.2" customHeight="1">
      <c r="A2559" s="352" t="s">
        <v>4682</v>
      </c>
      <c r="B2559" s="352"/>
      <c r="C2559" s="353" t="s">
        <v>4683</v>
      </c>
      <c r="D2559" s="353"/>
      <c r="E2559" s="353"/>
      <c r="F2559" s="353"/>
      <c r="G2559" s="18" t="s">
        <v>3621</v>
      </c>
      <c r="H2559" s="140">
        <v>105.11</v>
      </c>
    </row>
    <row r="2560" spans="1:8" ht="12.2" customHeight="1">
      <c r="A2560" s="352" t="s">
        <v>4684</v>
      </c>
      <c r="B2560" s="352"/>
      <c r="C2560" s="353" t="s">
        <v>4685</v>
      </c>
      <c r="D2560" s="353"/>
      <c r="E2560" s="353"/>
      <c r="F2560" s="353"/>
      <c r="G2560" s="18" t="s">
        <v>3621</v>
      </c>
      <c r="H2560" s="140">
        <v>201.76</v>
      </c>
    </row>
    <row r="2561" spans="1:8" ht="12.2" customHeight="1">
      <c r="A2561" s="352" t="s">
        <v>4686</v>
      </c>
      <c r="B2561" s="352"/>
      <c r="C2561" s="353" t="s">
        <v>4687</v>
      </c>
      <c r="D2561" s="353"/>
      <c r="E2561" s="353"/>
      <c r="F2561" s="353"/>
      <c r="G2561" s="18" t="s">
        <v>3621</v>
      </c>
      <c r="H2561" s="140">
        <v>175.83</v>
      </c>
    </row>
    <row r="2562" spans="1:8" ht="12.2" customHeight="1">
      <c r="A2562" s="352" t="s">
        <v>4688</v>
      </c>
      <c r="B2562" s="352"/>
      <c r="C2562" s="353" t="s">
        <v>4689</v>
      </c>
      <c r="D2562" s="353"/>
      <c r="E2562" s="353"/>
      <c r="F2562" s="353"/>
      <c r="G2562" s="18" t="s">
        <v>3621</v>
      </c>
      <c r="H2562" s="138">
        <v>80.97</v>
      </c>
    </row>
    <row r="2563" spans="1:8" ht="12.2" customHeight="1">
      <c r="A2563" s="352" t="s">
        <v>4690</v>
      </c>
      <c r="B2563" s="352"/>
      <c r="C2563" s="353" t="s">
        <v>4691</v>
      </c>
      <c r="D2563" s="353"/>
      <c r="E2563" s="353"/>
      <c r="F2563" s="353"/>
      <c r="G2563" s="18" t="s">
        <v>3621</v>
      </c>
      <c r="H2563" s="140">
        <v>289.06</v>
      </c>
    </row>
    <row r="2564" spans="1:8" ht="12.2" customHeight="1">
      <c r="A2564" s="352" t="s">
        <v>4692</v>
      </c>
      <c r="B2564" s="352"/>
      <c r="C2564" s="353" t="s">
        <v>4693</v>
      </c>
      <c r="D2564" s="353"/>
      <c r="E2564" s="353"/>
      <c r="F2564" s="353"/>
      <c r="G2564" s="18" t="s">
        <v>3621</v>
      </c>
      <c r="H2564" s="140">
        <v>466.37</v>
      </c>
    </row>
    <row r="2565" spans="1:8" ht="12.2" customHeight="1">
      <c r="A2565" s="352" t="s">
        <v>4694</v>
      </c>
      <c r="B2565" s="352"/>
      <c r="C2565" s="353" t="s">
        <v>4695</v>
      </c>
      <c r="D2565" s="353"/>
      <c r="E2565" s="353"/>
      <c r="F2565" s="353"/>
      <c r="G2565" s="18" t="s">
        <v>3621</v>
      </c>
      <c r="H2565" s="138">
        <v>83.78</v>
      </c>
    </row>
    <row r="2566" spans="1:8" ht="12.2" customHeight="1">
      <c r="A2566" s="368">
        <v>9034</v>
      </c>
      <c r="B2566" s="359"/>
      <c r="C2566" s="360" t="s">
        <v>4696</v>
      </c>
      <c r="D2566" s="360"/>
      <c r="E2566" s="360"/>
      <c r="F2566" s="360"/>
      <c r="G2566" s="17"/>
      <c r="H2566" s="141"/>
    </row>
    <row r="2567" spans="1:8" ht="12.2" customHeight="1">
      <c r="A2567" s="352" t="s">
        <v>4697</v>
      </c>
      <c r="B2567" s="352"/>
      <c r="C2567" s="353" t="s">
        <v>4698</v>
      </c>
      <c r="D2567" s="353"/>
      <c r="E2567" s="353"/>
      <c r="F2567" s="353"/>
      <c r="G2567" s="18" t="s">
        <v>3621</v>
      </c>
      <c r="H2567" s="140">
        <v>153.16</v>
      </c>
    </row>
    <row r="2568" spans="1:8" ht="12.2" customHeight="1">
      <c r="A2568" s="352" t="s">
        <v>4699</v>
      </c>
      <c r="B2568" s="352"/>
      <c r="C2568" s="353" t="s">
        <v>4700</v>
      </c>
      <c r="D2568" s="353"/>
      <c r="E2568" s="353"/>
      <c r="F2568" s="353"/>
      <c r="G2568" s="18" t="s">
        <v>3621</v>
      </c>
      <c r="H2568" s="140">
        <v>124.07</v>
      </c>
    </row>
    <row r="2569" spans="1:8" ht="12.2" customHeight="1">
      <c r="A2569" s="368">
        <v>9036</v>
      </c>
      <c r="B2569" s="359"/>
      <c r="C2569" s="360" t="s">
        <v>4701</v>
      </c>
      <c r="D2569" s="360"/>
      <c r="E2569" s="360"/>
      <c r="F2569" s="360"/>
      <c r="G2569" s="17"/>
      <c r="H2569" s="141"/>
    </row>
    <row r="2570" spans="1:8" ht="12.2" customHeight="1">
      <c r="A2570" s="352" t="s">
        <v>4702</v>
      </c>
      <c r="B2570" s="352"/>
      <c r="C2570" s="353" t="s">
        <v>4703</v>
      </c>
      <c r="D2570" s="353"/>
      <c r="E2570" s="353"/>
      <c r="F2570" s="353"/>
      <c r="G2570" s="18" t="s">
        <v>3621</v>
      </c>
      <c r="H2570" s="140">
        <v>577.46</v>
      </c>
    </row>
    <row r="2571" spans="1:8" ht="12.2" customHeight="1">
      <c r="A2571" s="368">
        <v>9037</v>
      </c>
      <c r="B2571" s="359"/>
      <c r="C2571" s="360" t="s">
        <v>4704</v>
      </c>
      <c r="D2571" s="360"/>
      <c r="E2571" s="360"/>
      <c r="F2571" s="360"/>
      <c r="G2571" s="17"/>
      <c r="H2571" s="141"/>
    </row>
    <row r="2572" spans="1:8" ht="73.150000000000006" customHeight="1">
      <c r="A2572" s="352" t="s">
        <v>4705</v>
      </c>
      <c r="B2572" s="352"/>
      <c r="C2572" s="353" t="s">
        <v>4706</v>
      </c>
      <c r="D2572" s="353"/>
      <c r="E2572" s="353"/>
      <c r="F2572" s="353"/>
      <c r="G2572" s="18" t="s">
        <v>58</v>
      </c>
      <c r="H2572" s="137">
        <v>3431.55</v>
      </c>
    </row>
    <row r="2573" spans="1:8" ht="12.2" customHeight="1">
      <c r="A2573" s="368">
        <v>9038</v>
      </c>
      <c r="B2573" s="359"/>
      <c r="C2573" s="360" t="s">
        <v>4707</v>
      </c>
      <c r="D2573" s="360"/>
      <c r="E2573" s="360"/>
      <c r="F2573" s="360"/>
      <c r="G2573" s="17"/>
      <c r="H2573" s="141"/>
    </row>
    <row r="2574" spans="1:8" ht="48.75" customHeight="1">
      <c r="A2574" s="352" t="s">
        <v>4708</v>
      </c>
      <c r="B2574" s="352"/>
      <c r="C2574" s="353" t="s">
        <v>4709</v>
      </c>
      <c r="D2574" s="353"/>
      <c r="E2574" s="353"/>
      <c r="F2574" s="353"/>
      <c r="G2574" s="18" t="s">
        <v>58</v>
      </c>
      <c r="H2574" s="140">
        <v>129.21</v>
      </c>
    </row>
    <row r="2575" spans="1:8" ht="48.75" customHeight="1">
      <c r="A2575" s="352" t="s">
        <v>4710</v>
      </c>
      <c r="B2575" s="352"/>
      <c r="C2575" s="353" t="s">
        <v>4711</v>
      </c>
      <c r="D2575" s="353"/>
      <c r="E2575" s="353"/>
      <c r="F2575" s="353"/>
      <c r="G2575" s="18" t="s">
        <v>58</v>
      </c>
      <c r="H2575" s="140">
        <v>187.91</v>
      </c>
    </row>
    <row r="2576" spans="1:8" ht="12.2" customHeight="1">
      <c r="A2576" s="352" t="s">
        <v>4712</v>
      </c>
      <c r="B2576" s="352"/>
      <c r="C2576" s="353" t="s">
        <v>4713</v>
      </c>
      <c r="D2576" s="353"/>
      <c r="E2576" s="353"/>
      <c r="F2576" s="353"/>
      <c r="G2576" s="18" t="s">
        <v>3621</v>
      </c>
      <c r="H2576" s="140">
        <v>135.55000000000001</v>
      </c>
    </row>
    <row r="2577" spans="1:8" ht="12.2" customHeight="1">
      <c r="A2577" s="352" t="s">
        <v>4714</v>
      </c>
      <c r="B2577" s="352"/>
      <c r="C2577" s="353" t="s">
        <v>4715</v>
      </c>
      <c r="D2577" s="353"/>
      <c r="E2577" s="353"/>
      <c r="F2577" s="353"/>
      <c r="G2577" s="18" t="s">
        <v>3621</v>
      </c>
      <c r="H2577" s="140">
        <v>241.48</v>
      </c>
    </row>
    <row r="2578" spans="1:8" ht="12.2" customHeight="1">
      <c r="A2578" s="352" t="s">
        <v>4716</v>
      </c>
      <c r="B2578" s="352"/>
      <c r="C2578" s="353" t="s">
        <v>4717</v>
      </c>
      <c r="D2578" s="353"/>
      <c r="E2578" s="353"/>
      <c r="F2578" s="353"/>
      <c r="G2578" s="18" t="s">
        <v>3621</v>
      </c>
      <c r="H2578" s="140">
        <v>184.5</v>
      </c>
    </row>
    <row r="2579" spans="1:8" ht="12.2" customHeight="1">
      <c r="A2579" s="352" t="s">
        <v>4718</v>
      </c>
      <c r="B2579" s="352"/>
      <c r="C2579" s="353" t="s">
        <v>4719</v>
      </c>
      <c r="D2579" s="353"/>
      <c r="E2579" s="353"/>
      <c r="F2579" s="353"/>
      <c r="G2579" s="18" t="s">
        <v>3621</v>
      </c>
      <c r="H2579" s="140">
        <v>102.54</v>
      </c>
    </row>
    <row r="2580" spans="1:8" ht="12.2" customHeight="1">
      <c r="A2580" s="352" t="s">
        <v>4720</v>
      </c>
      <c r="B2580" s="352"/>
      <c r="C2580" s="353" t="s">
        <v>4721</v>
      </c>
      <c r="D2580" s="353"/>
      <c r="E2580" s="353"/>
      <c r="F2580" s="353"/>
      <c r="G2580" s="18" t="s">
        <v>3621</v>
      </c>
      <c r="H2580" s="140">
        <v>347.48</v>
      </c>
    </row>
    <row r="2581" spans="1:8" ht="12.2" customHeight="1">
      <c r="A2581" s="352" t="s">
        <v>4722</v>
      </c>
      <c r="B2581" s="352"/>
      <c r="C2581" s="353" t="s">
        <v>4723</v>
      </c>
      <c r="D2581" s="353"/>
      <c r="E2581" s="353"/>
      <c r="F2581" s="353"/>
      <c r="G2581" s="18" t="s">
        <v>3621</v>
      </c>
      <c r="H2581" s="140">
        <v>120.71</v>
      </c>
    </row>
    <row r="2582" spans="1:8" ht="12.2" customHeight="1">
      <c r="A2582" s="352" t="s">
        <v>4724</v>
      </c>
      <c r="B2582" s="352"/>
      <c r="C2582" s="353" t="s">
        <v>4725</v>
      </c>
      <c r="D2582" s="353"/>
      <c r="E2582" s="353"/>
      <c r="F2582" s="353"/>
      <c r="G2582" s="18" t="s">
        <v>3621</v>
      </c>
      <c r="H2582" s="138">
        <v>31.93</v>
      </c>
    </row>
    <row r="2583" spans="1:8" ht="24.4" customHeight="1">
      <c r="A2583" s="352" t="s">
        <v>4726</v>
      </c>
      <c r="B2583" s="352"/>
      <c r="C2583" s="353" t="s">
        <v>4727</v>
      </c>
      <c r="D2583" s="353"/>
      <c r="E2583" s="353"/>
      <c r="F2583" s="353"/>
      <c r="G2583" s="18" t="s">
        <v>58</v>
      </c>
      <c r="H2583" s="138">
        <v>20.420000000000002</v>
      </c>
    </row>
    <row r="2584" spans="1:8" ht="24.4" customHeight="1">
      <c r="A2584" s="352" t="s">
        <v>4728</v>
      </c>
      <c r="B2584" s="352"/>
      <c r="C2584" s="353" t="s">
        <v>4729</v>
      </c>
      <c r="D2584" s="353"/>
      <c r="E2584" s="353"/>
      <c r="F2584" s="353"/>
      <c r="G2584" s="18" t="s">
        <v>58</v>
      </c>
      <c r="H2584" s="138">
        <v>20.95</v>
      </c>
    </row>
    <row r="2585" spans="1:8" ht="36.6" customHeight="1">
      <c r="A2585" s="352" t="s">
        <v>4730</v>
      </c>
      <c r="B2585" s="352"/>
      <c r="C2585" s="353" t="s">
        <v>4731</v>
      </c>
      <c r="D2585" s="353"/>
      <c r="E2585" s="353"/>
      <c r="F2585" s="353"/>
      <c r="G2585" s="18" t="s">
        <v>58</v>
      </c>
      <c r="H2585" s="138">
        <v>12.87</v>
      </c>
    </row>
    <row r="2586" spans="1:8" ht="36.6" customHeight="1">
      <c r="A2586" s="352" t="s">
        <v>4732</v>
      </c>
      <c r="B2586" s="352"/>
      <c r="C2586" s="353" t="s">
        <v>4733</v>
      </c>
      <c r="D2586" s="353"/>
      <c r="E2586" s="353"/>
      <c r="F2586" s="353"/>
      <c r="G2586" s="18" t="s">
        <v>58</v>
      </c>
      <c r="H2586" s="138">
        <v>29.12</v>
      </c>
    </row>
    <row r="2587" spans="1:8" ht="12.2" customHeight="1">
      <c r="A2587" s="368">
        <v>8689</v>
      </c>
      <c r="B2587" s="359"/>
      <c r="C2587" s="360" t="s">
        <v>4734</v>
      </c>
      <c r="D2587" s="360"/>
      <c r="E2587" s="360"/>
      <c r="F2587" s="360"/>
      <c r="G2587" s="17"/>
      <c r="H2587" s="141"/>
    </row>
    <row r="2588" spans="1:8" ht="12.2" customHeight="1">
      <c r="A2588" s="368">
        <v>9039</v>
      </c>
      <c r="B2588" s="359"/>
      <c r="C2588" s="360" t="s">
        <v>4735</v>
      </c>
      <c r="D2588" s="360"/>
      <c r="E2588" s="360"/>
      <c r="F2588" s="360"/>
      <c r="G2588" s="17"/>
      <c r="H2588" s="141"/>
    </row>
    <row r="2589" spans="1:8" ht="48.75" customHeight="1">
      <c r="A2589" s="352" t="s">
        <v>4736</v>
      </c>
      <c r="B2589" s="352"/>
      <c r="C2589" s="353" t="s">
        <v>4737</v>
      </c>
      <c r="D2589" s="353"/>
      <c r="E2589" s="353"/>
      <c r="F2589" s="353"/>
      <c r="G2589" s="18" t="s">
        <v>58</v>
      </c>
      <c r="H2589" s="140">
        <v>221.47</v>
      </c>
    </row>
    <row r="2590" spans="1:8" ht="36.6" customHeight="1">
      <c r="A2590" s="352" t="s">
        <v>4738</v>
      </c>
      <c r="B2590" s="352"/>
      <c r="C2590" s="353" t="s">
        <v>4739</v>
      </c>
      <c r="D2590" s="353"/>
      <c r="E2590" s="353"/>
      <c r="F2590" s="353"/>
      <c r="G2590" s="18" t="s">
        <v>58</v>
      </c>
      <c r="H2590" s="140">
        <v>104.93</v>
      </c>
    </row>
    <row r="2591" spans="1:8" ht="36.6" customHeight="1">
      <c r="A2591" s="352" t="s">
        <v>4740</v>
      </c>
      <c r="B2591" s="352"/>
      <c r="C2591" s="353" t="s">
        <v>4741</v>
      </c>
      <c r="D2591" s="353"/>
      <c r="E2591" s="353"/>
      <c r="F2591" s="353"/>
      <c r="G2591" s="18" t="s">
        <v>58</v>
      </c>
      <c r="H2591" s="140">
        <v>202.06</v>
      </c>
    </row>
    <row r="2592" spans="1:8" ht="12.2" customHeight="1">
      <c r="A2592" s="368">
        <v>9040</v>
      </c>
      <c r="B2592" s="359"/>
      <c r="C2592" s="360" t="s">
        <v>4742</v>
      </c>
      <c r="D2592" s="360"/>
      <c r="E2592" s="360"/>
      <c r="F2592" s="360"/>
      <c r="G2592" s="17"/>
      <c r="H2592" s="141"/>
    </row>
    <row r="2593" spans="1:8" ht="48.75" customHeight="1">
      <c r="A2593" s="352" t="s">
        <v>4743</v>
      </c>
      <c r="B2593" s="352"/>
      <c r="C2593" s="353" t="s">
        <v>4744</v>
      </c>
      <c r="D2593" s="353"/>
      <c r="E2593" s="353"/>
      <c r="F2593" s="353"/>
      <c r="G2593" s="18" t="s">
        <v>55</v>
      </c>
      <c r="H2593" s="140">
        <v>532.86</v>
      </c>
    </row>
    <row r="2594" spans="1:8" ht="12.2" customHeight="1">
      <c r="A2594" s="368">
        <v>9041</v>
      </c>
      <c r="B2594" s="359"/>
      <c r="C2594" s="360" t="s">
        <v>4745</v>
      </c>
      <c r="D2594" s="360"/>
      <c r="E2594" s="360"/>
      <c r="F2594" s="360"/>
      <c r="G2594" s="17"/>
      <c r="H2594" s="141"/>
    </row>
    <row r="2595" spans="1:8" ht="48.75" customHeight="1">
      <c r="A2595" s="352" t="s">
        <v>4746</v>
      </c>
      <c r="B2595" s="352"/>
      <c r="C2595" s="353" t="s">
        <v>4747</v>
      </c>
      <c r="D2595" s="353"/>
      <c r="E2595" s="353"/>
      <c r="F2595" s="353"/>
      <c r="G2595" s="18" t="s">
        <v>55</v>
      </c>
      <c r="H2595" s="140">
        <v>187.86</v>
      </c>
    </row>
    <row r="2596" spans="1:8" ht="48.75" customHeight="1">
      <c r="A2596" s="352" t="s">
        <v>4748</v>
      </c>
      <c r="B2596" s="352"/>
      <c r="C2596" s="353" t="s">
        <v>4749</v>
      </c>
      <c r="D2596" s="353"/>
      <c r="E2596" s="353"/>
      <c r="F2596" s="353"/>
      <c r="G2596" s="18" t="s">
        <v>55</v>
      </c>
      <c r="H2596" s="140">
        <v>207.86</v>
      </c>
    </row>
    <row r="2597" spans="1:8" ht="36.6" customHeight="1">
      <c r="A2597" s="352" t="s">
        <v>4750</v>
      </c>
      <c r="B2597" s="352"/>
      <c r="C2597" s="353" t="s">
        <v>4751</v>
      </c>
      <c r="D2597" s="353"/>
      <c r="E2597" s="353"/>
      <c r="F2597" s="353"/>
      <c r="G2597" s="18" t="s">
        <v>55</v>
      </c>
      <c r="H2597" s="140">
        <v>195.47</v>
      </c>
    </row>
    <row r="2598" spans="1:8" ht="48.75" customHeight="1">
      <c r="A2598" s="352" t="s">
        <v>4752</v>
      </c>
      <c r="B2598" s="352"/>
      <c r="C2598" s="353" t="s">
        <v>4753</v>
      </c>
      <c r="D2598" s="353"/>
      <c r="E2598" s="353"/>
      <c r="F2598" s="353"/>
      <c r="G2598" s="18" t="s">
        <v>55</v>
      </c>
      <c r="H2598" s="140">
        <v>320.48</v>
      </c>
    </row>
    <row r="2599" spans="1:8" ht="36.6" customHeight="1">
      <c r="A2599" s="352" t="s">
        <v>4754</v>
      </c>
      <c r="B2599" s="352"/>
      <c r="C2599" s="353" t="s">
        <v>4755</v>
      </c>
      <c r="D2599" s="353"/>
      <c r="E2599" s="353"/>
      <c r="F2599" s="353"/>
      <c r="G2599" s="18" t="s">
        <v>55</v>
      </c>
      <c r="H2599" s="140">
        <v>308.08999999999997</v>
      </c>
    </row>
    <row r="2600" spans="1:8" ht="12.2" customHeight="1">
      <c r="A2600" s="368">
        <v>9042</v>
      </c>
      <c r="B2600" s="359"/>
      <c r="C2600" s="360" t="s">
        <v>4756</v>
      </c>
      <c r="D2600" s="360"/>
      <c r="E2600" s="360"/>
      <c r="F2600" s="360"/>
      <c r="G2600" s="17"/>
      <c r="H2600" s="141"/>
    </row>
    <row r="2601" spans="1:8" ht="48.75" customHeight="1">
      <c r="A2601" s="352" t="s">
        <v>4757</v>
      </c>
      <c r="B2601" s="352"/>
      <c r="C2601" s="353" t="s">
        <v>4758</v>
      </c>
      <c r="D2601" s="353"/>
      <c r="E2601" s="353"/>
      <c r="F2601" s="353"/>
      <c r="G2601" s="18" t="s">
        <v>55</v>
      </c>
      <c r="H2601" s="140">
        <v>235.92</v>
      </c>
    </row>
    <row r="2602" spans="1:8" ht="48.75" customHeight="1">
      <c r="A2602" s="352" t="s">
        <v>4759</v>
      </c>
      <c r="B2602" s="352"/>
      <c r="C2602" s="353" t="s">
        <v>4760</v>
      </c>
      <c r="D2602" s="353"/>
      <c r="E2602" s="353"/>
      <c r="F2602" s="353"/>
      <c r="G2602" s="18" t="s">
        <v>55</v>
      </c>
      <c r="H2602" s="140">
        <v>298.22000000000003</v>
      </c>
    </row>
    <row r="2603" spans="1:8" ht="48.75" customHeight="1">
      <c r="A2603" s="352" t="s">
        <v>4761</v>
      </c>
      <c r="B2603" s="352"/>
      <c r="C2603" s="353" t="s">
        <v>4762</v>
      </c>
      <c r="D2603" s="353"/>
      <c r="E2603" s="353"/>
      <c r="F2603" s="353"/>
      <c r="G2603" s="18" t="s">
        <v>55</v>
      </c>
      <c r="H2603" s="140">
        <v>285.83</v>
      </c>
    </row>
    <row r="2604" spans="1:8" ht="12.2" customHeight="1">
      <c r="A2604" s="368">
        <v>9043</v>
      </c>
      <c r="B2604" s="359"/>
      <c r="C2604" s="360" t="s">
        <v>4763</v>
      </c>
      <c r="D2604" s="360"/>
      <c r="E2604" s="360"/>
      <c r="F2604" s="360"/>
      <c r="G2604" s="17"/>
      <c r="H2604" s="141"/>
    </row>
    <row r="2605" spans="1:8" ht="48.75" customHeight="1">
      <c r="A2605" s="352" t="s">
        <v>4764</v>
      </c>
      <c r="B2605" s="352"/>
      <c r="C2605" s="353" t="s">
        <v>4765</v>
      </c>
      <c r="D2605" s="353"/>
      <c r="E2605" s="353"/>
      <c r="F2605" s="353"/>
      <c r="G2605" s="18" t="s">
        <v>55</v>
      </c>
      <c r="H2605" s="140">
        <v>335.12</v>
      </c>
    </row>
    <row r="2606" spans="1:8" ht="48.75" customHeight="1">
      <c r="A2606" s="352" t="s">
        <v>4766</v>
      </c>
      <c r="B2606" s="352"/>
      <c r="C2606" s="353" t="s">
        <v>4767</v>
      </c>
      <c r="D2606" s="353"/>
      <c r="E2606" s="353"/>
      <c r="F2606" s="353"/>
      <c r="G2606" s="18" t="s">
        <v>55</v>
      </c>
      <c r="H2606" s="140">
        <v>210.58</v>
      </c>
    </row>
    <row r="2607" spans="1:8" ht="48.75" customHeight="1">
      <c r="A2607" s="352" t="s">
        <v>4768</v>
      </c>
      <c r="B2607" s="352"/>
      <c r="C2607" s="353" t="s">
        <v>4769</v>
      </c>
      <c r="D2607" s="353"/>
      <c r="E2607" s="353"/>
      <c r="F2607" s="353"/>
      <c r="G2607" s="18" t="s">
        <v>55</v>
      </c>
      <c r="H2607" s="140">
        <v>247.34</v>
      </c>
    </row>
    <row r="2608" spans="1:8" ht="12.2" customHeight="1">
      <c r="A2608" s="368">
        <v>8690</v>
      </c>
      <c r="B2608" s="359"/>
      <c r="C2608" s="360" t="s">
        <v>4770</v>
      </c>
      <c r="D2608" s="360"/>
      <c r="E2608" s="360"/>
      <c r="F2608" s="360"/>
      <c r="G2608" s="17"/>
      <c r="H2608" s="141"/>
    </row>
    <row r="2609" spans="1:8" ht="12.2" customHeight="1">
      <c r="A2609" s="368">
        <v>9045</v>
      </c>
      <c r="B2609" s="359"/>
      <c r="C2609" s="360" t="s">
        <v>4771</v>
      </c>
      <c r="D2609" s="360"/>
      <c r="E2609" s="360"/>
      <c r="F2609" s="360"/>
      <c r="G2609" s="17"/>
      <c r="H2609" s="141"/>
    </row>
    <row r="2610" spans="1:8" ht="24.4" customHeight="1">
      <c r="A2610" s="352" t="s">
        <v>4772</v>
      </c>
      <c r="B2610" s="352"/>
      <c r="C2610" s="353" t="s">
        <v>4773</v>
      </c>
      <c r="D2610" s="353"/>
      <c r="E2610" s="353"/>
      <c r="F2610" s="353"/>
      <c r="G2610" s="18" t="s">
        <v>58</v>
      </c>
      <c r="H2610" s="137">
        <v>1271.01</v>
      </c>
    </row>
    <row r="2611" spans="1:8" ht="24.4" customHeight="1">
      <c r="A2611" s="352" t="s">
        <v>4774</v>
      </c>
      <c r="B2611" s="352"/>
      <c r="C2611" s="353" t="s">
        <v>4775</v>
      </c>
      <c r="D2611" s="353"/>
      <c r="E2611" s="353"/>
      <c r="F2611" s="353"/>
      <c r="G2611" s="18" t="s">
        <v>58</v>
      </c>
      <c r="H2611" s="137">
        <v>2491.1999999999998</v>
      </c>
    </row>
    <row r="2612" spans="1:8" ht="12.2" customHeight="1">
      <c r="A2612" s="368">
        <v>9046</v>
      </c>
      <c r="B2612" s="359"/>
      <c r="C2612" s="360" t="s">
        <v>4776</v>
      </c>
      <c r="D2612" s="360"/>
      <c r="E2612" s="360"/>
      <c r="F2612" s="360"/>
      <c r="G2612" s="17"/>
      <c r="H2612" s="141"/>
    </row>
    <row r="2613" spans="1:8" ht="24.4" customHeight="1">
      <c r="A2613" s="352" t="s">
        <v>4777</v>
      </c>
      <c r="B2613" s="352"/>
      <c r="C2613" s="353" t="s">
        <v>4778</v>
      </c>
      <c r="D2613" s="353"/>
      <c r="E2613" s="353"/>
      <c r="F2613" s="353"/>
      <c r="G2613" s="18" t="s">
        <v>58</v>
      </c>
      <c r="H2613" s="138">
        <v>50.05</v>
      </c>
    </row>
    <row r="2614" spans="1:8" ht="24.4" customHeight="1">
      <c r="A2614" s="352" t="s">
        <v>4779</v>
      </c>
      <c r="B2614" s="352"/>
      <c r="C2614" s="353" t="s">
        <v>4780</v>
      </c>
      <c r="D2614" s="353"/>
      <c r="E2614" s="353"/>
      <c r="F2614" s="353"/>
      <c r="G2614" s="18" t="s">
        <v>58</v>
      </c>
      <c r="H2614" s="140">
        <v>372.22</v>
      </c>
    </row>
    <row r="2615" spans="1:8" ht="24.4" customHeight="1">
      <c r="A2615" s="352" t="s">
        <v>4781</v>
      </c>
      <c r="B2615" s="352"/>
      <c r="C2615" s="353" t="s">
        <v>4782</v>
      </c>
      <c r="D2615" s="353"/>
      <c r="E2615" s="353"/>
      <c r="F2615" s="353"/>
      <c r="G2615" s="18" t="s">
        <v>58</v>
      </c>
      <c r="H2615" s="138">
        <v>36.57</v>
      </c>
    </row>
    <row r="2616" spans="1:8" ht="24.4" customHeight="1">
      <c r="A2616" s="352" t="s">
        <v>4783</v>
      </c>
      <c r="B2616" s="352"/>
      <c r="C2616" s="353" t="s">
        <v>4784</v>
      </c>
      <c r="D2616" s="353"/>
      <c r="E2616" s="353"/>
      <c r="F2616" s="353"/>
      <c r="G2616" s="18" t="s">
        <v>58</v>
      </c>
      <c r="H2616" s="138">
        <v>22.65</v>
      </c>
    </row>
    <row r="2617" spans="1:8" ht="24.4" customHeight="1">
      <c r="A2617" s="352" t="s">
        <v>4785</v>
      </c>
      <c r="B2617" s="352"/>
      <c r="C2617" s="353" t="s">
        <v>4786</v>
      </c>
      <c r="D2617" s="353"/>
      <c r="E2617" s="353"/>
      <c r="F2617" s="353"/>
      <c r="G2617" s="18" t="s">
        <v>58</v>
      </c>
      <c r="H2617" s="138">
        <v>22.89</v>
      </c>
    </row>
    <row r="2618" spans="1:8" ht="24.4" customHeight="1">
      <c r="A2618" s="352" t="s">
        <v>4787</v>
      </c>
      <c r="B2618" s="352"/>
      <c r="C2618" s="353" t="s">
        <v>4788</v>
      </c>
      <c r="D2618" s="353"/>
      <c r="E2618" s="353"/>
      <c r="F2618" s="353"/>
      <c r="G2618" s="18" t="s">
        <v>58</v>
      </c>
      <c r="H2618" s="136">
        <v>9.68</v>
      </c>
    </row>
    <row r="2619" spans="1:8" ht="24.4" customHeight="1">
      <c r="A2619" s="352" t="s">
        <v>4789</v>
      </c>
      <c r="B2619" s="352"/>
      <c r="C2619" s="353" t="s">
        <v>4790</v>
      </c>
      <c r="D2619" s="353"/>
      <c r="E2619" s="353"/>
      <c r="F2619" s="353"/>
      <c r="G2619" s="18" t="s">
        <v>58</v>
      </c>
      <c r="H2619" s="138">
        <v>10.44</v>
      </c>
    </row>
    <row r="2620" spans="1:8" ht="12.2" customHeight="1">
      <c r="A2620" s="368">
        <v>9047</v>
      </c>
      <c r="B2620" s="359"/>
      <c r="C2620" s="360" t="s">
        <v>4791</v>
      </c>
      <c r="D2620" s="360"/>
      <c r="E2620" s="360"/>
      <c r="F2620" s="360"/>
      <c r="G2620" s="17"/>
      <c r="H2620" s="141"/>
    </row>
    <row r="2621" spans="1:8" ht="24.4" customHeight="1">
      <c r="A2621" s="352" t="s">
        <v>4792</v>
      </c>
      <c r="B2621" s="352"/>
      <c r="C2621" s="353" t="s">
        <v>4793</v>
      </c>
      <c r="D2621" s="353"/>
      <c r="E2621" s="353"/>
      <c r="F2621" s="353"/>
      <c r="G2621" s="18" t="s">
        <v>58</v>
      </c>
      <c r="H2621" s="138">
        <v>45.3</v>
      </c>
    </row>
    <row r="2622" spans="1:8" ht="12.2" customHeight="1">
      <c r="A2622" s="368">
        <v>9023</v>
      </c>
      <c r="B2622" s="359"/>
      <c r="C2622" s="360" t="s">
        <v>4794</v>
      </c>
      <c r="D2622" s="360"/>
      <c r="E2622" s="360"/>
      <c r="F2622" s="360"/>
      <c r="G2622" s="17"/>
      <c r="H2622" s="141"/>
    </row>
    <row r="2623" spans="1:8" ht="36.6" customHeight="1">
      <c r="A2623" s="352" t="s">
        <v>4795</v>
      </c>
      <c r="B2623" s="352"/>
      <c r="C2623" s="353" t="s">
        <v>4796</v>
      </c>
      <c r="D2623" s="353"/>
      <c r="E2623" s="353"/>
      <c r="F2623" s="353"/>
      <c r="G2623" s="18" t="s">
        <v>58</v>
      </c>
      <c r="H2623" s="138">
        <v>26.94</v>
      </c>
    </row>
    <row r="2624" spans="1:8" ht="36.6" customHeight="1">
      <c r="A2624" s="352" t="s">
        <v>4797</v>
      </c>
      <c r="B2624" s="352"/>
      <c r="C2624" s="353" t="s">
        <v>4798</v>
      </c>
      <c r="D2624" s="353"/>
      <c r="E2624" s="353"/>
      <c r="F2624" s="353"/>
      <c r="G2624" s="18" t="s">
        <v>58</v>
      </c>
      <c r="H2624" s="138">
        <v>26.94</v>
      </c>
    </row>
    <row r="2625" spans="1:8" ht="36.6" customHeight="1">
      <c r="A2625" s="352" t="s">
        <v>4799</v>
      </c>
      <c r="B2625" s="352"/>
      <c r="C2625" s="353" t="s">
        <v>4800</v>
      </c>
      <c r="D2625" s="353"/>
      <c r="E2625" s="353"/>
      <c r="F2625" s="353"/>
      <c r="G2625" s="18" t="s">
        <v>58</v>
      </c>
      <c r="H2625" s="138">
        <v>26.94</v>
      </c>
    </row>
    <row r="2626" spans="1:8" ht="36.6" customHeight="1">
      <c r="A2626" s="352" t="s">
        <v>4801</v>
      </c>
      <c r="B2626" s="352"/>
      <c r="C2626" s="353" t="s">
        <v>4802</v>
      </c>
      <c r="D2626" s="353"/>
      <c r="E2626" s="353"/>
      <c r="F2626" s="353"/>
      <c r="G2626" s="18" t="s">
        <v>58</v>
      </c>
      <c r="H2626" s="138">
        <v>20.52</v>
      </c>
    </row>
    <row r="2627" spans="1:8" ht="36.6" customHeight="1">
      <c r="A2627" s="352" t="s">
        <v>4803</v>
      </c>
      <c r="B2627" s="352"/>
      <c r="C2627" s="353" t="s">
        <v>4804</v>
      </c>
      <c r="D2627" s="353"/>
      <c r="E2627" s="353"/>
      <c r="F2627" s="353"/>
      <c r="G2627" s="18" t="s">
        <v>58</v>
      </c>
      <c r="H2627" s="138">
        <v>20.52</v>
      </c>
    </row>
    <row r="2628" spans="1:8" ht="36.6" customHeight="1">
      <c r="A2628" s="352" t="s">
        <v>4805</v>
      </c>
      <c r="B2628" s="352"/>
      <c r="C2628" s="353" t="s">
        <v>4806</v>
      </c>
      <c r="D2628" s="353"/>
      <c r="E2628" s="353"/>
      <c r="F2628" s="353"/>
      <c r="G2628" s="18" t="s">
        <v>58</v>
      </c>
      <c r="H2628" s="138">
        <v>20.52</v>
      </c>
    </row>
    <row r="2629" spans="1:8" ht="36.6" customHeight="1">
      <c r="A2629" s="352" t="s">
        <v>4807</v>
      </c>
      <c r="B2629" s="352"/>
      <c r="C2629" s="353" t="s">
        <v>4808</v>
      </c>
      <c r="D2629" s="353"/>
      <c r="E2629" s="353"/>
      <c r="F2629" s="353"/>
      <c r="G2629" s="18" t="s">
        <v>58</v>
      </c>
      <c r="H2629" s="138">
        <v>84.53</v>
      </c>
    </row>
    <row r="2630" spans="1:8" ht="36.6" customHeight="1">
      <c r="A2630" s="352" t="s">
        <v>4809</v>
      </c>
      <c r="B2630" s="352"/>
      <c r="C2630" s="353" t="s">
        <v>4810</v>
      </c>
      <c r="D2630" s="353"/>
      <c r="E2630" s="353"/>
      <c r="F2630" s="353"/>
      <c r="G2630" s="18" t="s">
        <v>58</v>
      </c>
      <c r="H2630" s="138">
        <v>20.52</v>
      </c>
    </row>
    <row r="2631" spans="1:8" ht="36.6" customHeight="1">
      <c r="A2631" s="352" t="s">
        <v>4811</v>
      </c>
      <c r="B2631" s="352"/>
      <c r="C2631" s="353" t="s">
        <v>4812</v>
      </c>
      <c r="D2631" s="353"/>
      <c r="E2631" s="353"/>
      <c r="F2631" s="353"/>
      <c r="G2631" s="18" t="s">
        <v>58</v>
      </c>
      <c r="H2631" s="138">
        <v>20.52</v>
      </c>
    </row>
    <row r="2632" spans="1:8" ht="36.6" customHeight="1">
      <c r="A2632" s="352" t="s">
        <v>4813</v>
      </c>
      <c r="B2632" s="352"/>
      <c r="C2632" s="353" t="s">
        <v>4814</v>
      </c>
      <c r="D2632" s="353"/>
      <c r="E2632" s="353"/>
      <c r="F2632" s="353"/>
      <c r="G2632" s="18" t="s">
        <v>58</v>
      </c>
      <c r="H2632" s="138">
        <v>20.52</v>
      </c>
    </row>
    <row r="2633" spans="1:8" ht="36.6" customHeight="1">
      <c r="A2633" s="352" t="s">
        <v>4815</v>
      </c>
      <c r="B2633" s="352"/>
      <c r="C2633" s="353" t="s">
        <v>4816</v>
      </c>
      <c r="D2633" s="353"/>
      <c r="E2633" s="353"/>
      <c r="F2633" s="353"/>
      <c r="G2633" s="18" t="s">
        <v>58</v>
      </c>
      <c r="H2633" s="138">
        <v>20.52</v>
      </c>
    </row>
    <row r="2634" spans="1:8" ht="36.6" customHeight="1">
      <c r="A2634" s="352" t="s">
        <v>4817</v>
      </c>
      <c r="B2634" s="352"/>
      <c r="C2634" s="353" t="s">
        <v>4818</v>
      </c>
      <c r="D2634" s="353"/>
      <c r="E2634" s="353"/>
      <c r="F2634" s="353"/>
      <c r="G2634" s="18" t="s">
        <v>58</v>
      </c>
      <c r="H2634" s="138">
        <v>11.44</v>
      </c>
    </row>
    <row r="2635" spans="1:8" ht="36.6" customHeight="1">
      <c r="A2635" s="352" t="s">
        <v>4819</v>
      </c>
      <c r="B2635" s="352"/>
      <c r="C2635" s="353" t="s">
        <v>4820</v>
      </c>
      <c r="D2635" s="353"/>
      <c r="E2635" s="353"/>
      <c r="F2635" s="353"/>
      <c r="G2635" s="18" t="s">
        <v>58</v>
      </c>
      <c r="H2635" s="138">
        <v>11.44</v>
      </c>
    </row>
    <row r="2636" spans="1:8" ht="36.6" customHeight="1">
      <c r="A2636" s="352" t="s">
        <v>4821</v>
      </c>
      <c r="B2636" s="352"/>
      <c r="C2636" s="353" t="s">
        <v>4822</v>
      </c>
      <c r="D2636" s="353"/>
      <c r="E2636" s="353"/>
      <c r="F2636" s="353"/>
      <c r="G2636" s="18" t="s">
        <v>58</v>
      </c>
      <c r="H2636" s="138">
        <v>20.52</v>
      </c>
    </row>
    <row r="2637" spans="1:8" ht="36.6" customHeight="1">
      <c r="A2637" s="352" t="s">
        <v>4823</v>
      </c>
      <c r="B2637" s="352"/>
      <c r="C2637" s="353" t="s">
        <v>4824</v>
      </c>
      <c r="D2637" s="353"/>
      <c r="E2637" s="353"/>
      <c r="F2637" s="353"/>
      <c r="G2637" s="18" t="s">
        <v>58</v>
      </c>
      <c r="H2637" s="138">
        <v>20.52</v>
      </c>
    </row>
    <row r="2638" spans="1:8" ht="36.6" customHeight="1">
      <c r="A2638" s="352" t="s">
        <v>4825</v>
      </c>
      <c r="B2638" s="352"/>
      <c r="C2638" s="353" t="s">
        <v>4826</v>
      </c>
      <c r="D2638" s="353"/>
      <c r="E2638" s="353"/>
      <c r="F2638" s="353"/>
      <c r="G2638" s="18" t="s">
        <v>58</v>
      </c>
      <c r="H2638" s="138">
        <v>20.52</v>
      </c>
    </row>
    <row r="2639" spans="1:8" ht="36.6" customHeight="1">
      <c r="A2639" s="352" t="s">
        <v>4827</v>
      </c>
      <c r="B2639" s="352"/>
      <c r="C2639" s="353" t="s">
        <v>4828</v>
      </c>
      <c r="D2639" s="353"/>
      <c r="E2639" s="353"/>
      <c r="F2639" s="353"/>
      <c r="G2639" s="18" t="s">
        <v>58</v>
      </c>
      <c r="H2639" s="138">
        <v>20.52</v>
      </c>
    </row>
    <row r="2640" spans="1:8" ht="36.6" customHeight="1">
      <c r="A2640" s="352" t="s">
        <v>4829</v>
      </c>
      <c r="B2640" s="352"/>
      <c r="C2640" s="353" t="s">
        <v>4830</v>
      </c>
      <c r="D2640" s="353"/>
      <c r="E2640" s="353"/>
      <c r="F2640" s="353"/>
      <c r="G2640" s="18" t="s">
        <v>58</v>
      </c>
      <c r="H2640" s="140">
        <v>129.81</v>
      </c>
    </row>
    <row r="2641" spans="1:8" ht="36.6" customHeight="1">
      <c r="A2641" s="352" t="s">
        <v>4831</v>
      </c>
      <c r="B2641" s="352"/>
      <c r="C2641" s="353" t="s">
        <v>4832</v>
      </c>
      <c r="D2641" s="353"/>
      <c r="E2641" s="353"/>
      <c r="F2641" s="353"/>
      <c r="G2641" s="18" t="s">
        <v>58</v>
      </c>
      <c r="H2641" s="138">
        <v>45.78</v>
      </c>
    </row>
    <row r="2642" spans="1:8" ht="36.6" customHeight="1">
      <c r="A2642" s="352" t="s">
        <v>4833</v>
      </c>
      <c r="B2642" s="352"/>
      <c r="C2642" s="353" t="s">
        <v>4834</v>
      </c>
      <c r="D2642" s="353"/>
      <c r="E2642" s="353"/>
      <c r="F2642" s="353"/>
      <c r="G2642" s="18" t="s">
        <v>58</v>
      </c>
      <c r="H2642" s="138">
        <v>45.78</v>
      </c>
    </row>
    <row r="2643" spans="1:8" ht="36.6" customHeight="1">
      <c r="A2643" s="352" t="s">
        <v>4835</v>
      </c>
      <c r="B2643" s="352"/>
      <c r="C2643" s="353" t="s">
        <v>4836</v>
      </c>
      <c r="D2643" s="353"/>
      <c r="E2643" s="353"/>
      <c r="F2643" s="353"/>
      <c r="G2643" s="18" t="s">
        <v>58</v>
      </c>
      <c r="H2643" s="138">
        <v>45.78</v>
      </c>
    </row>
    <row r="2644" spans="1:8" ht="36.6" customHeight="1">
      <c r="A2644" s="352" t="s">
        <v>4837</v>
      </c>
      <c r="B2644" s="352"/>
      <c r="C2644" s="353" t="s">
        <v>4838</v>
      </c>
      <c r="D2644" s="353"/>
      <c r="E2644" s="353"/>
      <c r="F2644" s="353"/>
      <c r="G2644" s="18" t="s">
        <v>58</v>
      </c>
      <c r="H2644" s="138">
        <v>45.78</v>
      </c>
    </row>
    <row r="2645" spans="1:8" ht="36.6" customHeight="1">
      <c r="A2645" s="352" t="s">
        <v>4839</v>
      </c>
      <c r="B2645" s="352"/>
      <c r="C2645" s="353" t="s">
        <v>4840</v>
      </c>
      <c r="D2645" s="353"/>
      <c r="E2645" s="353"/>
      <c r="F2645" s="353"/>
      <c r="G2645" s="18" t="s">
        <v>58</v>
      </c>
      <c r="H2645" s="138">
        <v>28.33</v>
      </c>
    </row>
    <row r="2646" spans="1:8" ht="36.6" customHeight="1">
      <c r="A2646" s="352" t="s">
        <v>4841</v>
      </c>
      <c r="B2646" s="352"/>
      <c r="C2646" s="353" t="s">
        <v>4842</v>
      </c>
      <c r="D2646" s="353"/>
      <c r="E2646" s="353"/>
      <c r="F2646" s="353"/>
      <c r="G2646" s="18" t="s">
        <v>58</v>
      </c>
      <c r="H2646" s="138">
        <v>39.590000000000003</v>
      </c>
    </row>
    <row r="2647" spans="1:8" ht="36.6" customHeight="1">
      <c r="A2647" s="352" t="s">
        <v>4843</v>
      </c>
      <c r="B2647" s="352"/>
      <c r="C2647" s="353" t="s">
        <v>4844</v>
      </c>
      <c r="D2647" s="353"/>
      <c r="E2647" s="353"/>
      <c r="F2647" s="353"/>
      <c r="G2647" s="18" t="s">
        <v>58</v>
      </c>
      <c r="H2647" s="138">
        <v>39.590000000000003</v>
      </c>
    </row>
    <row r="2648" spans="1:8" ht="36.6" customHeight="1">
      <c r="A2648" s="352" t="s">
        <v>4845</v>
      </c>
      <c r="B2648" s="352"/>
      <c r="C2648" s="353" t="s">
        <v>4846</v>
      </c>
      <c r="D2648" s="353"/>
      <c r="E2648" s="353"/>
      <c r="F2648" s="353"/>
      <c r="G2648" s="18" t="s">
        <v>58</v>
      </c>
      <c r="H2648" s="138">
        <v>39.590000000000003</v>
      </c>
    </row>
    <row r="2649" spans="1:8" ht="36.6" customHeight="1">
      <c r="A2649" s="352" t="s">
        <v>4847</v>
      </c>
      <c r="B2649" s="352"/>
      <c r="C2649" s="353" t="s">
        <v>4848</v>
      </c>
      <c r="D2649" s="353"/>
      <c r="E2649" s="353"/>
      <c r="F2649" s="353"/>
      <c r="G2649" s="18" t="s">
        <v>58</v>
      </c>
      <c r="H2649" s="138">
        <v>39.590000000000003</v>
      </c>
    </row>
    <row r="2650" spans="1:8" ht="36.6" customHeight="1">
      <c r="A2650" s="352" t="s">
        <v>4849</v>
      </c>
      <c r="B2650" s="352"/>
      <c r="C2650" s="353" t="s">
        <v>4850</v>
      </c>
      <c r="D2650" s="353"/>
      <c r="E2650" s="353"/>
      <c r="F2650" s="353"/>
      <c r="G2650" s="18" t="s">
        <v>58</v>
      </c>
      <c r="H2650" s="138">
        <v>39.590000000000003</v>
      </c>
    </row>
    <row r="2651" spans="1:8" ht="36.6" customHeight="1">
      <c r="A2651" s="352" t="s">
        <v>4851</v>
      </c>
      <c r="B2651" s="352"/>
      <c r="C2651" s="353" t="s">
        <v>4852</v>
      </c>
      <c r="D2651" s="353"/>
      <c r="E2651" s="353"/>
      <c r="F2651" s="353"/>
      <c r="G2651" s="18" t="s">
        <v>58</v>
      </c>
      <c r="H2651" s="138">
        <v>39.590000000000003</v>
      </c>
    </row>
    <row r="2652" spans="1:8" ht="36.6" customHeight="1">
      <c r="A2652" s="352" t="s">
        <v>4853</v>
      </c>
      <c r="B2652" s="352"/>
      <c r="C2652" s="353" t="s">
        <v>4854</v>
      </c>
      <c r="D2652" s="353"/>
      <c r="E2652" s="353"/>
      <c r="F2652" s="353"/>
      <c r="G2652" s="18" t="s">
        <v>58</v>
      </c>
      <c r="H2652" s="138">
        <v>39.590000000000003</v>
      </c>
    </row>
    <row r="2653" spans="1:8" ht="36.6" customHeight="1">
      <c r="A2653" s="352" t="s">
        <v>4855</v>
      </c>
      <c r="B2653" s="352"/>
      <c r="C2653" s="353" t="s">
        <v>4856</v>
      </c>
      <c r="D2653" s="353"/>
      <c r="E2653" s="353"/>
      <c r="F2653" s="353"/>
      <c r="G2653" s="18" t="s">
        <v>58</v>
      </c>
      <c r="H2653" s="138">
        <v>26.23</v>
      </c>
    </row>
    <row r="2654" spans="1:8" ht="36.6" customHeight="1">
      <c r="A2654" s="352" t="s">
        <v>4857</v>
      </c>
      <c r="B2654" s="352"/>
      <c r="C2654" s="353" t="s">
        <v>4858</v>
      </c>
      <c r="D2654" s="353"/>
      <c r="E2654" s="353"/>
      <c r="F2654" s="353"/>
      <c r="G2654" s="18" t="s">
        <v>58</v>
      </c>
      <c r="H2654" s="138">
        <v>18.97</v>
      </c>
    </row>
    <row r="2655" spans="1:8" ht="36.6" customHeight="1">
      <c r="A2655" s="352" t="s">
        <v>4859</v>
      </c>
      <c r="B2655" s="352"/>
      <c r="C2655" s="353" t="s">
        <v>4860</v>
      </c>
      <c r="D2655" s="353"/>
      <c r="E2655" s="353"/>
      <c r="F2655" s="353"/>
      <c r="G2655" s="18" t="s">
        <v>58</v>
      </c>
      <c r="H2655" s="138">
        <v>29.55</v>
      </c>
    </row>
    <row r="2656" spans="1:8" ht="36.6" customHeight="1">
      <c r="A2656" s="352" t="s">
        <v>4861</v>
      </c>
      <c r="B2656" s="352"/>
      <c r="C2656" s="353" t="s">
        <v>4862</v>
      </c>
      <c r="D2656" s="353"/>
      <c r="E2656" s="353"/>
      <c r="F2656" s="353"/>
      <c r="G2656" s="18" t="s">
        <v>58</v>
      </c>
      <c r="H2656" s="138">
        <v>18.97</v>
      </c>
    </row>
    <row r="2657" spans="1:8" ht="36.6" customHeight="1">
      <c r="A2657" s="352" t="s">
        <v>4863</v>
      </c>
      <c r="B2657" s="352"/>
      <c r="C2657" s="353" t="s">
        <v>4864</v>
      </c>
      <c r="D2657" s="353"/>
      <c r="E2657" s="353"/>
      <c r="F2657" s="353"/>
      <c r="G2657" s="18" t="s">
        <v>58</v>
      </c>
      <c r="H2657" s="138">
        <v>39.590000000000003</v>
      </c>
    </row>
    <row r="2658" spans="1:8" ht="36.6" customHeight="1">
      <c r="A2658" s="352" t="s">
        <v>4865</v>
      </c>
      <c r="B2658" s="352"/>
      <c r="C2658" s="353" t="s">
        <v>4866</v>
      </c>
      <c r="D2658" s="353"/>
      <c r="E2658" s="353"/>
      <c r="F2658" s="353"/>
      <c r="G2658" s="18" t="s">
        <v>58</v>
      </c>
      <c r="H2658" s="138">
        <v>18.97</v>
      </c>
    </row>
    <row r="2659" spans="1:8" ht="36.6" customHeight="1">
      <c r="A2659" s="352" t="s">
        <v>4867</v>
      </c>
      <c r="B2659" s="352"/>
      <c r="C2659" s="353" t="s">
        <v>4868</v>
      </c>
      <c r="D2659" s="353"/>
      <c r="E2659" s="353"/>
      <c r="F2659" s="353"/>
      <c r="G2659" s="18" t="s">
        <v>58</v>
      </c>
      <c r="H2659" s="138">
        <v>18.97</v>
      </c>
    </row>
    <row r="2660" spans="1:8" ht="36.6" customHeight="1">
      <c r="A2660" s="352" t="s">
        <v>4869</v>
      </c>
      <c r="B2660" s="352"/>
      <c r="C2660" s="353" t="s">
        <v>4870</v>
      </c>
      <c r="D2660" s="353"/>
      <c r="E2660" s="353"/>
      <c r="F2660" s="353"/>
      <c r="G2660" s="18" t="s">
        <v>58</v>
      </c>
      <c r="H2660" s="138">
        <v>39.590000000000003</v>
      </c>
    </row>
    <row r="2661" spans="1:8" ht="36.6" customHeight="1">
      <c r="A2661" s="352" t="s">
        <v>4871</v>
      </c>
      <c r="B2661" s="352"/>
      <c r="C2661" s="353" t="s">
        <v>4872</v>
      </c>
      <c r="D2661" s="353"/>
      <c r="E2661" s="353"/>
      <c r="F2661" s="353"/>
      <c r="G2661" s="18" t="s">
        <v>58</v>
      </c>
      <c r="H2661" s="138">
        <v>39.590000000000003</v>
      </c>
    </row>
    <row r="2662" spans="1:8" ht="36.6" customHeight="1">
      <c r="A2662" s="352" t="s">
        <v>4873</v>
      </c>
      <c r="B2662" s="352"/>
      <c r="C2662" s="353" t="s">
        <v>4874</v>
      </c>
      <c r="D2662" s="353"/>
      <c r="E2662" s="353"/>
      <c r="F2662" s="353"/>
      <c r="G2662" s="18" t="s">
        <v>58</v>
      </c>
      <c r="H2662" s="138">
        <v>39.590000000000003</v>
      </c>
    </row>
    <row r="2663" spans="1:8" ht="36.6" customHeight="1">
      <c r="A2663" s="352" t="s">
        <v>4875</v>
      </c>
      <c r="B2663" s="352"/>
      <c r="C2663" s="353" t="s">
        <v>4876</v>
      </c>
      <c r="D2663" s="353"/>
      <c r="E2663" s="353"/>
      <c r="F2663" s="353"/>
      <c r="G2663" s="18" t="s">
        <v>58</v>
      </c>
      <c r="H2663" s="138">
        <v>39.590000000000003</v>
      </c>
    </row>
    <row r="2664" spans="1:8" ht="36.6" customHeight="1">
      <c r="A2664" s="352" t="s">
        <v>4877</v>
      </c>
      <c r="B2664" s="352"/>
      <c r="C2664" s="353" t="s">
        <v>4878</v>
      </c>
      <c r="D2664" s="353"/>
      <c r="E2664" s="353"/>
      <c r="F2664" s="353"/>
      <c r="G2664" s="18" t="s">
        <v>58</v>
      </c>
      <c r="H2664" s="138">
        <v>39.590000000000003</v>
      </c>
    </row>
    <row r="2665" spans="1:8" ht="36.6" customHeight="1">
      <c r="A2665" s="352" t="s">
        <v>4879</v>
      </c>
      <c r="B2665" s="352"/>
      <c r="C2665" s="353" t="s">
        <v>4880</v>
      </c>
      <c r="D2665" s="353"/>
      <c r="E2665" s="353"/>
      <c r="F2665" s="353"/>
      <c r="G2665" s="18" t="s">
        <v>58</v>
      </c>
      <c r="H2665" s="138">
        <v>39.590000000000003</v>
      </c>
    </row>
    <row r="2666" spans="1:8" ht="36.6" customHeight="1">
      <c r="A2666" s="352" t="s">
        <v>4881</v>
      </c>
      <c r="B2666" s="352"/>
      <c r="C2666" s="353" t="s">
        <v>4882</v>
      </c>
      <c r="D2666" s="353"/>
      <c r="E2666" s="353"/>
      <c r="F2666" s="353"/>
      <c r="G2666" s="18" t="s">
        <v>58</v>
      </c>
      <c r="H2666" s="138">
        <v>39.590000000000003</v>
      </c>
    </row>
    <row r="2667" spans="1:8" ht="12.2" customHeight="1">
      <c r="A2667" s="368">
        <v>8691</v>
      </c>
      <c r="B2667" s="359"/>
      <c r="C2667" s="360" t="s">
        <v>4883</v>
      </c>
      <c r="D2667" s="360"/>
      <c r="E2667" s="360"/>
      <c r="F2667" s="360"/>
      <c r="G2667" s="17"/>
      <c r="H2667" s="141"/>
    </row>
    <row r="2668" spans="1:8" ht="12.2" customHeight="1">
      <c r="A2668" s="368">
        <v>9049</v>
      </c>
      <c r="B2668" s="359"/>
      <c r="C2668" s="360" t="s">
        <v>9900</v>
      </c>
      <c r="D2668" s="360"/>
      <c r="E2668" s="360"/>
      <c r="F2668" s="360"/>
      <c r="G2668" s="17"/>
      <c r="H2668" s="141"/>
    </row>
    <row r="2669" spans="1:8" ht="48.75" customHeight="1">
      <c r="A2669" s="352" t="s">
        <v>9901</v>
      </c>
      <c r="B2669" s="352"/>
      <c r="C2669" s="353" t="s">
        <v>9902</v>
      </c>
      <c r="D2669" s="353"/>
      <c r="E2669" s="353"/>
      <c r="F2669" s="353"/>
      <c r="G2669" s="18" t="s">
        <v>76</v>
      </c>
      <c r="H2669" s="136">
        <v>6.52</v>
      </c>
    </row>
    <row r="2670" spans="1:8" ht="48.75" customHeight="1">
      <c r="A2670" s="352" t="s">
        <v>9903</v>
      </c>
      <c r="B2670" s="352"/>
      <c r="C2670" s="353" t="s">
        <v>9904</v>
      </c>
      <c r="D2670" s="353"/>
      <c r="E2670" s="353"/>
      <c r="F2670" s="353"/>
      <c r="G2670" s="18" t="s">
        <v>76</v>
      </c>
      <c r="H2670" s="138">
        <v>12.85</v>
      </c>
    </row>
    <row r="2671" spans="1:8" ht="48.75" customHeight="1">
      <c r="A2671" s="352" t="s">
        <v>9905</v>
      </c>
      <c r="B2671" s="352"/>
      <c r="C2671" s="353" t="s">
        <v>9906</v>
      </c>
      <c r="D2671" s="353"/>
      <c r="E2671" s="353"/>
      <c r="F2671" s="353"/>
      <c r="G2671" s="18" t="s">
        <v>76</v>
      </c>
      <c r="H2671" s="138">
        <v>12.85</v>
      </c>
    </row>
    <row r="2672" spans="1:8" ht="48.75" customHeight="1">
      <c r="A2672" s="352" t="s">
        <v>9907</v>
      </c>
      <c r="B2672" s="352"/>
      <c r="C2672" s="353" t="s">
        <v>9908</v>
      </c>
      <c r="D2672" s="353"/>
      <c r="E2672" s="353"/>
      <c r="F2672" s="353"/>
      <c r="G2672" s="18" t="s">
        <v>76</v>
      </c>
      <c r="H2672" s="138">
        <v>14.22</v>
      </c>
    </row>
    <row r="2673" spans="1:8" ht="48.75" customHeight="1">
      <c r="A2673" s="352" t="s">
        <v>9909</v>
      </c>
      <c r="B2673" s="352"/>
      <c r="C2673" s="353" t="s">
        <v>9910</v>
      </c>
      <c r="D2673" s="353"/>
      <c r="E2673" s="353"/>
      <c r="F2673" s="353"/>
      <c r="G2673" s="18" t="s">
        <v>76</v>
      </c>
      <c r="H2673" s="138">
        <v>13.71</v>
      </c>
    </row>
    <row r="2674" spans="1:8" ht="48.75" customHeight="1">
      <c r="A2674" s="352" t="s">
        <v>9911</v>
      </c>
      <c r="B2674" s="352"/>
      <c r="C2674" s="353" t="s">
        <v>9912</v>
      </c>
      <c r="D2674" s="353"/>
      <c r="E2674" s="353"/>
      <c r="F2674" s="353"/>
      <c r="G2674" s="18" t="s">
        <v>76</v>
      </c>
      <c r="H2674" s="138">
        <v>15.17</v>
      </c>
    </row>
    <row r="2675" spans="1:8" ht="48.75" customHeight="1">
      <c r="A2675" s="352" t="s">
        <v>9913</v>
      </c>
      <c r="B2675" s="352"/>
      <c r="C2675" s="353" t="s">
        <v>9914</v>
      </c>
      <c r="D2675" s="353"/>
      <c r="E2675" s="353"/>
      <c r="F2675" s="353"/>
      <c r="G2675" s="18" t="s">
        <v>76</v>
      </c>
      <c r="H2675" s="136">
        <v>2.82</v>
      </c>
    </row>
    <row r="2676" spans="1:8" ht="48.75" customHeight="1">
      <c r="A2676" s="352" t="s">
        <v>9915</v>
      </c>
      <c r="B2676" s="352"/>
      <c r="C2676" s="353" t="s">
        <v>9916</v>
      </c>
      <c r="D2676" s="353"/>
      <c r="E2676" s="353"/>
      <c r="F2676" s="353"/>
      <c r="G2676" s="18" t="s">
        <v>76</v>
      </c>
      <c r="H2676" s="136">
        <v>6.85</v>
      </c>
    </row>
    <row r="2677" spans="1:8" ht="48.75" customHeight="1">
      <c r="A2677" s="352" t="s">
        <v>9917</v>
      </c>
      <c r="B2677" s="352"/>
      <c r="C2677" s="353" t="s">
        <v>9918</v>
      </c>
      <c r="D2677" s="353"/>
      <c r="E2677" s="353"/>
      <c r="F2677" s="353"/>
      <c r="G2677" s="18" t="s">
        <v>76</v>
      </c>
      <c r="H2677" s="136">
        <v>4.8600000000000003</v>
      </c>
    </row>
    <row r="2678" spans="1:8" ht="48.75" customHeight="1">
      <c r="A2678" s="352" t="s">
        <v>9919</v>
      </c>
      <c r="B2678" s="352"/>
      <c r="C2678" s="353" t="s">
        <v>9920</v>
      </c>
      <c r="D2678" s="353"/>
      <c r="E2678" s="353"/>
      <c r="F2678" s="353"/>
      <c r="G2678" s="18" t="s">
        <v>76</v>
      </c>
      <c r="H2678" s="136">
        <v>3.22</v>
      </c>
    </row>
    <row r="2679" spans="1:8" ht="48.75" customHeight="1">
      <c r="A2679" s="352" t="s">
        <v>9921</v>
      </c>
      <c r="B2679" s="352"/>
      <c r="C2679" s="353" t="s">
        <v>9922</v>
      </c>
      <c r="D2679" s="353"/>
      <c r="E2679" s="353"/>
      <c r="F2679" s="353"/>
      <c r="G2679" s="18" t="s">
        <v>76</v>
      </c>
      <c r="H2679" s="136">
        <v>7.47</v>
      </c>
    </row>
    <row r="2680" spans="1:8" ht="48.75" customHeight="1">
      <c r="A2680" s="352" t="s">
        <v>9923</v>
      </c>
      <c r="B2680" s="352"/>
      <c r="C2680" s="353" t="s">
        <v>9924</v>
      </c>
      <c r="D2680" s="353"/>
      <c r="E2680" s="353"/>
      <c r="F2680" s="353"/>
      <c r="G2680" s="18" t="s">
        <v>76</v>
      </c>
      <c r="H2680" s="136">
        <v>9.3699999999999992</v>
      </c>
    </row>
    <row r="2681" spans="1:8" ht="48.75" customHeight="1">
      <c r="A2681" s="352" t="s">
        <v>9925</v>
      </c>
      <c r="B2681" s="352"/>
      <c r="C2681" s="353" t="s">
        <v>9926</v>
      </c>
      <c r="D2681" s="353"/>
      <c r="E2681" s="353"/>
      <c r="F2681" s="353"/>
      <c r="G2681" s="18" t="s">
        <v>76</v>
      </c>
      <c r="H2681" s="138">
        <v>12.1</v>
      </c>
    </row>
    <row r="2682" spans="1:8" ht="48.75" customHeight="1">
      <c r="A2682" s="352" t="s">
        <v>9927</v>
      </c>
      <c r="B2682" s="352"/>
      <c r="C2682" s="353" t="s">
        <v>9928</v>
      </c>
      <c r="D2682" s="353"/>
      <c r="E2682" s="353"/>
      <c r="F2682" s="353"/>
      <c r="G2682" s="18" t="s">
        <v>76</v>
      </c>
      <c r="H2682" s="136">
        <v>3.45</v>
      </c>
    </row>
    <row r="2683" spans="1:8" ht="48.75" customHeight="1">
      <c r="A2683" s="352" t="s">
        <v>9929</v>
      </c>
      <c r="B2683" s="352"/>
      <c r="C2683" s="353" t="s">
        <v>9930</v>
      </c>
      <c r="D2683" s="353"/>
      <c r="E2683" s="353"/>
      <c r="F2683" s="353"/>
      <c r="G2683" s="18" t="s">
        <v>76</v>
      </c>
      <c r="H2683" s="138">
        <v>15.75</v>
      </c>
    </row>
    <row r="2684" spans="1:8" ht="12.2" customHeight="1">
      <c r="A2684" s="368">
        <v>9050</v>
      </c>
      <c r="B2684" s="359"/>
      <c r="C2684" s="360" t="s">
        <v>4884</v>
      </c>
      <c r="D2684" s="360"/>
      <c r="E2684" s="360"/>
      <c r="F2684" s="360"/>
      <c r="G2684" s="17"/>
      <c r="H2684" s="141"/>
    </row>
    <row r="2685" spans="1:8" ht="85.35" customHeight="1">
      <c r="A2685" s="352" t="s">
        <v>4885</v>
      </c>
      <c r="B2685" s="352"/>
      <c r="C2685" s="353" t="s">
        <v>4886</v>
      </c>
      <c r="D2685" s="353"/>
      <c r="E2685" s="353"/>
      <c r="F2685" s="353"/>
      <c r="G2685" s="18" t="s">
        <v>58</v>
      </c>
      <c r="H2685" s="140">
        <v>177.23</v>
      </c>
    </row>
    <row r="2686" spans="1:8" ht="60.95" customHeight="1">
      <c r="A2686" s="352" t="s">
        <v>4887</v>
      </c>
      <c r="B2686" s="352"/>
      <c r="C2686" s="353" t="s">
        <v>4888</v>
      </c>
      <c r="D2686" s="353"/>
      <c r="E2686" s="353"/>
      <c r="F2686" s="353"/>
      <c r="G2686" s="18" t="s">
        <v>58</v>
      </c>
      <c r="H2686" s="140">
        <v>332.45</v>
      </c>
    </row>
    <row r="2687" spans="1:8" ht="73.150000000000006" customHeight="1">
      <c r="A2687" s="352" t="s">
        <v>4889</v>
      </c>
      <c r="B2687" s="352"/>
      <c r="C2687" s="353" t="s">
        <v>4890</v>
      </c>
      <c r="D2687" s="353"/>
      <c r="E2687" s="353"/>
      <c r="F2687" s="353"/>
      <c r="G2687" s="18" t="s">
        <v>58</v>
      </c>
      <c r="H2687" s="140">
        <v>232.9</v>
      </c>
    </row>
    <row r="2688" spans="1:8" ht="12.2" customHeight="1">
      <c r="A2688" s="368">
        <v>9051</v>
      </c>
      <c r="B2688" s="359"/>
      <c r="C2688" s="360" t="s">
        <v>4891</v>
      </c>
      <c r="D2688" s="360"/>
      <c r="E2688" s="360"/>
      <c r="F2688" s="360"/>
      <c r="G2688" s="17"/>
      <c r="H2688" s="141"/>
    </row>
    <row r="2689" spans="1:8" ht="60.95" customHeight="1">
      <c r="A2689" s="352" t="s">
        <v>4892</v>
      </c>
      <c r="B2689" s="352"/>
      <c r="C2689" s="353" t="s">
        <v>4893</v>
      </c>
      <c r="D2689" s="353"/>
      <c r="E2689" s="353"/>
      <c r="F2689" s="353"/>
      <c r="G2689" s="18" t="s">
        <v>58</v>
      </c>
      <c r="H2689" s="140">
        <v>148.25</v>
      </c>
    </row>
    <row r="2690" spans="1:8" ht="60.95" customHeight="1">
      <c r="A2690" s="352" t="s">
        <v>4894</v>
      </c>
      <c r="B2690" s="352"/>
      <c r="C2690" s="353" t="s">
        <v>4895</v>
      </c>
      <c r="D2690" s="353"/>
      <c r="E2690" s="353"/>
      <c r="F2690" s="353"/>
      <c r="G2690" s="18" t="s">
        <v>58</v>
      </c>
      <c r="H2690" s="140">
        <v>202.75</v>
      </c>
    </row>
    <row r="2691" spans="1:8" ht="12.2" customHeight="1">
      <c r="A2691" s="368">
        <v>9052</v>
      </c>
      <c r="B2691" s="359"/>
      <c r="C2691" s="360" t="s">
        <v>4896</v>
      </c>
      <c r="D2691" s="360"/>
      <c r="E2691" s="360"/>
      <c r="F2691" s="360"/>
      <c r="G2691" s="17"/>
      <c r="H2691" s="141"/>
    </row>
    <row r="2692" spans="1:8" ht="109.7" customHeight="1">
      <c r="A2692" s="352" t="s">
        <v>4897</v>
      </c>
      <c r="B2692" s="352"/>
      <c r="C2692" s="353" t="s">
        <v>4898</v>
      </c>
      <c r="D2692" s="353"/>
      <c r="E2692" s="353"/>
      <c r="F2692" s="353"/>
      <c r="G2692" s="18" t="s">
        <v>58</v>
      </c>
      <c r="H2692" s="140">
        <v>258.13</v>
      </c>
    </row>
    <row r="2693" spans="1:8" ht="85.35" customHeight="1">
      <c r="A2693" s="352" t="s">
        <v>4899</v>
      </c>
      <c r="B2693" s="352"/>
      <c r="C2693" s="353" t="s">
        <v>4900</v>
      </c>
      <c r="D2693" s="353"/>
      <c r="E2693" s="353"/>
      <c r="F2693" s="353"/>
      <c r="G2693" s="18" t="s">
        <v>58</v>
      </c>
      <c r="H2693" s="140">
        <v>115.23</v>
      </c>
    </row>
    <row r="2694" spans="1:8" ht="109.7" customHeight="1">
      <c r="A2694" s="352" t="s">
        <v>4901</v>
      </c>
      <c r="B2694" s="352"/>
      <c r="C2694" s="353" t="s">
        <v>4902</v>
      </c>
      <c r="D2694" s="353"/>
      <c r="E2694" s="353"/>
      <c r="F2694" s="353"/>
      <c r="G2694" s="18" t="s">
        <v>58</v>
      </c>
      <c r="H2694" s="140">
        <v>391.87</v>
      </c>
    </row>
    <row r="2695" spans="1:8" ht="121.9" customHeight="1">
      <c r="A2695" s="352" t="s">
        <v>4903</v>
      </c>
      <c r="B2695" s="352"/>
      <c r="C2695" s="353" t="s">
        <v>4904</v>
      </c>
      <c r="D2695" s="353"/>
      <c r="E2695" s="353"/>
      <c r="F2695" s="353"/>
      <c r="G2695" s="18" t="s">
        <v>58</v>
      </c>
      <c r="H2695" s="140">
        <v>298.37</v>
      </c>
    </row>
    <row r="2696" spans="1:8" ht="109.7" customHeight="1">
      <c r="A2696" s="352" t="s">
        <v>4905</v>
      </c>
      <c r="B2696" s="352"/>
      <c r="C2696" s="353" t="s">
        <v>4906</v>
      </c>
      <c r="D2696" s="353"/>
      <c r="E2696" s="353"/>
      <c r="F2696" s="353"/>
      <c r="G2696" s="18" t="s">
        <v>58</v>
      </c>
      <c r="H2696" s="140">
        <v>455.8</v>
      </c>
    </row>
    <row r="2697" spans="1:8" ht="109.7" customHeight="1">
      <c r="A2697" s="352" t="s">
        <v>4907</v>
      </c>
      <c r="B2697" s="352"/>
      <c r="C2697" s="353" t="s">
        <v>4908</v>
      </c>
      <c r="D2697" s="353"/>
      <c r="E2697" s="353"/>
      <c r="F2697" s="353"/>
      <c r="G2697" s="18" t="s">
        <v>58</v>
      </c>
      <c r="H2697" s="140">
        <v>453.09</v>
      </c>
    </row>
    <row r="2698" spans="1:8" ht="109.7" customHeight="1">
      <c r="A2698" s="352" t="s">
        <v>4909</v>
      </c>
      <c r="B2698" s="352"/>
      <c r="C2698" s="353" t="s">
        <v>4910</v>
      </c>
      <c r="D2698" s="353"/>
      <c r="E2698" s="353"/>
      <c r="F2698" s="353"/>
      <c r="G2698" s="18" t="s">
        <v>58</v>
      </c>
      <c r="H2698" s="140">
        <v>407.88</v>
      </c>
    </row>
    <row r="2699" spans="1:8" ht="12.2" customHeight="1">
      <c r="A2699" s="368">
        <v>9053</v>
      </c>
      <c r="B2699" s="359"/>
      <c r="C2699" s="360" t="s">
        <v>4911</v>
      </c>
      <c r="D2699" s="360"/>
      <c r="E2699" s="360"/>
      <c r="F2699" s="360"/>
      <c r="G2699" s="17"/>
      <c r="H2699" s="141"/>
    </row>
    <row r="2700" spans="1:8" ht="97.5" customHeight="1">
      <c r="A2700" s="352" t="s">
        <v>4912</v>
      </c>
      <c r="B2700" s="352"/>
      <c r="C2700" s="353" t="s">
        <v>4913</v>
      </c>
      <c r="D2700" s="353"/>
      <c r="E2700" s="353"/>
      <c r="F2700" s="353"/>
      <c r="G2700" s="18" t="s">
        <v>58</v>
      </c>
      <c r="H2700" s="140">
        <v>260.18</v>
      </c>
    </row>
    <row r="2701" spans="1:8" ht="97.5" customHeight="1">
      <c r="A2701" s="352" t="s">
        <v>4914</v>
      </c>
      <c r="B2701" s="352"/>
      <c r="C2701" s="353" t="s">
        <v>4915</v>
      </c>
      <c r="D2701" s="353"/>
      <c r="E2701" s="353"/>
      <c r="F2701" s="353"/>
      <c r="G2701" s="18" t="s">
        <v>58</v>
      </c>
      <c r="H2701" s="140">
        <v>166.68</v>
      </c>
    </row>
    <row r="2702" spans="1:8" ht="12.2" customHeight="1">
      <c r="A2702" s="368">
        <v>9054</v>
      </c>
      <c r="B2702" s="359"/>
      <c r="C2702" s="360" t="s">
        <v>4916</v>
      </c>
      <c r="D2702" s="360"/>
      <c r="E2702" s="360"/>
      <c r="F2702" s="360"/>
      <c r="G2702" s="17"/>
      <c r="H2702" s="141"/>
    </row>
    <row r="2703" spans="1:8" ht="109.7" customHeight="1">
      <c r="A2703" s="352" t="s">
        <v>4917</v>
      </c>
      <c r="B2703" s="352"/>
      <c r="C2703" s="353" t="s">
        <v>4918</v>
      </c>
      <c r="D2703" s="353"/>
      <c r="E2703" s="353"/>
      <c r="F2703" s="353"/>
      <c r="G2703" s="18" t="s">
        <v>58</v>
      </c>
      <c r="H2703" s="140">
        <v>210.32</v>
      </c>
    </row>
    <row r="2704" spans="1:8" ht="12.2" customHeight="1">
      <c r="A2704" s="368">
        <v>9055</v>
      </c>
      <c r="B2704" s="359"/>
      <c r="C2704" s="360" t="s">
        <v>4919</v>
      </c>
      <c r="D2704" s="360"/>
      <c r="E2704" s="360"/>
      <c r="F2704" s="360"/>
      <c r="G2704" s="17"/>
      <c r="H2704" s="141"/>
    </row>
    <row r="2705" spans="1:8" ht="73.150000000000006" customHeight="1">
      <c r="A2705" s="352" t="s">
        <v>4920</v>
      </c>
      <c r="B2705" s="352"/>
      <c r="C2705" s="353" t="s">
        <v>4921</v>
      </c>
      <c r="D2705" s="353"/>
      <c r="E2705" s="353"/>
      <c r="F2705" s="353"/>
      <c r="G2705" s="18" t="s">
        <v>58</v>
      </c>
      <c r="H2705" s="140">
        <v>300.64999999999998</v>
      </c>
    </row>
    <row r="2706" spans="1:8" ht="73.150000000000006" customHeight="1">
      <c r="A2706" s="352" t="s">
        <v>4922</v>
      </c>
      <c r="B2706" s="352"/>
      <c r="C2706" s="353" t="s">
        <v>4923</v>
      </c>
      <c r="D2706" s="353"/>
      <c r="E2706" s="353"/>
      <c r="F2706" s="353"/>
      <c r="G2706" s="18" t="s">
        <v>58</v>
      </c>
      <c r="H2706" s="140">
        <v>653.65</v>
      </c>
    </row>
    <row r="2707" spans="1:8" ht="12.2" customHeight="1">
      <c r="A2707" s="368">
        <v>8692</v>
      </c>
      <c r="B2707" s="359"/>
      <c r="C2707" s="360" t="s">
        <v>4924</v>
      </c>
      <c r="D2707" s="360"/>
      <c r="E2707" s="360"/>
      <c r="F2707" s="360"/>
      <c r="G2707" s="17"/>
      <c r="H2707" s="141"/>
    </row>
    <row r="2708" spans="1:8" ht="12.2" customHeight="1">
      <c r="A2708" s="368">
        <v>9056</v>
      </c>
      <c r="B2708" s="359"/>
      <c r="C2708" s="360" t="s">
        <v>4925</v>
      </c>
      <c r="D2708" s="360"/>
      <c r="E2708" s="360"/>
      <c r="F2708" s="360"/>
      <c r="G2708" s="17"/>
      <c r="H2708" s="141"/>
    </row>
    <row r="2709" spans="1:8" ht="24.4" customHeight="1">
      <c r="A2709" s="352" t="s">
        <v>4926</v>
      </c>
      <c r="B2709" s="352"/>
      <c r="C2709" s="353" t="s">
        <v>4927</v>
      </c>
      <c r="D2709" s="353"/>
      <c r="E2709" s="353"/>
      <c r="F2709" s="353"/>
      <c r="G2709" s="18" t="s">
        <v>55</v>
      </c>
      <c r="H2709" s="138">
        <v>26.12</v>
      </c>
    </row>
    <row r="2710" spans="1:8" ht="24.4" customHeight="1">
      <c r="A2710" s="352" t="s">
        <v>4928</v>
      </c>
      <c r="B2710" s="352"/>
      <c r="C2710" s="353" t="s">
        <v>4929</v>
      </c>
      <c r="D2710" s="353"/>
      <c r="E2710" s="353"/>
      <c r="F2710" s="353"/>
      <c r="G2710" s="18" t="s">
        <v>55</v>
      </c>
      <c r="H2710" s="138">
        <v>36.54</v>
      </c>
    </row>
    <row r="2711" spans="1:8" ht="24.4" customHeight="1">
      <c r="A2711" s="352" t="s">
        <v>4930</v>
      </c>
      <c r="B2711" s="352"/>
      <c r="C2711" s="353" t="s">
        <v>4931</v>
      </c>
      <c r="D2711" s="353"/>
      <c r="E2711" s="353"/>
      <c r="F2711" s="353"/>
      <c r="G2711" s="18" t="s">
        <v>55</v>
      </c>
      <c r="H2711" s="138">
        <v>37.340000000000003</v>
      </c>
    </row>
    <row r="2712" spans="1:8" ht="12.2" customHeight="1">
      <c r="A2712" s="368">
        <v>9057</v>
      </c>
      <c r="B2712" s="359"/>
      <c r="C2712" s="360" t="s">
        <v>4932</v>
      </c>
      <c r="D2712" s="360"/>
      <c r="E2712" s="360"/>
      <c r="F2712" s="360"/>
      <c r="G2712" s="17"/>
      <c r="H2712" s="141"/>
    </row>
    <row r="2713" spans="1:8" ht="24.4" customHeight="1">
      <c r="A2713" s="352" t="s">
        <v>4933</v>
      </c>
      <c r="B2713" s="352"/>
      <c r="C2713" s="353" t="s">
        <v>4934</v>
      </c>
      <c r="D2713" s="353"/>
      <c r="E2713" s="353"/>
      <c r="F2713" s="353"/>
      <c r="G2713" s="18" t="s">
        <v>58</v>
      </c>
      <c r="H2713" s="138">
        <v>12.28</v>
      </c>
    </row>
    <row r="2714" spans="1:8" ht="24.4" customHeight="1">
      <c r="A2714" s="352" t="s">
        <v>4935</v>
      </c>
      <c r="B2714" s="352"/>
      <c r="C2714" s="353" t="s">
        <v>4936</v>
      </c>
      <c r="D2714" s="353"/>
      <c r="E2714" s="353"/>
      <c r="F2714" s="353"/>
      <c r="G2714" s="18" t="s">
        <v>55</v>
      </c>
      <c r="H2714" s="138">
        <v>29.8</v>
      </c>
    </row>
    <row r="2715" spans="1:8" ht="36.6" customHeight="1">
      <c r="A2715" s="352" t="s">
        <v>4937</v>
      </c>
      <c r="B2715" s="352"/>
      <c r="C2715" s="353" t="s">
        <v>4938</v>
      </c>
      <c r="D2715" s="353"/>
      <c r="E2715" s="353"/>
      <c r="F2715" s="353"/>
      <c r="G2715" s="18" t="s">
        <v>58</v>
      </c>
      <c r="H2715" s="138">
        <v>16.38</v>
      </c>
    </row>
    <row r="2716" spans="1:8" ht="12.2" customHeight="1">
      <c r="A2716" s="368">
        <v>9058</v>
      </c>
      <c r="B2716" s="359"/>
      <c r="C2716" s="360" t="s">
        <v>4939</v>
      </c>
      <c r="D2716" s="360"/>
      <c r="E2716" s="360"/>
      <c r="F2716" s="360"/>
      <c r="G2716" s="17"/>
      <c r="H2716" s="141"/>
    </row>
    <row r="2717" spans="1:8" ht="24.4" customHeight="1">
      <c r="A2717" s="352" t="s">
        <v>4940</v>
      </c>
      <c r="B2717" s="352"/>
      <c r="C2717" s="353" t="s">
        <v>4941</v>
      </c>
      <c r="D2717" s="353"/>
      <c r="E2717" s="353"/>
      <c r="F2717" s="353"/>
      <c r="G2717" s="18" t="s">
        <v>58</v>
      </c>
      <c r="H2717" s="136">
        <v>9</v>
      </c>
    </row>
    <row r="2718" spans="1:8" ht="24.4" customHeight="1">
      <c r="A2718" s="352" t="s">
        <v>4942</v>
      </c>
      <c r="B2718" s="352"/>
      <c r="C2718" s="353" t="s">
        <v>4943</v>
      </c>
      <c r="D2718" s="353"/>
      <c r="E2718" s="353"/>
      <c r="F2718" s="353"/>
      <c r="G2718" s="18" t="s">
        <v>58</v>
      </c>
      <c r="H2718" s="136">
        <v>9</v>
      </c>
    </row>
    <row r="2719" spans="1:8" ht="24.4" customHeight="1">
      <c r="A2719" s="352" t="s">
        <v>4944</v>
      </c>
      <c r="B2719" s="352"/>
      <c r="C2719" s="353" t="s">
        <v>4945</v>
      </c>
      <c r="D2719" s="353"/>
      <c r="E2719" s="353"/>
      <c r="F2719" s="353"/>
      <c r="G2719" s="18" t="s">
        <v>58</v>
      </c>
      <c r="H2719" s="140">
        <v>151.56</v>
      </c>
    </row>
    <row r="2720" spans="1:8" ht="24.4" customHeight="1">
      <c r="A2720" s="352" t="s">
        <v>4946</v>
      </c>
      <c r="B2720" s="352"/>
      <c r="C2720" s="353" t="s">
        <v>4947</v>
      </c>
      <c r="D2720" s="353"/>
      <c r="E2720" s="353"/>
      <c r="F2720" s="353"/>
      <c r="G2720" s="18" t="s">
        <v>58</v>
      </c>
      <c r="H2720" s="140">
        <v>142.88999999999999</v>
      </c>
    </row>
    <row r="2721" spans="1:8" ht="24.4" customHeight="1">
      <c r="A2721" s="352" t="s">
        <v>4948</v>
      </c>
      <c r="B2721" s="352"/>
      <c r="C2721" s="353" t="s">
        <v>4949</v>
      </c>
      <c r="D2721" s="353"/>
      <c r="E2721" s="353"/>
      <c r="F2721" s="353"/>
      <c r="G2721" s="18" t="s">
        <v>58</v>
      </c>
      <c r="H2721" s="140">
        <v>142.88999999999999</v>
      </c>
    </row>
    <row r="2722" spans="1:8" ht="24.4" customHeight="1">
      <c r="A2722" s="352" t="s">
        <v>4950</v>
      </c>
      <c r="B2722" s="352"/>
      <c r="C2722" s="353" t="s">
        <v>4951</v>
      </c>
      <c r="D2722" s="353"/>
      <c r="E2722" s="353"/>
      <c r="F2722" s="353"/>
      <c r="G2722" s="18" t="s">
        <v>58</v>
      </c>
      <c r="H2722" s="140">
        <v>147.13999999999999</v>
      </c>
    </row>
    <row r="2723" spans="1:8" ht="24.4" customHeight="1">
      <c r="A2723" s="352" t="s">
        <v>4952</v>
      </c>
      <c r="B2723" s="352"/>
      <c r="C2723" s="353" t="s">
        <v>4953</v>
      </c>
      <c r="D2723" s="353"/>
      <c r="E2723" s="353"/>
      <c r="F2723" s="353"/>
      <c r="G2723" s="18" t="s">
        <v>58</v>
      </c>
      <c r="H2723" s="140">
        <v>147.13999999999999</v>
      </c>
    </row>
    <row r="2724" spans="1:8" ht="24.4" customHeight="1">
      <c r="A2724" s="352" t="s">
        <v>4954</v>
      </c>
      <c r="B2724" s="352"/>
      <c r="C2724" s="353" t="s">
        <v>4955</v>
      </c>
      <c r="D2724" s="353"/>
      <c r="E2724" s="353"/>
      <c r="F2724" s="353"/>
      <c r="G2724" s="18" t="s">
        <v>58</v>
      </c>
      <c r="H2724" s="140">
        <v>147.13999999999999</v>
      </c>
    </row>
    <row r="2725" spans="1:8" ht="24.4" customHeight="1">
      <c r="A2725" s="352" t="s">
        <v>4956</v>
      </c>
      <c r="B2725" s="352"/>
      <c r="C2725" s="353" t="s">
        <v>4957</v>
      </c>
      <c r="D2725" s="353"/>
      <c r="E2725" s="353"/>
      <c r="F2725" s="353"/>
      <c r="G2725" s="18" t="s">
        <v>58</v>
      </c>
      <c r="H2725" s="140">
        <v>147.13999999999999</v>
      </c>
    </row>
    <row r="2726" spans="1:8" ht="24.4" customHeight="1">
      <c r="A2726" s="352" t="s">
        <v>4958</v>
      </c>
      <c r="B2726" s="352"/>
      <c r="C2726" s="353" t="s">
        <v>4959</v>
      </c>
      <c r="D2726" s="353"/>
      <c r="E2726" s="353"/>
      <c r="F2726" s="353"/>
      <c r="G2726" s="18" t="s">
        <v>58</v>
      </c>
      <c r="H2726" s="140">
        <v>147.13999999999999</v>
      </c>
    </row>
    <row r="2727" spans="1:8" ht="24.4" customHeight="1">
      <c r="A2727" s="352" t="s">
        <v>4960</v>
      </c>
      <c r="B2727" s="352"/>
      <c r="C2727" s="353" t="s">
        <v>4961</v>
      </c>
      <c r="D2727" s="353"/>
      <c r="E2727" s="353"/>
      <c r="F2727" s="353"/>
      <c r="G2727" s="18" t="s">
        <v>58</v>
      </c>
      <c r="H2727" s="140">
        <v>122.71</v>
      </c>
    </row>
    <row r="2728" spans="1:8" ht="24.4" customHeight="1">
      <c r="A2728" s="352" t="s">
        <v>4962</v>
      </c>
      <c r="B2728" s="352"/>
      <c r="C2728" s="353" t="s">
        <v>4963</v>
      </c>
      <c r="D2728" s="353"/>
      <c r="E2728" s="353"/>
      <c r="F2728" s="353"/>
      <c r="G2728" s="18" t="s">
        <v>58</v>
      </c>
      <c r="H2728" s="140">
        <v>150</v>
      </c>
    </row>
    <row r="2729" spans="1:8" ht="24.4" customHeight="1">
      <c r="A2729" s="352" t="s">
        <v>4964</v>
      </c>
      <c r="B2729" s="352"/>
      <c r="C2729" s="353" t="s">
        <v>4965</v>
      </c>
      <c r="D2729" s="353"/>
      <c r="E2729" s="353"/>
      <c r="F2729" s="353"/>
      <c r="G2729" s="18" t="s">
        <v>58</v>
      </c>
      <c r="H2729" s="140">
        <v>111.34</v>
      </c>
    </row>
    <row r="2730" spans="1:8" ht="24.4" customHeight="1">
      <c r="A2730" s="352" t="s">
        <v>4966</v>
      </c>
      <c r="B2730" s="352"/>
      <c r="C2730" s="353" t="s">
        <v>4967</v>
      </c>
      <c r="D2730" s="353"/>
      <c r="E2730" s="353"/>
      <c r="F2730" s="353"/>
      <c r="G2730" s="18" t="s">
        <v>58</v>
      </c>
      <c r="H2730" s="140">
        <v>130.1</v>
      </c>
    </row>
    <row r="2731" spans="1:8" ht="24.4" customHeight="1">
      <c r="A2731" s="352" t="s">
        <v>4968</v>
      </c>
      <c r="B2731" s="352"/>
      <c r="C2731" s="353" t="s">
        <v>4969</v>
      </c>
      <c r="D2731" s="353"/>
      <c r="E2731" s="353"/>
      <c r="F2731" s="353"/>
      <c r="G2731" s="18" t="s">
        <v>58</v>
      </c>
      <c r="H2731" s="140">
        <v>154.18</v>
      </c>
    </row>
    <row r="2732" spans="1:8" ht="24.4" customHeight="1">
      <c r="A2732" s="352" t="s">
        <v>4970</v>
      </c>
      <c r="B2732" s="352"/>
      <c r="C2732" s="353" t="s">
        <v>4971</v>
      </c>
      <c r="D2732" s="353"/>
      <c r="E2732" s="353"/>
      <c r="F2732" s="353"/>
      <c r="G2732" s="18" t="s">
        <v>58</v>
      </c>
      <c r="H2732" s="140">
        <v>180.64</v>
      </c>
    </row>
    <row r="2733" spans="1:8" ht="24.4" customHeight="1">
      <c r="A2733" s="352" t="s">
        <v>4972</v>
      </c>
      <c r="B2733" s="352"/>
      <c r="C2733" s="353" t="s">
        <v>4973</v>
      </c>
      <c r="D2733" s="353"/>
      <c r="E2733" s="353"/>
      <c r="F2733" s="353"/>
      <c r="G2733" s="18" t="s">
        <v>58</v>
      </c>
      <c r="H2733" s="140">
        <v>137.62</v>
      </c>
    </row>
    <row r="2734" spans="1:8" ht="24.4" customHeight="1">
      <c r="A2734" s="352" t="s">
        <v>4974</v>
      </c>
      <c r="B2734" s="352"/>
      <c r="C2734" s="353" t="s">
        <v>4975</v>
      </c>
      <c r="D2734" s="353"/>
      <c r="E2734" s="353"/>
      <c r="F2734" s="353"/>
      <c r="G2734" s="18" t="s">
        <v>58</v>
      </c>
      <c r="H2734" s="140">
        <v>150</v>
      </c>
    </row>
    <row r="2735" spans="1:8" ht="24.4" customHeight="1">
      <c r="A2735" s="352" t="s">
        <v>4976</v>
      </c>
      <c r="B2735" s="352"/>
      <c r="C2735" s="353" t="s">
        <v>4977</v>
      </c>
      <c r="D2735" s="353"/>
      <c r="E2735" s="353"/>
      <c r="F2735" s="353"/>
      <c r="G2735" s="18" t="s">
        <v>58</v>
      </c>
      <c r="H2735" s="140">
        <v>143.5</v>
      </c>
    </row>
    <row r="2736" spans="1:8" ht="24.4" customHeight="1">
      <c r="A2736" s="352" t="s">
        <v>4978</v>
      </c>
      <c r="B2736" s="352"/>
      <c r="C2736" s="353" t="s">
        <v>4979</v>
      </c>
      <c r="D2736" s="353"/>
      <c r="E2736" s="353"/>
      <c r="F2736" s="353"/>
      <c r="G2736" s="18" t="s">
        <v>58</v>
      </c>
      <c r="H2736" s="138">
        <v>90</v>
      </c>
    </row>
    <row r="2737" spans="1:8" ht="24.4" customHeight="1">
      <c r="A2737" s="352" t="s">
        <v>4980</v>
      </c>
      <c r="B2737" s="352"/>
      <c r="C2737" s="353" t="s">
        <v>4981</v>
      </c>
      <c r="D2737" s="353"/>
      <c r="E2737" s="353"/>
      <c r="F2737" s="353"/>
      <c r="G2737" s="18" t="s">
        <v>58</v>
      </c>
      <c r="H2737" s="140">
        <v>177.34</v>
      </c>
    </row>
    <row r="2738" spans="1:8" ht="24.4" customHeight="1">
      <c r="A2738" s="352" t="s">
        <v>4982</v>
      </c>
      <c r="B2738" s="352"/>
      <c r="C2738" s="353" t="s">
        <v>4983</v>
      </c>
      <c r="D2738" s="353"/>
      <c r="E2738" s="353"/>
      <c r="F2738" s="353"/>
      <c r="G2738" s="18" t="s">
        <v>55</v>
      </c>
      <c r="H2738" s="138">
        <v>95</v>
      </c>
    </row>
    <row r="2739" spans="1:8" ht="24.4" customHeight="1">
      <c r="A2739" s="352" t="s">
        <v>4984</v>
      </c>
      <c r="B2739" s="352"/>
      <c r="C2739" s="353" t="s">
        <v>4985</v>
      </c>
      <c r="D2739" s="353"/>
      <c r="E2739" s="353"/>
      <c r="F2739" s="353"/>
      <c r="G2739" s="18" t="s">
        <v>55</v>
      </c>
      <c r="H2739" s="140">
        <v>100</v>
      </c>
    </row>
    <row r="2740" spans="1:8" ht="24.4" customHeight="1">
      <c r="A2740" s="352" t="s">
        <v>4986</v>
      </c>
      <c r="B2740" s="352"/>
      <c r="C2740" s="353" t="s">
        <v>4987</v>
      </c>
      <c r="D2740" s="353"/>
      <c r="E2740" s="353"/>
      <c r="F2740" s="353"/>
      <c r="G2740" s="18" t="s">
        <v>55</v>
      </c>
      <c r="H2740" s="138">
        <v>21.5</v>
      </c>
    </row>
    <row r="2741" spans="1:8" ht="24.4" customHeight="1">
      <c r="A2741" s="352" t="s">
        <v>4988</v>
      </c>
      <c r="B2741" s="352"/>
      <c r="C2741" s="353" t="s">
        <v>4989</v>
      </c>
      <c r="D2741" s="353"/>
      <c r="E2741" s="353"/>
      <c r="F2741" s="353"/>
      <c r="G2741" s="18" t="s">
        <v>55</v>
      </c>
      <c r="H2741" s="140">
        <v>100</v>
      </c>
    </row>
    <row r="2742" spans="1:8" ht="24.4" customHeight="1">
      <c r="A2742" s="352" t="s">
        <v>4990</v>
      </c>
      <c r="B2742" s="352"/>
      <c r="C2742" s="353" t="s">
        <v>4991</v>
      </c>
      <c r="D2742" s="353"/>
      <c r="E2742" s="353"/>
      <c r="F2742" s="353"/>
      <c r="G2742" s="18" t="s">
        <v>58</v>
      </c>
      <c r="H2742" s="138">
        <v>50</v>
      </c>
    </row>
    <row r="2743" spans="1:8" ht="24.4" customHeight="1">
      <c r="A2743" s="352" t="s">
        <v>4992</v>
      </c>
      <c r="B2743" s="352"/>
      <c r="C2743" s="353" t="s">
        <v>4993</v>
      </c>
      <c r="D2743" s="353"/>
      <c r="E2743" s="353"/>
      <c r="F2743" s="353"/>
      <c r="G2743" s="18" t="s">
        <v>58</v>
      </c>
      <c r="H2743" s="140">
        <v>139</v>
      </c>
    </row>
    <row r="2744" spans="1:8" ht="24.4" customHeight="1">
      <c r="A2744" s="352" t="s">
        <v>4994</v>
      </c>
      <c r="B2744" s="352"/>
      <c r="C2744" s="353" t="s">
        <v>4995</v>
      </c>
      <c r="D2744" s="353"/>
      <c r="E2744" s="353"/>
      <c r="F2744" s="353"/>
      <c r="G2744" s="18" t="s">
        <v>58</v>
      </c>
      <c r="H2744" s="140">
        <v>139</v>
      </c>
    </row>
    <row r="2745" spans="1:8" ht="12.2" customHeight="1">
      <c r="A2745" s="368">
        <v>9060</v>
      </c>
      <c r="B2745" s="359"/>
      <c r="C2745" s="360" t="s">
        <v>4996</v>
      </c>
      <c r="D2745" s="360"/>
      <c r="E2745" s="360"/>
      <c r="F2745" s="360"/>
      <c r="G2745" s="17"/>
      <c r="H2745" s="141"/>
    </row>
    <row r="2746" spans="1:8" ht="24.4" customHeight="1">
      <c r="A2746" s="352" t="s">
        <v>4997</v>
      </c>
      <c r="B2746" s="352"/>
      <c r="C2746" s="353" t="s">
        <v>4998</v>
      </c>
      <c r="D2746" s="353"/>
      <c r="E2746" s="353"/>
      <c r="F2746" s="353"/>
      <c r="G2746" s="18" t="s">
        <v>158</v>
      </c>
      <c r="H2746" s="137">
        <v>1139.3800000000001</v>
      </c>
    </row>
    <row r="2747" spans="1:8" ht="24.4" customHeight="1">
      <c r="A2747" s="352" t="s">
        <v>4999</v>
      </c>
      <c r="B2747" s="352"/>
      <c r="C2747" s="353" t="s">
        <v>5000</v>
      </c>
      <c r="D2747" s="353"/>
      <c r="E2747" s="353"/>
      <c r="F2747" s="353"/>
      <c r="G2747" s="18" t="s">
        <v>58</v>
      </c>
      <c r="H2747" s="140">
        <v>278.51</v>
      </c>
    </row>
    <row r="2748" spans="1:8" ht="24.4" customHeight="1">
      <c r="A2748" s="352" t="s">
        <v>5001</v>
      </c>
      <c r="B2748" s="352"/>
      <c r="C2748" s="353" t="s">
        <v>5002</v>
      </c>
      <c r="D2748" s="353"/>
      <c r="E2748" s="353"/>
      <c r="F2748" s="353"/>
      <c r="G2748" s="18" t="s">
        <v>381</v>
      </c>
      <c r="H2748" s="136">
        <v>9.75</v>
      </c>
    </row>
    <row r="2749" spans="1:8" ht="24.4" customHeight="1">
      <c r="A2749" s="352" t="s">
        <v>5003</v>
      </c>
      <c r="B2749" s="352"/>
      <c r="C2749" s="353" t="s">
        <v>5004</v>
      </c>
      <c r="D2749" s="353"/>
      <c r="E2749" s="353"/>
      <c r="F2749" s="353"/>
      <c r="G2749" s="18" t="s">
        <v>58</v>
      </c>
      <c r="H2749" s="138">
        <v>56.55</v>
      </c>
    </row>
    <row r="2750" spans="1:8" ht="12.2" customHeight="1">
      <c r="A2750" s="368">
        <v>8693</v>
      </c>
      <c r="B2750" s="359"/>
      <c r="C2750" s="360" t="s">
        <v>5005</v>
      </c>
      <c r="D2750" s="360"/>
      <c r="E2750" s="360"/>
      <c r="F2750" s="360"/>
      <c r="G2750" s="17"/>
      <c r="H2750" s="141"/>
    </row>
    <row r="2751" spans="1:8" ht="12.2" customHeight="1">
      <c r="A2751" s="368">
        <v>9061</v>
      </c>
      <c r="B2751" s="359"/>
      <c r="C2751" s="360" t="s">
        <v>5006</v>
      </c>
      <c r="D2751" s="360"/>
      <c r="E2751" s="360"/>
      <c r="F2751" s="360"/>
      <c r="G2751" s="17"/>
      <c r="H2751" s="141"/>
    </row>
    <row r="2752" spans="1:8" ht="48.75" customHeight="1">
      <c r="A2752" s="352" t="s">
        <v>5007</v>
      </c>
      <c r="B2752" s="352"/>
      <c r="C2752" s="353" t="s">
        <v>5008</v>
      </c>
      <c r="D2752" s="353"/>
      <c r="E2752" s="353"/>
      <c r="F2752" s="353"/>
      <c r="G2752" s="18" t="s">
        <v>76</v>
      </c>
      <c r="H2752" s="136">
        <v>2.97</v>
      </c>
    </row>
    <row r="2753" spans="1:8" ht="48.75" customHeight="1">
      <c r="A2753" s="352" t="s">
        <v>5009</v>
      </c>
      <c r="B2753" s="352"/>
      <c r="C2753" s="353" t="s">
        <v>5010</v>
      </c>
      <c r="D2753" s="353"/>
      <c r="E2753" s="353"/>
      <c r="F2753" s="353"/>
      <c r="G2753" s="18" t="s">
        <v>76</v>
      </c>
      <c r="H2753" s="136">
        <v>3.84</v>
      </c>
    </row>
    <row r="2754" spans="1:8" ht="48.75" customHeight="1">
      <c r="A2754" s="352" t="s">
        <v>5011</v>
      </c>
      <c r="B2754" s="352"/>
      <c r="C2754" s="353" t="s">
        <v>5012</v>
      </c>
      <c r="D2754" s="353"/>
      <c r="E2754" s="353"/>
      <c r="F2754" s="353"/>
      <c r="G2754" s="18" t="s">
        <v>76</v>
      </c>
      <c r="H2754" s="136">
        <v>6.34</v>
      </c>
    </row>
    <row r="2755" spans="1:8" ht="36.6" customHeight="1">
      <c r="A2755" s="352" t="s">
        <v>5013</v>
      </c>
      <c r="B2755" s="352"/>
      <c r="C2755" s="353" t="s">
        <v>5014</v>
      </c>
      <c r="D2755" s="353"/>
      <c r="E2755" s="353"/>
      <c r="F2755" s="353"/>
      <c r="G2755" s="18" t="s">
        <v>76</v>
      </c>
      <c r="H2755" s="136">
        <v>4.01</v>
      </c>
    </row>
    <row r="2756" spans="1:8" ht="36.6" customHeight="1">
      <c r="A2756" s="352" t="s">
        <v>5015</v>
      </c>
      <c r="B2756" s="352"/>
      <c r="C2756" s="353" t="s">
        <v>5016</v>
      </c>
      <c r="D2756" s="353"/>
      <c r="E2756" s="353"/>
      <c r="F2756" s="353"/>
      <c r="G2756" s="18" t="s">
        <v>76</v>
      </c>
      <c r="H2756" s="136">
        <v>6.24</v>
      </c>
    </row>
    <row r="2757" spans="1:8" ht="36.6" customHeight="1">
      <c r="A2757" s="352" t="s">
        <v>5017</v>
      </c>
      <c r="B2757" s="352"/>
      <c r="C2757" s="353" t="s">
        <v>5018</v>
      </c>
      <c r="D2757" s="353"/>
      <c r="E2757" s="353"/>
      <c r="F2757" s="353"/>
      <c r="G2757" s="18" t="s">
        <v>76</v>
      </c>
      <c r="H2757" s="136">
        <v>8.02</v>
      </c>
    </row>
    <row r="2758" spans="1:8" ht="36.6" customHeight="1">
      <c r="A2758" s="352" t="s">
        <v>5019</v>
      </c>
      <c r="B2758" s="352"/>
      <c r="C2758" s="353" t="s">
        <v>5020</v>
      </c>
      <c r="D2758" s="353"/>
      <c r="E2758" s="353"/>
      <c r="F2758" s="353"/>
      <c r="G2758" s="18" t="s">
        <v>76</v>
      </c>
      <c r="H2758" s="138">
        <v>11.23</v>
      </c>
    </row>
    <row r="2759" spans="1:8" ht="36.6" customHeight="1">
      <c r="A2759" s="352" t="s">
        <v>5021</v>
      </c>
      <c r="B2759" s="352"/>
      <c r="C2759" s="353" t="s">
        <v>5022</v>
      </c>
      <c r="D2759" s="353"/>
      <c r="E2759" s="353"/>
      <c r="F2759" s="353"/>
      <c r="G2759" s="18" t="s">
        <v>76</v>
      </c>
      <c r="H2759" s="138">
        <v>12.2</v>
      </c>
    </row>
    <row r="2760" spans="1:8" ht="36.6" customHeight="1">
      <c r="A2760" s="352" t="s">
        <v>5023</v>
      </c>
      <c r="B2760" s="352"/>
      <c r="C2760" s="353" t="s">
        <v>5024</v>
      </c>
      <c r="D2760" s="353"/>
      <c r="E2760" s="353"/>
      <c r="F2760" s="353"/>
      <c r="G2760" s="18" t="s">
        <v>76</v>
      </c>
      <c r="H2760" s="138">
        <v>15.59</v>
      </c>
    </row>
    <row r="2761" spans="1:8" ht="12.2" customHeight="1">
      <c r="A2761" s="368">
        <v>9062</v>
      </c>
      <c r="B2761" s="359"/>
      <c r="C2761" s="360" t="s">
        <v>5025</v>
      </c>
      <c r="D2761" s="360"/>
      <c r="E2761" s="360"/>
      <c r="F2761" s="360"/>
      <c r="G2761" s="17"/>
      <c r="H2761" s="141"/>
    </row>
    <row r="2762" spans="1:8" ht="48.75" customHeight="1">
      <c r="A2762" s="352" t="s">
        <v>5026</v>
      </c>
      <c r="B2762" s="352"/>
      <c r="C2762" s="353" t="s">
        <v>5027</v>
      </c>
      <c r="D2762" s="353"/>
      <c r="E2762" s="353"/>
      <c r="F2762" s="353"/>
      <c r="G2762" s="18" t="s">
        <v>76</v>
      </c>
      <c r="H2762" s="138">
        <v>47.14</v>
      </c>
    </row>
    <row r="2763" spans="1:8" ht="48.75" customHeight="1">
      <c r="A2763" s="352" t="s">
        <v>5028</v>
      </c>
      <c r="B2763" s="352"/>
      <c r="C2763" s="353" t="s">
        <v>5029</v>
      </c>
      <c r="D2763" s="353"/>
      <c r="E2763" s="353"/>
      <c r="F2763" s="353"/>
      <c r="G2763" s="18" t="s">
        <v>76</v>
      </c>
      <c r="H2763" s="138">
        <v>31.43</v>
      </c>
    </row>
    <row r="2764" spans="1:8" ht="48.75" customHeight="1">
      <c r="A2764" s="352" t="s">
        <v>5030</v>
      </c>
      <c r="B2764" s="352"/>
      <c r="C2764" s="353" t="s">
        <v>5031</v>
      </c>
      <c r="D2764" s="353"/>
      <c r="E2764" s="353"/>
      <c r="F2764" s="353"/>
      <c r="G2764" s="18" t="s">
        <v>76</v>
      </c>
      <c r="H2764" s="138">
        <v>25.77</v>
      </c>
    </row>
    <row r="2765" spans="1:8" ht="48.75" customHeight="1">
      <c r="A2765" s="352" t="s">
        <v>5032</v>
      </c>
      <c r="B2765" s="352"/>
      <c r="C2765" s="353" t="s">
        <v>5033</v>
      </c>
      <c r="D2765" s="353"/>
      <c r="E2765" s="353"/>
      <c r="F2765" s="353"/>
      <c r="G2765" s="18" t="s">
        <v>76</v>
      </c>
      <c r="H2765" s="138">
        <v>18.350000000000001</v>
      </c>
    </row>
    <row r="2766" spans="1:8" ht="60.95" customHeight="1">
      <c r="A2766" s="352" t="s">
        <v>5034</v>
      </c>
      <c r="B2766" s="352"/>
      <c r="C2766" s="353" t="s">
        <v>5035</v>
      </c>
      <c r="D2766" s="353"/>
      <c r="E2766" s="353"/>
      <c r="F2766" s="353"/>
      <c r="G2766" s="18" t="s">
        <v>76</v>
      </c>
      <c r="H2766" s="136">
        <v>7.3</v>
      </c>
    </row>
    <row r="2767" spans="1:8" ht="36.6" customHeight="1">
      <c r="A2767" s="352" t="s">
        <v>5036</v>
      </c>
      <c r="B2767" s="352"/>
      <c r="C2767" s="353" t="s">
        <v>5037</v>
      </c>
      <c r="D2767" s="353"/>
      <c r="E2767" s="353"/>
      <c r="F2767" s="353"/>
      <c r="G2767" s="18" t="s">
        <v>76</v>
      </c>
      <c r="H2767" s="136">
        <v>9.93</v>
      </c>
    </row>
    <row r="2768" spans="1:8" ht="36.6" customHeight="1">
      <c r="A2768" s="352" t="s">
        <v>5038</v>
      </c>
      <c r="B2768" s="352"/>
      <c r="C2768" s="353" t="s">
        <v>5039</v>
      </c>
      <c r="D2768" s="353"/>
      <c r="E2768" s="353"/>
      <c r="F2768" s="353"/>
      <c r="G2768" s="18" t="s">
        <v>55</v>
      </c>
      <c r="H2768" s="138">
        <v>39.71</v>
      </c>
    </row>
    <row r="2769" spans="1:8" ht="12.2" customHeight="1">
      <c r="A2769" s="352" t="s">
        <v>5040</v>
      </c>
      <c r="B2769" s="352"/>
      <c r="C2769" s="353" t="s">
        <v>5041</v>
      </c>
      <c r="D2769" s="353"/>
      <c r="E2769" s="353"/>
      <c r="F2769" s="353"/>
      <c r="G2769" s="18" t="s">
        <v>55</v>
      </c>
      <c r="H2769" s="138">
        <v>11.05</v>
      </c>
    </row>
    <row r="2770" spans="1:8" ht="36.6" customHeight="1">
      <c r="A2770" s="352" t="s">
        <v>5042</v>
      </c>
      <c r="B2770" s="352"/>
      <c r="C2770" s="353" t="s">
        <v>5043</v>
      </c>
      <c r="D2770" s="353"/>
      <c r="E2770" s="353"/>
      <c r="F2770" s="353"/>
      <c r="G2770" s="18" t="s">
        <v>58</v>
      </c>
      <c r="H2770" s="136">
        <v>7.43</v>
      </c>
    </row>
    <row r="2771" spans="1:8" ht="36.6" customHeight="1">
      <c r="A2771" s="352" t="s">
        <v>5044</v>
      </c>
      <c r="B2771" s="352"/>
      <c r="C2771" s="353" t="s">
        <v>5045</v>
      </c>
      <c r="D2771" s="353"/>
      <c r="E2771" s="353"/>
      <c r="F2771" s="353"/>
      <c r="G2771" s="18" t="s">
        <v>58</v>
      </c>
      <c r="H2771" s="136">
        <v>8.9</v>
      </c>
    </row>
    <row r="2772" spans="1:8" ht="36.6" customHeight="1">
      <c r="A2772" s="352" t="s">
        <v>5046</v>
      </c>
      <c r="B2772" s="352"/>
      <c r="C2772" s="353" t="s">
        <v>5047</v>
      </c>
      <c r="D2772" s="353"/>
      <c r="E2772" s="353"/>
      <c r="F2772" s="353"/>
      <c r="G2772" s="18" t="s">
        <v>58</v>
      </c>
      <c r="H2772" s="136">
        <v>8.24</v>
      </c>
    </row>
    <row r="2773" spans="1:8" ht="36.6" customHeight="1">
      <c r="A2773" s="352" t="s">
        <v>5048</v>
      </c>
      <c r="B2773" s="352"/>
      <c r="C2773" s="353" t="s">
        <v>5049</v>
      </c>
      <c r="D2773" s="353"/>
      <c r="E2773" s="353"/>
      <c r="F2773" s="353"/>
      <c r="G2773" s="18" t="s">
        <v>58</v>
      </c>
      <c r="H2773" s="136">
        <v>8.4</v>
      </c>
    </row>
    <row r="2774" spans="1:8" ht="36.6" customHeight="1">
      <c r="A2774" s="352" t="s">
        <v>5050</v>
      </c>
      <c r="B2774" s="352"/>
      <c r="C2774" s="353" t="s">
        <v>5051</v>
      </c>
      <c r="D2774" s="353"/>
      <c r="E2774" s="353"/>
      <c r="F2774" s="353"/>
      <c r="G2774" s="18" t="s">
        <v>55</v>
      </c>
      <c r="H2774" s="138">
        <v>38.06</v>
      </c>
    </row>
    <row r="2775" spans="1:8" ht="24.4" customHeight="1">
      <c r="A2775" s="352" t="s">
        <v>5052</v>
      </c>
      <c r="B2775" s="352"/>
      <c r="C2775" s="353" t="s">
        <v>5053</v>
      </c>
      <c r="D2775" s="353"/>
      <c r="E2775" s="353"/>
      <c r="F2775" s="353"/>
      <c r="G2775" s="18" t="s">
        <v>76</v>
      </c>
      <c r="H2775" s="136">
        <v>1.41</v>
      </c>
    </row>
    <row r="2776" spans="1:8" ht="12.2" customHeight="1">
      <c r="A2776" s="372">
        <v>10582</v>
      </c>
      <c r="B2776" s="359"/>
      <c r="C2776" s="360" t="s">
        <v>5054</v>
      </c>
      <c r="D2776" s="360"/>
      <c r="E2776" s="360"/>
      <c r="F2776" s="360"/>
      <c r="G2776" s="17"/>
      <c r="H2776" s="141"/>
    </row>
    <row r="2777" spans="1:8" ht="48.75" customHeight="1">
      <c r="A2777" s="352" t="s">
        <v>5055</v>
      </c>
      <c r="B2777" s="352"/>
      <c r="C2777" s="353" t="s">
        <v>5056</v>
      </c>
      <c r="D2777" s="353"/>
      <c r="E2777" s="353"/>
      <c r="F2777" s="353"/>
      <c r="G2777" s="18" t="s">
        <v>76</v>
      </c>
      <c r="H2777" s="140">
        <v>232</v>
      </c>
    </row>
    <row r="2778" spans="1:8" ht="48.75" customHeight="1">
      <c r="A2778" s="352" t="s">
        <v>5057</v>
      </c>
      <c r="B2778" s="352"/>
      <c r="C2778" s="353" t="s">
        <v>5058</v>
      </c>
      <c r="D2778" s="353"/>
      <c r="E2778" s="353"/>
      <c r="F2778" s="353"/>
      <c r="G2778" s="18" t="s">
        <v>76</v>
      </c>
      <c r="H2778" s="140">
        <v>271</v>
      </c>
    </row>
    <row r="2779" spans="1:8" ht="48.75" customHeight="1">
      <c r="A2779" s="352" t="s">
        <v>5059</v>
      </c>
      <c r="B2779" s="352"/>
      <c r="C2779" s="353" t="s">
        <v>5060</v>
      </c>
      <c r="D2779" s="353"/>
      <c r="E2779" s="353"/>
      <c r="F2779" s="353"/>
      <c r="G2779" s="18" t="s">
        <v>76</v>
      </c>
      <c r="H2779" s="140">
        <v>134</v>
      </c>
    </row>
    <row r="2780" spans="1:8" ht="48.75" customHeight="1">
      <c r="A2780" s="352" t="s">
        <v>5061</v>
      </c>
      <c r="B2780" s="352"/>
      <c r="C2780" s="353" t="s">
        <v>5062</v>
      </c>
      <c r="D2780" s="353"/>
      <c r="E2780" s="353"/>
      <c r="F2780" s="353"/>
      <c r="G2780" s="18" t="s">
        <v>76</v>
      </c>
      <c r="H2780" s="140">
        <v>157</v>
      </c>
    </row>
    <row r="2781" spans="1:8" ht="48.75" customHeight="1">
      <c r="A2781" s="352" t="s">
        <v>5063</v>
      </c>
      <c r="B2781" s="352"/>
      <c r="C2781" s="353" t="s">
        <v>5064</v>
      </c>
      <c r="D2781" s="353"/>
      <c r="E2781" s="353"/>
      <c r="F2781" s="353"/>
      <c r="G2781" s="18" t="s">
        <v>76</v>
      </c>
      <c r="H2781" s="140">
        <v>167</v>
      </c>
    </row>
    <row r="2782" spans="1:8" ht="48.75" customHeight="1">
      <c r="A2782" s="352" t="s">
        <v>5065</v>
      </c>
      <c r="B2782" s="352"/>
      <c r="C2782" s="353" t="s">
        <v>5066</v>
      </c>
      <c r="D2782" s="353"/>
      <c r="E2782" s="353"/>
      <c r="F2782" s="353"/>
      <c r="G2782" s="18" t="s">
        <v>76</v>
      </c>
      <c r="H2782" s="140">
        <v>186</v>
      </c>
    </row>
    <row r="2783" spans="1:8" ht="48.75" customHeight="1">
      <c r="A2783" s="352" t="s">
        <v>5067</v>
      </c>
      <c r="B2783" s="352"/>
      <c r="C2783" s="353" t="s">
        <v>5068</v>
      </c>
      <c r="D2783" s="353"/>
      <c r="E2783" s="353"/>
      <c r="F2783" s="353"/>
      <c r="G2783" s="18" t="s">
        <v>76</v>
      </c>
      <c r="H2783" s="140">
        <v>335</v>
      </c>
    </row>
    <row r="2784" spans="1:8" ht="48.75" customHeight="1">
      <c r="A2784" s="352" t="s">
        <v>5069</v>
      </c>
      <c r="B2784" s="352"/>
      <c r="C2784" s="353" t="s">
        <v>5070</v>
      </c>
      <c r="D2784" s="353"/>
      <c r="E2784" s="353"/>
      <c r="F2784" s="353"/>
      <c r="G2784" s="18" t="s">
        <v>76</v>
      </c>
      <c r="H2784" s="140">
        <v>392</v>
      </c>
    </row>
    <row r="2785" spans="1:8" ht="48.75" customHeight="1">
      <c r="A2785" s="352" t="s">
        <v>5071</v>
      </c>
      <c r="B2785" s="352"/>
      <c r="C2785" s="353" t="s">
        <v>5072</v>
      </c>
      <c r="D2785" s="353"/>
      <c r="E2785" s="353"/>
      <c r="F2785" s="353"/>
      <c r="G2785" s="18" t="s">
        <v>76</v>
      </c>
      <c r="H2785" s="140">
        <v>168</v>
      </c>
    </row>
    <row r="2786" spans="1:8" ht="48.75" customHeight="1">
      <c r="A2786" s="352" t="s">
        <v>5073</v>
      </c>
      <c r="B2786" s="352"/>
      <c r="C2786" s="353" t="s">
        <v>5074</v>
      </c>
      <c r="D2786" s="353"/>
      <c r="E2786" s="353"/>
      <c r="F2786" s="353"/>
      <c r="G2786" s="18" t="s">
        <v>76</v>
      </c>
      <c r="H2786" s="140">
        <v>197</v>
      </c>
    </row>
    <row r="2787" spans="1:8" ht="48.75" customHeight="1">
      <c r="A2787" s="352" t="s">
        <v>5075</v>
      </c>
      <c r="B2787" s="352"/>
      <c r="C2787" s="353" t="s">
        <v>5076</v>
      </c>
      <c r="D2787" s="353"/>
      <c r="E2787" s="353"/>
      <c r="F2787" s="353"/>
      <c r="G2787" s="18" t="s">
        <v>76</v>
      </c>
      <c r="H2787" s="140">
        <v>208</v>
      </c>
    </row>
    <row r="2788" spans="1:8" ht="48.75" customHeight="1">
      <c r="A2788" s="352" t="s">
        <v>5077</v>
      </c>
      <c r="B2788" s="352"/>
      <c r="C2788" s="353" t="s">
        <v>5078</v>
      </c>
      <c r="D2788" s="353"/>
      <c r="E2788" s="353"/>
      <c r="F2788" s="353"/>
      <c r="G2788" s="18" t="s">
        <v>76</v>
      </c>
      <c r="H2788" s="140">
        <v>232</v>
      </c>
    </row>
    <row r="2789" spans="1:8" ht="12.2" customHeight="1">
      <c r="A2789" s="372">
        <v>10961</v>
      </c>
      <c r="B2789" s="359"/>
      <c r="C2789" s="360" t="s">
        <v>5079</v>
      </c>
      <c r="D2789" s="360"/>
      <c r="E2789" s="360"/>
      <c r="F2789" s="360"/>
      <c r="G2789" s="17"/>
      <c r="H2789" s="141"/>
    </row>
    <row r="2790" spans="1:8" ht="36.6" customHeight="1">
      <c r="A2790" s="352" t="s">
        <v>5080</v>
      </c>
      <c r="B2790" s="352"/>
      <c r="C2790" s="353" t="s">
        <v>5081</v>
      </c>
      <c r="D2790" s="353"/>
      <c r="E2790" s="353"/>
      <c r="F2790" s="353"/>
      <c r="G2790" s="18" t="s">
        <v>5082</v>
      </c>
      <c r="H2790" s="138">
        <v>94.44</v>
      </c>
    </row>
    <row r="2791" spans="1:8" ht="24.4" customHeight="1">
      <c r="A2791" s="352" t="s">
        <v>5083</v>
      </c>
      <c r="B2791" s="352"/>
      <c r="C2791" s="353" t="s">
        <v>5084</v>
      </c>
      <c r="D2791" s="353"/>
      <c r="E2791" s="353"/>
      <c r="F2791" s="353"/>
      <c r="G2791" s="18" t="s">
        <v>58</v>
      </c>
      <c r="H2791" s="138">
        <v>41.62</v>
      </c>
    </row>
    <row r="2792" spans="1:8" ht="12.2" customHeight="1">
      <c r="A2792" s="368">
        <v>8694</v>
      </c>
      <c r="B2792" s="359"/>
      <c r="C2792" s="360" t="s">
        <v>5085</v>
      </c>
      <c r="D2792" s="360"/>
      <c r="E2792" s="360"/>
      <c r="F2792" s="360"/>
      <c r="G2792" s="17"/>
      <c r="H2792" s="141"/>
    </row>
    <row r="2793" spans="1:8" ht="12.2" customHeight="1">
      <c r="A2793" s="368">
        <v>9065</v>
      </c>
      <c r="B2793" s="359"/>
      <c r="C2793" s="360" t="s">
        <v>5086</v>
      </c>
      <c r="D2793" s="360"/>
      <c r="E2793" s="360"/>
      <c r="F2793" s="360"/>
      <c r="G2793" s="17"/>
      <c r="H2793" s="141"/>
    </row>
    <row r="2794" spans="1:8" ht="24.4" customHeight="1">
      <c r="A2794" s="352" t="s">
        <v>5087</v>
      </c>
      <c r="B2794" s="352"/>
      <c r="C2794" s="353" t="s">
        <v>5088</v>
      </c>
      <c r="D2794" s="353"/>
      <c r="E2794" s="353"/>
      <c r="F2794" s="353"/>
      <c r="G2794" s="18" t="s">
        <v>158</v>
      </c>
      <c r="H2794" s="138">
        <v>26.06</v>
      </c>
    </row>
    <row r="2795" spans="1:8" ht="12.2" customHeight="1">
      <c r="A2795" s="352" t="s">
        <v>5089</v>
      </c>
      <c r="B2795" s="352"/>
      <c r="C2795" s="353" t="s">
        <v>5090</v>
      </c>
      <c r="D2795" s="353"/>
      <c r="E2795" s="353"/>
      <c r="F2795" s="353"/>
      <c r="G2795" s="18" t="s">
        <v>55</v>
      </c>
      <c r="H2795" s="138">
        <v>69.959999999999994</v>
      </c>
    </row>
    <row r="2796" spans="1:8" ht="24.4" customHeight="1">
      <c r="A2796" s="352" t="s">
        <v>5091</v>
      </c>
      <c r="B2796" s="352"/>
      <c r="C2796" s="353" t="s">
        <v>5092</v>
      </c>
      <c r="D2796" s="353"/>
      <c r="E2796" s="353"/>
      <c r="F2796" s="353"/>
      <c r="G2796" s="18" t="s">
        <v>55</v>
      </c>
      <c r="H2796" s="138">
        <v>82.21</v>
      </c>
    </row>
    <row r="2797" spans="1:8" ht="48.75" customHeight="1">
      <c r="A2797" s="352" t="s">
        <v>5093</v>
      </c>
      <c r="B2797" s="352"/>
      <c r="C2797" s="353" t="s">
        <v>5094</v>
      </c>
      <c r="D2797" s="353"/>
      <c r="E2797" s="353"/>
      <c r="F2797" s="353"/>
      <c r="G2797" s="18" t="s">
        <v>55</v>
      </c>
      <c r="H2797" s="140">
        <v>180.56</v>
      </c>
    </row>
    <row r="2798" spans="1:8" ht="12.2" customHeight="1">
      <c r="A2798" s="368">
        <v>9066</v>
      </c>
      <c r="B2798" s="359"/>
      <c r="C2798" s="360" t="s">
        <v>5095</v>
      </c>
      <c r="D2798" s="360"/>
      <c r="E2798" s="360"/>
      <c r="F2798" s="360"/>
      <c r="G2798" s="17"/>
      <c r="H2798" s="141"/>
    </row>
    <row r="2799" spans="1:8" ht="36.6" customHeight="1">
      <c r="A2799" s="352" t="s">
        <v>5096</v>
      </c>
      <c r="B2799" s="352"/>
      <c r="C2799" s="353" t="s">
        <v>5097</v>
      </c>
      <c r="D2799" s="353"/>
      <c r="E2799" s="353"/>
      <c r="F2799" s="353"/>
      <c r="G2799" s="18" t="s">
        <v>3621</v>
      </c>
      <c r="H2799" s="140">
        <v>473.77</v>
      </c>
    </row>
    <row r="2800" spans="1:8" ht="12.2" customHeight="1">
      <c r="A2800" s="368">
        <v>9068</v>
      </c>
      <c r="B2800" s="359"/>
      <c r="C2800" s="360" t="s">
        <v>5098</v>
      </c>
      <c r="D2800" s="360"/>
      <c r="E2800" s="360"/>
      <c r="F2800" s="360"/>
      <c r="G2800" s="17"/>
      <c r="H2800" s="141"/>
    </row>
    <row r="2801" spans="1:8" ht="24.4" customHeight="1">
      <c r="A2801" s="352" t="s">
        <v>5099</v>
      </c>
      <c r="B2801" s="352"/>
      <c r="C2801" s="353" t="s">
        <v>5100</v>
      </c>
      <c r="D2801" s="353"/>
      <c r="E2801" s="353"/>
      <c r="F2801" s="353"/>
      <c r="G2801" s="18" t="s">
        <v>76</v>
      </c>
      <c r="H2801" s="140">
        <v>589.04</v>
      </c>
    </row>
    <row r="2802" spans="1:8" ht="48.75" customHeight="1">
      <c r="A2802" s="352" t="s">
        <v>5101</v>
      </c>
      <c r="B2802" s="352"/>
      <c r="C2802" s="353" t="s">
        <v>5102</v>
      </c>
      <c r="D2802" s="353"/>
      <c r="E2802" s="353"/>
      <c r="F2802" s="353"/>
      <c r="G2802" s="18" t="s">
        <v>76</v>
      </c>
      <c r="H2802" s="140">
        <v>576.58000000000004</v>
      </c>
    </row>
    <row r="2803" spans="1:8" ht="48.75" customHeight="1">
      <c r="A2803" s="352" t="s">
        <v>5103</v>
      </c>
      <c r="B2803" s="352"/>
      <c r="C2803" s="353" t="s">
        <v>5104</v>
      </c>
      <c r="D2803" s="353"/>
      <c r="E2803" s="353"/>
      <c r="F2803" s="353"/>
      <c r="G2803" s="18" t="s">
        <v>76</v>
      </c>
      <c r="H2803" s="140">
        <v>686.6</v>
      </c>
    </row>
    <row r="2804" spans="1:8" ht="48.75" customHeight="1">
      <c r="A2804" s="352" t="s">
        <v>5105</v>
      </c>
      <c r="B2804" s="352"/>
      <c r="C2804" s="353" t="s">
        <v>5106</v>
      </c>
      <c r="D2804" s="353"/>
      <c r="E2804" s="353"/>
      <c r="F2804" s="353"/>
      <c r="G2804" s="18" t="s">
        <v>76</v>
      </c>
      <c r="H2804" s="140">
        <v>760.68</v>
      </c>
    </row>
    <row r="2805" spans="1:8" ht="73.150000000000006" customHeight="1">
      <c r="A2805" s="352" t="s">
        <v>5107</v>
      </c>
      <c r="B2805" s="352"/>
      <c r="C2805" s="353" t="s">
        <v>5108</v>
      </c>
      <c r="D2805" s="353"/>
      <c r="E2805" s="353"/>
      <c r="F2805" s="353"/>
      <c r="G2805" s="18" t="s">
        <v>76</v>
      </c>
      <c r="H2805" s="140">
        <v>513.05999999999995</v>
      </c>
    </row>
    <row r="2806" spans="1:8" ht="73.150000000000006" customHeight="1">
      <c r="A2806" s="352" t="s">
        <v>5109</v>
      </c>
      <c r="B2806" s="352"/>
      <c r="C2806" s="353" t="s">
        <v>5110</v>
      </c>
      <c r="D2806" s="353"/>
      <c r="E2806" s="353"/>
      <c r="F2806" s="353"/>
      <c r="G2806" s="18" t="s">
        <v>76</v>
      </c>
      <c r="H2806" s="140">
        <v>441.63</v>
      </c>
    </row>
    <row r="2807" spans="1:8" ht="97.5" customHeight="1">
      <c r="A2807" s="352" t="s">
        <v>5111</v>
      </c>
      <c r="B2807" s="352"/>
      <c r="C2807" s="353" t="s">
        <v>5112</v>
      </c>
      <c r="D2807" s="353"/>
      <c r="E2807" s="353"/>
      <c r="F2807" s="353"/>
      <c r="G2807" s="18" t="s">
        <v>76</v>
      </c>
      <c r="H2807" s="140">
        <v>750.65</v>
      </c>
    </row>
    <row r="2808" spans="1:8" ht="12.2" customHeight="1">
      <c r="A2808" s="368">
        <v>9069</v>
      </c>
      <c r="B2808" s="359"/>
      <c r="C2808" s="360" t="s">
        <v>5113</v>
      </c>
      <c r="D2808" s="360"/>
      <c r="E2808" s="360"/>
      <c r="F2808" s="360"/>
      <c r="G2808" s="17"/>
      <c r="H2808" s="141"/>
    </row>
    <row r="2809" spans="1:8" ht="24.4" customHeight="1">
      <c r="A2809" s="352" t="s">
        <v>5114</v>
      </c>
      <c r="B2809" s="352"/>
      <c r="C2809" s="353" t="s">
        <v>5115</v>
      </c>
      <c r="D2809" s="353"/>
      <c r="E2809" s="353"/>
      <c r="F2809" s="353"/>
      <c r="G2809" s="18" t="s">
        <v>76</v>
      </c>
      <c r="H2809" s="138">
        <v>72.510000000000005</v>
      </c>
    </row>
    <row r="2810" spans="1:8" ht="24.4" customHeight="1">
      <c r="A2810" s="352" t="s">
        <v>5116</v>
      </c>
      <c r="B2810" s="352"/>
      <c r="C2810" s="353" t="s">
        <v>5117</v>
      </c>
      <c r="D2810" s="353"/>
      <c r="E2810" s="353"/>
      <c r="F2810" s="353"/>
      <c r="G2810" s="18" t="s">
        <v>76</v>
      </c>
      <c r="H2810" s="138">
        <v>76.489999999999995</v>
      </c>
    </row>
    <row r="2811" spans="1:8" ht="24.4" customHeight="1">
      <c r="A2811" s="352" t="s">
        <v>5118</v>
      </c>
      <c r="B2811" s="352"/>
      <c r="C2811" s="353" t="s">
        <v>5119</v>
      </c>
      <c r="D2811" s="353"/>
      <c r="E2811" s="353"/>
      <c r="F2811" s="353"/>
      <c r="G2811" s="18" t="s">
        <v>76</v>
      </c>
      <c r="H2811" s="138">
        <v>79.83</v>
      </c>
    </row>
    <row r="2812" spans="1:8" ht="12.2" customHeight="1">
      <c r="A2812" s="368">
        <v>9070</v>
      </c>
      <c r="B2812" s="359"/>
      <c r="C2812" s="360" t="s">
        <v>5120</v>
      </c>
      <c r="D2812" s="360"/>
      <c r="E2812" s="360"/>
      <c r="F2812" s="360"/>
      <c r="G2812" s="17"/>
      <c r="H2812" s="141"/>
    </row>
    <row r="2813" spans="1:8" ht="36.6" customHeight="1">
      <c r="A2813" s="352" t="s">
        <v>5121</v>
      </c>
      <c r="B2813" s="352"/>
      <c r="C2813" s="353" t="s">
        <v>5122</v>
      </c>
      <c r="D2813" s="353"/>
      <c r="E2813" s="353"/>
      <c r="F2813" s="353"/>
      <c r="G2813" s="18" t="s">
        <v>76</v>
      </c>
      <c r="H2813" s="138">
        <v>32.51</v>
      </c>
    </row>
    <row r="2814" spans="1:8" ht="36.6" customHeight="1">
      <c r="A2814" s="352" t="s">
        <v>5123</v>
      </c>
      <c r="B2814" s="352"/>
      <c r="C2814" s="353" t="s">
        <v>5124</v>
      </c>
      <c r="D2814" s="353"/>
      <c r="E2814" s="353"/>
      <c r="F2814" s="353"/>
      <c r="G2814" s="18" t="s">
        <v>76</v>
      </c>
      <c r="H2814" s="138">
        <v>33.99</v>
      </c>
    </row>
    <row r="2815" spans="1:8" ht="12.2" customHeight="1">
      <c r="A2815" s="368">
        <v>9071</v>
      </c>
      <c r="B2815" s="359"/>
      <c r="C2815" s="360" t="s">
        <v>5125</v>
      </c>
      <c r="D2815" s="360"/>
      <c r="E2815" s="360"/>
      <c r="F2815" s="360"/>
      <c r="G2815" s="17"/>
      <c r="H2815" s="141"/>
    </row>
    <row r="2816" spans="1:8" ht="60.95" customHeight="1">
      <c r="A2816" s="352" t="s">
        <v>5126</v>
      </c>
      <c r="B2816" s="352"/>
      <c r="C2816" s="353" t="s">
        <v>5127</v>
      </c>
      <c r="D2816" s="353"/>
      <c r="E2816" s="353"/>
      <c r="F2816" s="353"/>
      <c r="G2816" s="18" t="s">
        <v>76</v>
      </c>
      <c r="H2816" s="140">
        <v>142.65</v>
      </c>
    </row>
    <row r="2817" spans="1:8" ht="60.95" customHeight="1">
      <c r="A2817" s="352" t="s">
        <v>5128</v>
      </c>
      <c r="B2817" s="352"/>
      <c r="C2817" s="353" t="s">
        <v>5129</v>
      </c>
      <c r="D2817" s="353"/>
      <c r="E2817" s="353"/>
      <c r="F2817" s="353"/>
      <c r="G2817" s="18" t="s">
        <v>76</v>
      </c>
      <c r="H2817" s="138">
        <v>79.55</v>
      </c>
    </row>
    <row r="2818" spans="1:8" ht="60.95" customHeight="1">
      <c r="A2818" s="352" t="s">
        <v>5130</v>
      </c>
      <c r="B2818" s="352"/>
      <c r="C2818" s="353" t="s">
        <v>5131</v>
      </c>
      <c r="D2818" s="353"/>
      <c r="E2818" s="353"/>
      <c r="F2818" s="353"/>
      <c r="G2818" s="18" t="s">
        <v>76</v>
      </c>
      <c r="H2818" s="138">
        <v>95.18</v>
      </c>
    </row>
    <row r="2819" spans="1:8" ht="60.95" customHeight="1">
      <c r="A2819" s="352" t="s">
        <v>5132</v>
      </c>
      <c r="B2819" s="352"/>
      <c r="C2819" s="353" t="s">
        <v>5133</v>
      </c>
      <c r="D2819" s="353"/>
      <c r="E2819" s="353"/>
      <c r="F2819" s="353"/>
      <c r="G2819" s="18" t="s">
        <v>76</v>
      </c>
      <c r="H2819" s="140">
        <v>125.07</v>
      </c>
    </row>
    <row r="2820" spans="1:8" ht="24.4" customHeight="1">
      <c r="A2820" s="352" t="s">
        <v>5134</v>
      </c>
      <c r="B2820" s="352"/>
      <c r="C2820" s="353" t="s">
        <v>5135</v>
      </c>
      <c r="D2820" s="353"/>
      <c r="E2820" s="353"/>
      <c r="F2820" s="353"/>
      <c r="G2820" s="18" t="s">
        <v>76</v>
      </c>
      <c r="H2820" s="138">
        <v>65.37</v>
      </c>
    </row>
    <row r="2821" spans="1:8" ht="24.4" customHeight="1">
      <c r="A2821" s="352" t="s">
        <v>5136</v>
      </c>
      <c r="B2821" s="352"/>
      <c r="C2821" s="353" t="s">
        <v>5137</v>
      </c>
      <c r="D2821" s="353"/>
      <c r="E2821" s="353"/>
      <c r="F2821" s="353"/>
      <c r="G2821" s="18" t="s">
        <v>76</v>
      </c>
      <c r="H2821" s="138">
        <v>43.97</v>
      </c>
    </row>
    <row r="2822" spans="1:8" ht="85.35" customHeight="1">
      <c r="A2822" s="352" t="s">
        <v>5138</v>
      </c>
      <c r="B2822" s="352"/>
      <c r="C2822" s="353" t="s">
        <v>5139</v>
      </c>
      <c r="D2822" s="353"/>
      <c r="E2822" s="353"/>
      <c r="F2822" s="353"/>
      <c r="G2822" s="18" t="s">
        <v>55</v>
      </c>
      <c r="H2822" s="138">
        <v>87.86</v>
      </c>
    </row>
    <row r="2823" spans="1:8" ht="12.2" customHeight="1">
      <c r="A2823" s="368">
        <v>9072</v>
      </c>
      <c r="B2823" s="359"/>
      <c r="C2823" s="360" t="s">
        <v>5140</v>
      </c>
      <c r="D2823" s="360"/>
      <c r="E2823" s="360"/>
      <c r="F2823" s="360"/>
      <c r="G2823" s="17"/>
      <c r="H2823" s="141"/>
    </row>
    <row r="2824" spans="1:8" ht="60.95" customHeight="1">
      <c r="A2824" s="352" t="s">
        <v>5141</v>
      </c>
      <c r="B2824" s="352"/>
      <c r="C2824" s="353" t="s">
        <v>5142</v>
      </c>
      <c r="D2824" s="353"/>
      <c r="E2824" s="353"/>
      <c r="F2824" s="353"/>
      <c r="G2824" s="18" t="s">
        <v>76</v>
      </c>
      <c r="H2824" s="138">
        <v>62.77</v>
      </c>
    </row>
    <row r="2825" spans="1:8" ht="12.2" customHeight="1">
      <c r="A2825" s="368">
        <v>9073</v>
      </c>
      <c r="B2825" s="359"/>
      <c r="C2825" s="360" t="s">
        <v>5143</v>
      </c>
      <c r="D2825" s="360"/>
      <c r="E2825" s="360"/>
      <c r="F2825" s="360"/>
      <c r="G2825" s="17"/>
      <c r="H2825" s="141"/>
    </row>
    <row r="2826" spans="1:8" ht="48.75" customHeight="1">
      <c r="A2826" s="352" t="s">
        <v>5144</v>
      </c>
      <c r="B2826" s="352"/>
      <c r="C2826" s="353" t="s">
        <v>5145</v>
      </c>
      <c r="D2826" s="353"/>
      <c r="E2826" s="353"/>
      <c r="F2826" s="353"/>
      <c r="G2826" s="18" t="s">
        <v>76</v>
      </c>
      <c r="H2826" s="138">
        <v>49.9</v>
      </c>
    </row>
    <row r="2827" spans="1:8" ht="36.6" customHeight="1">
      <c r="A2827" s="352" t="s">
        <v>5146</v>
      </c>
      <c r="B2827" s="352"/>
      <c r="C2827" s="353" t="s">
        <v>5147</v>
      </c>
      <c r="D2827" s="353"/>
      <c r="E2827" s="353"/>
      <c r="F2827" s="353"/>
      <c r="G2827" s="18" t="s">
        <v>76</v>
      </c>
      <c r="H2827" s="138">
        <v>70.37</v>
      </c>
    </row>
    <row r="2828" spans="1:8" ht="36.6" customHeight="1">
      <c r="A2828" s="352" t="s">
        <v>5148</v>
      </c>
      <c r="B2828" s="352"/>
      <c r="C2828" s="353" t="s">
        <v>5149</v>
      </c>
      <c r="D2828" s="353"/>
      <c r="E2828" s="353"/>
      <c r="F2828" s="353"/>
      <c r="G2828" s="18" t="s">
        <v>76</v>
      </c>
      <c r="H2828" s="138">
        <v>95.22</v>
      </c>
    </row>
    <row r="2829" spans="1:8" ht="48.75" customHeight="1">
      <c r="A2829" s="352" t="s">
        <v>5150</v>
      </c>
      <c r="B2829" s="352"/>
      <c r="C2829" s="353" t="s">
        <v>5151</v>
      </c>
      <c r="D2829" s="353"/>
      <c r="E2829" s="353"/>
      <c r="F2829" s="353"/>
      <c r="G2829" s="18" t="s">
        <v>76</v>
      </c>
      <c r="H2829" s="140">
        <v>346.16</v>
      </c>
    </row>
    <row r="2830" spans="1:8" ht="12.2" customHeight="1">
      <c r="A2830" s="368">
        <v>9074</v>
      </c>
      <c r="B2830" s="359"/>
      <c r="C2830" s="360" t="s">
        <v>5152</v>
      </c>
      <c r="D2830" s="360"/>
      <c r="E2830" s="360"/>
      <c r="F2830" s="360"/>
      <c r="G2830" s="17"/>
      <c r="H2830" s="141"/>
    </row>
    <row r="2831" spans="1:8" ht="36.6" customHeight="1">
      <c r="A2831" s="352" t="s">
        <v>5153</v>
      </c>
      <c r="B2831" s="352"/>
      <c r="C2831" s="353" t="s">
        <v>5154</v>
      </c>
      <c r="D2831" s="353"/>
      <c r="E2831" s="353"/>
      <c r="F2831" s="353"/>
      <c r="G2831" s="18" t="s">
        <v>58</v>
      </c>
      <c r="H2831" s="140">
        <v>363.92</v>
      </c>
    </row>
    <row r="2832" spans="1:8" ht="60.95" customHeight="1">
      <c r="A2832" s="352" t="s">
        <v>5155</v>
      </c>
      <c r="B2832" s="352"/>
      <c r="C2832" s="353" t="s">
        <v>5156</v>
      </c>
      <c r="D2832" s="353"/>
      <c r="E2832" s="353"/>
      <c r="F2832" s="353"/>
      <c r="G2832" s="18" t="s">
        <v>58</v>
      </c>
      <c r="H2832" s="140">
        <v>393.86</v>
      </c>
    </row>
    <row r="2833" spans="1:8" ht="48.75" customHeight="1">
      <c r="A2833" s="352" t="s">
        <v>5157</v>
      </c>
      <c r="B2833" s="352"/>
      <c r="C2833" s="353" t="s">
        <v>5158</v>
      </c>
      <c r="D2833" s="353"/>
      <c r="E2833" s="353"/>
      <c r="F2833" s="353"/>
      <c r="G2833" s="18" t="s">
        <v>58</v>
      </c>
      <c r="H2833" s="140">
        <v>209.83</v>
      </c>
    </row>
    <row r="2834" spans="1:8" ht="73.150000000000006" customHeight="1">
      <c r="A2834" s="352" t="s">
        <v>5159</v>
      </c>
      <c r="B2834" s="352"/>
      <c r="C2834" s="353" t="s">
        <v>5160</v>
      </c>
      <c r="D2834" s="353"/>
      <c r="E2834" s="353"/>
      <c r="F2834" s="353"/>
      <c r="G2834" s="18" t="s">
        <v>58</v>
      </c>
      <c r="H2834" s="140">
        <v>238.65</v>
      </c>
    </row>
    <row r="2835" spans="1:8" ht="48.75" customHeight="1">
      <c r="A2835" s="352" t="s">
        <v>5161</v>
      </c>
      <c r="B2835" s="352"/>
      <c r="C2835" s="353" t="s">
        <v>5162</v>
      </c>
      <c r="D2835" s="353"/>
      <c r="E2835" s="353"/>
      <c r="F2835" s="353"/>
      <c r="G2835" s="18" t="s">
        <v>58</v>
      </c>
      <c r="H2835" s="140">
        <v>236.65</v>
      </c>
    </row>
    <row r="2836" spans="1:8" ht="73.150000000000006" customHeight="1">
      <c r="A2836" s="352" t="s">
        <v>5163</v>
      </c>
      <c r="B2836" s="352"/>
      <c r="C2836" s="353" t="s">
        <v>5164</v>
      </c>
      <c r="D2836" s="353"/>
      <c r="E2836" s="353"/>
      <c r="F2836" s="353"/>
      <c r="G2836" s="18" t="s">
        <v>58</v>
      </c>
      <c r="H2836" s="140">
        <v>265.47000000000003</v>
      </c>
    </row>
    <row r="2837" spans="1:8" ht="12.2" customHeight="1">
      <c r="A2837" s="352" t="s">
        <v>5165</v>
      </c>
      <c r="B2837" s="352"/>
      <c r="C2837" s="353" t="s">
        <v>5166</v>
      </c>
      <c r="D2837" s="353"/>
      <c r="E2837" s="353"/>
      <c r="F2837" s="353"/>
      <c r="G2837" s="18" t="s">
        <v>3621</v>
      </c>
      <c r="H2837" s="140">
        <v>158.46</v>
      </c>
    </row>
    <row r="2838" spans="1:8" ht="24.4" customHeight="1">
      <c r="A2838" s="352" t="s">
        <v>5167</v>
      </c>
      <c r="B2838" s="352"/>
      <c r="C2838" s="353" t="s">
        <v>5168</v>
      </c>
      <c r="D2838" s="353"/>
      <c r="E2838" s="353"/>
      <c r="F2838" s="353"/>
      <c r="G2838" s="18" t="s">
        <v>76</v>
      </c>
      <c r="H2838" s="140">
        <v>171.9</v>
      </c>
    </row>
    <row r="2839" spans="1:8" ht="24.4" customHeight="1">
      <c r="A2839" s="352" t="s">
        <v>5169</v>
      </c>
      <c r="B2839" s="352"/>
      <c r="C2839" s="353" t="s">
        <v>5170</v>
      </c>
      <c r="D2839" s="353"/>
      <c r="E2839" s="353"/>
      <c r="F2839" s="353"/>
      <c r="G2839" s="18" t="s">
        <v>76</v>
      </c>
      <c r="H2839" s="140">
        <v>254.65</v>
      </c>
    </row>
    <row r="2840" spans="1:8" ht="12.2" customHeight="1">
      <c r="A2840" s="352" t="s">
        <v>5171</v>
      </c>
      <c r="B2840" s="352"/>
      <c r="C2840" s="353" t="s">
        <v>5172</v>
      </c>
      <c r="D2840" s="353"/>
      <c r="E2840" s="353"/>
      <c r="F2840" s="353"/>
      <c r="G2840" s="18" t="s">
        <v>123</v>
      </c>
      <c r="H2840" s="137">
        <v>1769.77</v>
      </c>
    </row>
    <row r="2841" spans="1:8" ht="36.6" customHeight="1">
      <c r="A2841" s="352" t="s">
        <v>5173</v>
      </c>
      <c r="B2841" s="352"/>
      <c r="C2841" s="353" t="s">
        <v>5174</v>
      </c>
      <c r="D2841" s="353"/>
      <c r="E2841" s="353"/>
      <c r="F2841" s="353"/>
      <c r="G2841" s="18" t="s">
        <v>123</v>
      </c>
      <c r="H2841" s="140">
        <v>977.17</v>
      </c>
    </row>
    <row r="2842" spans="1:8" ht="12.2" customHeight="1">
      <c r="A2842" s="368">
        <v>9075</v>
      </c>
      <c r="B2842" s="359"/>
      <c r="C2842" s="360" t="s">
        <v>5175</v>
      </c>
      <c r="D2842" s="360"/>
      <c r="E2842" s="360"/>
      <c r="F2842" s="360"/>
      <c r="G2842" s="17"/>
      <c r="H2842" s="141"/>
    </row>
    <row r="2843" spans="1:8" ht="36.6" customHeight="1">
      <c r="A2843" s="352" t="s">
        <v>5176</v>
      </c>
      <c r="B2843" s="352"/>
      <c r="C2843" s="353" t="s">
        <v>5177</v>
      </c>
      <c r="D2843" s="353"/>
      <c r="E2843" s="353"/>
      <c r="F2843" s="353"/>
      <c r="G2843" s="18" t="s">
        <v>58</v>
      </c>
      <c r="H2843" s="137">
        <v>1613.74</v>
      </c>
    </row>
    <row r="2844" spans="1:8" ht="36.6" customHeight="1">
      <c r="A2844" s="352" t="s">
        <v>5178</v>
      </c>
      <c r="B2844" s="352"/>
      <c r="C2844" s="353" t="s">
        <v>5179</v>
      </c>
      <c r="D2844" s="353"/>
      <c r="E2844" s="353"/>
      <c r="F2844" s="353"/>
      <c r="G2844" s="18" t="s">
        <v>58</v>
      </c>
      <c r="H2844" s="137">
        <v>2491.54</v>
      </c>
    </row>
    <row r="2845" spans="1:8" ht="36.6" customHeight="1">
      <c r="A2845" s="352" t="s">
        <v>5180</v>
      </c>
      <c r="B2845" s="352"/>
      <c r="C2845" s="353" t="s">
        <v>5181</v>
      </c>
      <c r="D2845" s="353"/>
      <c r="E2845" s="353"/>
      <c r="F2845" s="353"/>
      <c r="G2845" s="18" t="s">
        <v>58</v>
      </c>
      <c r="H2845" s="137">
        <v>3694.22</v>
      </c>
    </row>
    <row r="2846" spans="1:8" ht="36.6" customHeight="1">
      <c r="A2846" s="352" t="s">
        <v>5182</v>
      </c>
      <c r="B2846" s="352"/>
      <c r="C2846" s="353" t="s">
        <v>5183</v>
      </c>
      <c r="D2846" s="353"/>
      <c r="E2846" s="353"/>
      <c r="F2846" s="353"/>
      <c r="G2846" s="18" t="s">
        <v>58</v>
      </c>
      <c r="H2846" s="137">
        <v>3047.48</v>
      </c>
    </row>
    <row r="2847" spans="1:8" ht="12.2" customHeight="1">
      <c r="A2847" s="368">
        <v>9076</v>
      </c>
      <c r="B2847" s="359"/>
      <c r="C2847" s="360" t="s">
        <v>5184</v>
      </c>
      <c r="D2847" s="360"/>
      <c r="E2847" s="360"/>
      <c r="F2847" s="360"/>
      <c r="G2847" s="17"/>
      <c r="H2847" s="141"/>
    </row>
    <row r="2848" spans="1:8" ht="73.150000000000006" customHeight="1">
      <c r="A2848" s="352" t="s">
        <v>5185</v>
      </c>
      <c r="B2848" s="352"/>
      <c r="C2848" s="353" t="s">
        <v>5186</v>
      </c>
      <c r="D2848" s="353"/>
      <c r="E2848" s="353"/>
      <c r="F2848" s="353"/>
      <c r="G2848" s="18" t="s">
        <v>58</v>
      </c>
      <c r="H2848" s="137">
        <v>3084.67</v>
      </c>
    </row>
    <row r="2849" spans="1:8" ht="73.150000000000006" customHeight="1">
      <c r="A2849" s="352" t="s">
        <v>5187</v>
      </c>
      <c r="B2849" s="352"/>
      <c r="C2849" s="353" t="s">
        <v>5188</v>
      </c>
      <c r="D2849" s="353"/>
      <c r="E2849" s="353"/>
      <c r="F2849" s="353"/>
      <c r="G2849" s="18" t="s">
        <v>58</v>
      </c>
      <c r="H2849" s="140">
        <v>431.81</v>
      </c>
    </row>
    <row r="2850" spans="1:8" ht="60.95" customHeight="1">
      <c r="A2850" s="352" t="s">
        <v>5189</v>
      </c>
      <c r="B2850" s="352"/>
      <c r="C2850" s="353" t="s">
        <v>5190</v>
      </c>
      <c r="D2850" s="353"/>
      <c r="E2850" s="353"/>
      <c r="F2850" s="353"/>
      <c r="G2850" s="18" t="s">
        <v>58</v>
      </c>
      <c r="H2850" s="137">
        <v>1887.13</v>
      </c>
    </row>
    <row r="2851" spans="1:8" ht="60.95" customHeight="1">
      <c r="A2851" s="352" t="s">
        <v>5191</v>
      </c>
      <c r="B2851" s="352"/>
      <c r="C2851" s="353" t="s">
        <v>5192</v>
      </c>
      <c r="D2851" s="353"/>
      <c r="E2851" s="353"/>
      <c r="F2851" s="353"/>
      <c r="G2851" s="18" t="s">
        <v>58</v>
      </c>
      <c r="H2851" s="137">
        <v>1619.66</v>
      </c>
    </row>
    <row r="2852" spans="1:8" ht="73.150000000000006" customHeight="1">
      <c r="A2852" s="352" t="s">
        <v>5193</v>
      </c>
      <c r="B2852" s="352"/>
      <c r="C2852" s="353" t="s">
        <v>5194</v>
      </c>
      <c r="D2852" s="353"/>
      <c r="E2852" s="353"/>
      <c r="F2852" s="353"/>
      <c r="G2852" s="18" t="s">
        <v>58</v>
      </c>
      <c r="H2852" s="140">
        <v>943.16</v>
      </c>
    </row>
    <row r="2853" spans="1:8" ht="73.150000000000006" customHeight="1">
      <c r="A2853" s="352" t="s">
        <v>5195</v>
      </c>
      <c r="B2853" s="352"/>
      <c r="C2853" s="353" t="s">
        <v>5196</v>
      </c>
      <c r="D2853" s="353"/>
      <c r="E2853" s="353"/>
      <c r="F2853" s="353"/>
      <c r="G2853" s="18" t="s">
        <v>58</v>
      </c>
      <c r="H2853" s="137">
        <v>1730.09</v>
      </c>
    </row>
    <row r="2854" spans="1:8" ht="73.150000000000006" customHeight="1">
      <c r="A2854" s="352" t="s">
        <v>5197</v>
      </c>
      <c r="B2854" s="352"/>
      <c r="C2854" s="353" t="s">
        <v>5198</v>
      </c>
      <c r="D2854" s="353"/>
      <c r="E2854" s="353"/>
      <c r="F2854" s="353"/>
      <c r="G2854" s="18" t="s">
        <v>58</v>
      </c>
      <c r="H2854" s="137">
        <v>1386.25</v>
      </c>
    </row>
    <row r="2855" spans="1:8" ht="12.2" customHeight="1">
      <c r="A2855" s="368">
        <v>8937</v>
      </c>
      <c r="B2855" s="359"/>
      <c r="C2855" s="360" t="s">
        <v>5199</v>
      </c>
      <c r="D2855" s="360"/>
      <c r="E2855" s="360"/>
      <c r="F2855" s="360"/>
      <c r="G2855" s="17"/>
      <c r="H2855" s="141"/>
    </row>
    <row r="2856" spans="1:8" ht="24.4" customHeight="1">
      <c r="A2856" s="352" t="s">
        <v>5200</v>
      </c>
      <c r="B2856" s="352"/>
      <c r="C2856" s="353" t="s">
        <v>5201</v>
      </c>
      <c r="D2856" s="353"/>
      <c r="E2856" s="353"/>
      <c r="F2856" s="353"/>
      <c r="G2856" s="18" t="s">
        <v>158</v>
      </c>
      <c r="H2856" s="140">
        <v>726.74</v>
      </c>
    </row>
    <row r="2857" spans="1:8" ht="12.2" customHeight="1">
      <c r="A2857" s="368">
        <v>8695</v>
      </c>
      <c r="B2857" s="359"/>
      <c r="C2857" s="360" t="s">
        <v>5202</v>
      </c>
      <c r="D2857" s="360"/>
      <c r="E2857" s="360"/>
      <c r="F2857" s="360"/>
      <c r="G2857" s="17"/>
      <c r="H2857" s="141"/>
    </row>
    <row r="2858" spans="1:8" ht="12.2" customHeight="1">
      <c r="A2858" s="368">
        <v>9078</v>
      </c>
      <c r="B2858" s="359"/>
      <c r="C2858" s="360" t="s">
        <v>5203</v>
      </c>
      <c r="D2858" s="360"/>
      <c r="E2858" s="360"/>
      <c r="F2858" s="360"/>
      <c r="G2858" s="17"/>
      <c r="H2858" s="141"/>
    </row>
    <row r="2859" spans="1:8" ht="36.6" customHeight="1">
      <c r="A2859" s="352" t="s">
        <v>5204</v>
      </c>
      <c r="B2859" s="352"/>
      <c r="C2859" s="353" t="s">
        <v>5205</v>
      </c>
      <c r="D2859" s="353"/>
      <c r="E2859" s="353"/>
      <c r="F2859" s="353"/>
      <c r="G2859" s="18" t="s">
        <v>55</v>
      </c>
      <c r="H2859" s="136">
        <v>6.38</v>
      </c>
    </row>
    <row r="2860" spans="1:8" ht="24.4" customHeight="1">
      <c r="A2860" s="352" t="s">
        <v>5206</v>
      </c>
      <c r="B2860" s="352"/>
      <c r="C2860" s="353" t="s">
        <v>5207</v>
      </c>
      <c r="D2860" s="353"/>
      <c r="E2860" s="353"/>
      <c r="F2860" s="353"/>
      <c r="G2860" s="18" t="s">
        <v>76</v>
      </c>
      <c r="H2860" s="136">
        <v>2.98</v>
      </c>
    </row>
    <row r="2861" spans="1:8" ht="12.2" customHeight="1">
      <c r="A2861" s="352" t="s">
        <v>5208</v>
      </c>
      <c r="B2861" s="352"/>
      <c r="C2861" s="353" t="s">
        <v>5209</v>
      </c>
      <c r="D2861" s="353"/>
      <c r="E2861" s="353"/>
      <c r="F2861" s="353"/>
      <c r="G2861" s="18" t="s">
        <v>55</v>
      </c>
      <c r="H2861" s="138">
        <v>12.65</v>
      </c>
    </row>
    <row r="2862" spans="1:8" ht="12.2" customHeight="1">
      <c r="A2862" s="352" t="s">
        <v>5210</v>
      </c>
      <c r="B2862" s="352"/>
      <c r="C2862" s="353" t="s">
        <v>5211</v>
      </c>
      <c r="D2862" s="353"/>
      <c r="E2862" s="353"/>
      <c r="F2862" s="353"/>
      <c r="G2862" s="18" t="s">
        <v>55</v>
      </c>
      <c r="H2862" s="136">
        <v>2.27</v>
      </c>
    </row>
    <row r="2863" spans="1:8" ht="12.2" customHeight="1">
      <c r="A2863" s="352" t="s">
        <v>5212</v>
      </c>
      <c r="B2863" s="352"/>
      <c r="C2863" s="353" t="s">
        <v>5213</v>
      </c>
      <c r="D2863" s="353"/>
      <c r="E2863" s="353"/>
      <c r="F2863" s="353"/>
      <c r="G2863" s="18" t="s">
        <v>55</v>
      </c>
      <c r="H2863" s="136">
        <v>7.93</v>
      </c>
    </row>
    <row r="2864" spans="1:8" ht="24.4" customHeight="1">
      <c r="A2864" s="352" t="s">
        <v>5214</v>
      </c>
      <c r="B2864" s="352"/>
      <c r="C2864" s="353" t="s">
        <v>5215</v>
      </c>
      <c r="D2864" s="353"/>
      <c r="E2864" s="353"/>
      <c r="F2864" s="353"/>
      <c r="G2864" s="18" t="s">
        <v>319</v>
      </c>
      <c r="H2864" s="137">
        <v>2492.6</v>
      </c>
    </row>
    <row r="2865" spans="1:8" ht="24.4" customHeight="1">
      <c r="A2865" s="352" t="s">
        <v>5216</v>
      </c>
      <c r="B2865" s="352"/>
      <c r="C2865" s="353" t="s">
        <v>5217</v>
      </c>
      <c r="D2865" s="353"/>
      <c r="E2865" s="353"/>
      <c r="F2865" s="353"/>
      <c r="G2865" s="18" t="s">
        <v>319</v>
      </c>
      <c r="H2865" s="137">
        <v>4985.2</v>
      </c>
    </row>
    <row r="2866" spans="1:8" ht="12.2" customHeight="1">
      <c r="A2866" s="368">
        <v>9079</v>
      </c>
      <c r="B2866" s="359"/>
      <c r="C2866" s="360" t="s">
        <v>5218</v>
      </c>
      <c r="D2866" s="360"/>
      <c r="E2866" s="360"/>
      <c r="F2866" s="360"/>
      <c r="G2866" s="17"/>
      <c r="H2866" s="141"/>
    </row>
    <row r="2867" spans="1:8" ht="12.2" customHeight="1">
      <c r="A2867" s="352" t="s">
        <v>5219</v>
      </c>
      <c r="B2867" s="352"/>
      <c r="C2867" s="353" t="s">
        <v>5218</v>
      </c>
      <c r="D2867" s="353"/>
      <c r="E2867" s="353"/>
      <c r="F2867" s="353"/>
      <c r="G2867" s="18" t="s">
        <v>55</v>
      </c>
      <c r="H2867" s="136">
        <v>8.32</v>
      </c>
    </row>
    <row r="2868" spans="1:8" ht="12.2" customHeight="1">
      <c r="A2868" s="368">
        <v>8696</v>
      </c>
      <c r="B2868" s="359"/>
      <c r="C2868" s="360" t="s">
        <v>5220</v>
      </c>
      <c r="D2868" s="360"/>
      <c r="E2868" s="360"/>
      <c r="F2868" s="360"/>
      <c r="G2868" s="17"/>
      <c r="H2868" s="141"/>
    </row>
    <row r="2869" spans="1:8" ht="12.2" customHeight="1">
      <c r="A2869" s="368">
        <v>9080</v>
      </c>
      <c r="B2869" s="359"/>
      <c r="C2869" s="360" t="s">
        <v>5221</v>
      </c>
      <c r="D2869" s="360"/>
      <c r="E2869" s="360"/>
      <c r="F2869" s="360"/>
      <c r="G2869" s="17"/>
      <c r="H2869" s="141"/>
    </row>
    <row r="2870" spans="1:8" ht="12.2" customHeight="1">
      <c r="A2870" s="352" t="s">
        <v>5222</v>
      </c>
      <c r="B2870" s="352"/>
      <c r="C2870" s="353" t="s">
        <v>5223</v>
      </c>
      <c r="D2870" s="353"/>
      <c r="E2870" s="353"/>
      <c r="F2870" s="353"/>
      <c r="G2870" s="18" t="s">
        <v>55</v>
      </c>
      <c r="H2870" s="138">
        <v>16.16</v>
      </c>
    </row>
    <row r="2871" spans="1:8" ht="12.2" customHeight="1">
      <c r="A2871" s="368">
        <v>9081</v>
      </c>
      <c r="B2871" s="359"/>
      <c r="C2871" s="360" t="s">
        <v>5224</v>
      </c>
      <c r="D2871" s="360"/>
      <c r="E2871" s="360"/>
      <c r="F2871" s="360"/>
      <c r="G2871" s="17"/>
      <c r="H2871" s="141"/>
    </row>
    <row r="2872" spans="1:8" ht="36.6" customHeight="1">
      <c r="A2872" s="352" t="s">
        <v>5225</v>
      </c>
      <c r="B2872" s="352"/>
      <c r="C2872" s="353" t="s">
        <v>5226</v>
      </c>
      <c r="D2872" s="353"/>
      <c r="E2872" s="353"/>
      <c r="F2872" s="353"/>
      <c r="G2872" s="18" t="s">
        <v>158</v>
      </c>
      <c r="H2872" s="140">
        <v>270.47000000000003</v>
      </c>
    </row>
    <row r="2873" spans="1:8" ht="73.150000000000006" customHeight="1">
      <c r="A2873" s="352" t="s">
        <v>5227</v>
      </c>
      <c r="B2873" s="352"/>
      <c r="C2873" s="353" t="s">
        <v>5228</v>
      </c>
      <c r="D2873" s="353"/>
      <c r="E2873" s="353"/>
      <c r="F2873" s="353"/>
      <c r="G2873" s="18" t="s">
        <v>55</v>
      </c>
      <c r="H2873" s="138">
        <v>94.44</v>
      </c>
    </row>
    <row r="2874" spans="1:8" ht="73.150000000000006" customHeight="1">
      <c r="A2874" s="352" t="s">
        <v>5229</v>
      </c>
      <c r="B2874" s="352"/>
      <c r="C2874" s="353" t="s">
        <v>5230</v>
      </c>
      <c r="D2874" s="353"/>
      <c r="E2874" s="353"/>
      <c r="F2874" s="353"/>
      <c r="G2874" s="18" t="s">
        <v>55</v>
      </c>
      <c r="H2874" s="140">
        <v>134.04</v>
      </c>
    </row>
    <row r="2875" spans="1:8" ht="73.150000000000006" customHeight="1">
      <c r="A2875" s="352" t="s">
        <v>5231</v>
      </c>
      <c r="B2875" s="352"/>
      <c r="C2875" s="353" t="s">
        <v>5232</v>
      </c>
      <c r="D2875" s="353"/>
      <c r="E2875" s="353"/>
      <c r="F2875" s="353"/>
      <c r="G2875" s="18" t="s">
        <v>55</v>
      </c>
      <c r="H2875" s="140">
        <v>141.79</v>
      </c>
    </row>
    <row r="2876" spans="1:8" ht="73.150000000000006" customHeight="1">
      <c r="A2876" s="352" t="s">
        <v>5233</v>
      </c>
      <c r="B2876" s="352"/>
      <c r="C2876" s="353" t="s">
        <v>5234</v>
      </c>
      <c r="D2876" s="353"/>
      <c r="E2876" s="353"/>
      <c r="F2876" s="353"/>
      <c r="G2876" s="18" t="s">
        <v>55</v>
      </c>
      <c r="H2876" s="138">
        <v>90.74</v>
      </c>
    </row>
    <row r="2877" spans="1:8" ht="73.150000000000006" customHeight="1">
      <c r="A2877" s="352" t="s">
        <v>5235</v>
      </c>
      <c r="B2877" s="352"/>
      <c r="C2877" s="353" t="s">
        <v>5236</v>
      </c>
      <c r="D2877" s="353"/>
      <c r="E2877" s="353"/>
      <c r="F2877" s="353"/>
      <c r="G2877" s="18" t="s">
        <v>55</v>
      </c>
      <c r="H2877" s="140">
        <v>111.5</v>
      </c>
    </row>
    <row r="2878" spans="1:8" ht="73.150000000000006" customHeight="1">
      <c r="A2878" s="352" t="s">
        <v>5237</v>
      </c>
      <c r="B2878" s="352"/>
      <c r="C2878" s="353" t="s">
        <v>5238</v>
      </c>
      <c r="D2878" s="353"/>
      <c r="E2878" s="353"/>
      <c r="F2878" s="353"/>
      <c r="G2878" s="18" t="s">
        <v>55</v>
      </c>
      <c r="H2878" s="138">
        <v>90.36</v>
      </c>
    </row>
    <row r="2879" spans="1:8" ht="73.150000000000006" customHeight="1">
      <c r="A2879" s="352" t="s">
        <v>5239</v>
      </c>
      <c r="B2879" s="352"/>
      <c r="C2879" s="353" t="s">
        <v>5240</v>
      </c>
      <c r="D2879" s="353"/>
      <c r="E2879" s="353"/>
      <c r="F2879" s="353"/>
      <c r="G2879" s="18" t="s">
        <v>55</v>
      </c>
      <c r="H2879" s="140">
        <v>103.16</v>
      </c>
    </row>
    <row r="2880" spans="1:8" ht="12.2" customHeight="1">
      <c r="A2880" s="368">
        <v>9082</v>
      </c>
      <c r="B2880" s="359"/>
      <c r="C2880" s="360" t="s">
        <v>5241</v>
      </c>
      <c r="D2880" s="360"/>
      <c r="E2880" s="360"/>
      <c r="F2880" s="360"/>
      <c r="G2880" s="17"/>
      <c r="H2880" s="141"/>
    </row>
    <row r="2881" spans="1:8" ht="24.4" customHeight="1">
      <c r="A2881" s="352" t="s">
        <v>5242</v>
      </c>
      <c r="B2881" s="352"/>
      <c r="C2881" s="353" t="s">
        <v>5243</v>
      </c>
      <c r="D2881" s="353"/>
      <c r="E2881" s="353"/>
      <c r="F2881" s="353"/>
      <c r="G2881" s="18" t="s">
        <v>55</v>
      </c>
      <c r="H2881" s="138">
        <v>35.39</v>
      </c>
    </row>
    <row r="2882" spans="1:8" ht="12.2" customHeight="1">
      <c r="A2882" s="352" t="s">
        <v>5244</v>
      </c>
      <c r="B2882" s="352"/>
      <c r="C2882" s="353" t="s">
        <v>5245</v>
      </c>
      <c r="D2882" s="353"/>
      <c r="E2882" s="353"/>
      <c r="F2882" s="353"/>
      <c r="G2882" s="18" t="s">
        <v>3621</v>
      </c>
      <c r="H2882" s="137">
        <v>1293.44</v>
      </c>
    </row>
    <row r="2883" spans="1:8" ht="60.95" customHeight="1">
      <c r="A2883" s="352" t="s">
        <v>5246</v>
      </c>
      <c r="B2883" s="352"/>
      <c r="C2883" s="353" t="s">
        <v>5247</v>
      </c>
      <c r="D2883" s="353"/>
      <c r="E2883" s="353"/>
      <c r="F2883" s="353"/>
      <c r="G2883" s="18" t="s">
        <v>158</v>
      </c>
      <c r="H2883" s="137">
        <v>1064.31</v>
      </c>
    </row>
    <row r="2884" spans="1:8" ht="60.95" customHeight="1">
      <c r="A2884" s="352" t="s">
        <v>5248</v>
      </c>
      <c r="B2884" s="352"/>
      <c r="C2884" s="353" t="s">
        <v>5249</v>
      </c>
      <c r="D2884" s="353"/>
      <c r="E2884" s="353"/>
      <c r="F2884" s="353"/>
      <c r="G2884" s="18" t="s">
        <v>158</v>
      </c>
      <c r="H2884" s="137">
        <v>1800.12</v>
      </c>
    </row>
    <row r="2885" spans="1:8" ht="24.4" customHeight="1">
      <c r="A2885" s="352" t="s">
        <v>5250</v>
      </c>
      <c r="B2885" s="352"/>
      <c r="C2885" s="353" t="s">
        <v>5251</v>
      </c>
      <c r="D2885" s="353"/>
      <c r="E2885" s="353"/>
      <c r="F2885" s="353"/>
      <c r="G2885" s="18" t="s">
        <v>55</v>
      </c>
      <c r="H2885" s="138">
        <v>49.85</v>
      </c>
    </row>
    <row r="2886" spans="1:8" ht="60.95" customHeight="1">
      <c r="A2886" s="352" t="s">
        <v>5252</v>
      </c>
      <c r="B2886" s="352"/>
      <c r="C2886" s="353" t="s">
        <v>5253</v>
      </c>
      <c r="D2886" s="353"/>
      <c r="E2886" s="353"/>
      <c r="F2886" s="353"/>
      <c r="G2886" s="18" t="s">
        <v>55</v>
      </c>
      <c r="H2886" s="138">
        <v>46.15</v>
      </c>
    </row>
    <row r="2887" spans="1:8" ht="12.2" customHeight="1">
      <c r="A2887" s="368">
        <v>9084</v>
      </c>
      <c r="B2887" s="359"/>
      <c r="C2887" s="360" t="s">
        <v>5254</v>
      </c>
      <c r="D2887" s="360"/>
      <c r="E2887" s="360"/>
      <c r="F2887" s="360"/>
      <c r="G2887" s="17"/>
      <c r="H2887" s="141"/>
    </row>
    <row r="2888" spans="1:8" ht="24.4" customHeight="1">
      <c r="A2888" s="352" t="s">
        <v>5255</v>
      </c>
      <c r="B2888" s="352"/>
      <c r="C2888" s="353" t="s">
        <v>5256</v>
      </c>
      <c r="D2888" s="353"/>
      <c r="E2888" s="353"/>
      <c r="F2888" s="353"/>
      <c r="G2888" s="18" t="s">
        <v>55</v>
      </c>
      <c r="H2888" s="140">
        <v>219.1</v>
      </c>
    </row>
    <row r="2889" spans="1:8" ht="12.2" customHeight="1">
      <c r="A2889" s="368">
        <v>9085</v>
      </c>
      <c r="B2889" s="359"/>
      <c r="C2889" s="360" t="s">
        <v>5257</v>
      </c>
      <c r="D2889" s="360"/>
      <c r="E2889" s="360"/>
      <c r="F2889" s="360"/>
      <c r="G2889" s="17"/>
      <c r="H2889" s="141"/>
    </row>
    <row r="2890" spans="1:8" ht="48.75" customHeight="1">
      <c r="A2890" s="352" t="s">
        <v>5258</v>
      </c>
      <c r="B2890" s="352"/>
      <c r="C2890" s="353" t="s">
        <v>5259</v>
      </c>
      <c r="D2890" s="353"/>
      <c r="E2890" s="353"/>
      <c r="F2890" s="353"/>
      <c r="G2890" s="18" t="s">
        <v>58</v>
      </c>
      <c r="H2890" s="137">
        <v>3791.9</v>
      </c>
    </row>
    <row r="2891" spans="1:8" ht="36.6" customHeight="1">
      <c r="A2891" s="352" t="s">
        <v>5260</v>
      </c>
      <c r="B2891" s="352"/>
      <c r="C2891" s="353" t="s">
        <v>5261</v>
      </c>
      <c r="D2891" s="353"/>
      <c r="E2891" s="353"/>
      <c r="F2891" s="353"/>
      <c r="G2891" s="18" t="s">
        <v>669</v>
      </c>
      <c r="H2891" s="138">
        <v>15.1</v>
      </c>
    </row>
    <row r="2892" spans="1:8" ht="36.6" customHeight="1">
      <c r="A2892" s="352" t="s">
        <v>5262</v>
      </c>
      <c r="B2892" s="352"/>
      <c r="C2892" s="353" t="s">
        <v>5263</v>
      </c>
      <c r="D2892" s="353"/>
      <c r="E2892" s="353"/>
      <c r="F2892" s="353"/>
      <c r="G2892" s="18" t="s">
        <v>669</v>
      </c>
      <c r="H2892" s="136">
        <v>1.63</v>
      </c>
    </row>
    <row r="2893" spans="1:8" ht="36.6" customHeight="1">
      <c r="A2893" s="352" t="s">
        <v>5264</v>
      </c>
      <c r="B2893" s="352"/>
      <c r="C2893" s="353" t="s">
        <v>5265</v>
      </c>
      <c r="D2893" s="353"/>
      <c r="E2893" s="353"/>
      <c r="F2893" s="353"/>
      <c r="G2893" s="18" t="s">
        <v>58</v>
      </c>
      <c r="H2893" s="137">
        <v>2395</v>
      </c>
    </row>
    <row r="2894" spans="1:8" ht="36.6" customHeight="1">
      <c r="A2894" s="352" t="s">
        <v>5266</v>
      </c>
      <c r="B2894" s="352"/>
      <c r="C2894" s="353" t="s">
        <v>5267</v>
      </c>
      <c r="D2894" s="353"/>
      <c r="E2894" s="353"/>
      <c r="F2894" s="353"/>
      <c r="G2894" s="18" t="s">
        <v>5268</v>
      </c>
      <c r="H2894" s="136">
        <v>0.7</v>
      </c>
    </row>
    <row r="2895" spans="1:8" ht="12.2" customHeight="1">
      <c r="A2895" s="368">
        <v>8697</v>
      </c>
      <c r="B2895" s="359"/>
      <c r="C2895" s="360" t="s">
        <v>5269</v>
      </c>
      <c r="D2895" s="360"/>
      <c r="E2895" s="360"/>
      <c r="F2895" s="360"/>
      <c r="G2895" s="17"/>
      <c r="H2895" s="141"/>
    </row>
    <row r="2896" spans="1:8" ht="12.2" customHeight="1">
      <c r="A2896" s="368">
        <v>9086</v>
      </c>
      <c r="B2896" s="359"/>
      <c r="C2896" s="360" t="s">
        <v>5270</v>
      </c>
      <c r="D2896" s="360"/>
      <c r="E2896" s="360"/>
      <c r="F2896" s="360"/>
      <c r="G2896" s="17"/>
      <c r="H2896" s="141"/>
    </row>
    <row r="2897" spans="1:8" ht="24.4" customHeight="1">
      <c r="A2897" s="352" t="s">
        <v>5271</v>
      </c>
      <c r="B2897" s="352"/>
      <c r="C2897" s="353" t="s">
        <v>5272</v>
      </c>
      <c r="D2897" s="353"/>
      <c r="E2897" s="353"/>
      <c r="F2897" s="353"/>
      <c r="G2897" s="18" t="s">
        <v>158</v>
      </c>
      <c r="H2897" s="138">
        <v>45.32</v>
      </c>
    </row>
    <row r="2898" spans="1:8" ht="24.4" customHeight="1">
      <c r="A2898" s="352" t="s">
        <v>5273</v>
      </c>
      <c r="B2898" s="352"/>
      <c r="C2898" s="353" t="s">
        <v>5274</v>
      </c>
      <c r="D2898" s="353"/>
      <c r="E2898" s="353"/>
      <c r="F2898" s="353"/>
      <c r="G2898" s="18" t="s">
        <v>158</v>
      </c>
      <c r="H2898" s="136">
        <v>3.35</v>
      </c>
    </row>
    <row r="2899" spans="1:8" ht="12.2" customHeight="1">
      <c r="A2899" s="368">
        <v>9087</v>
      </c>
      <c r="B2899" s="359"/>
      <c r="C2899" s="360" t="s">
        <v>5275</v>
      </c>
      <c r="D2899" s="360"/>
      <c r="E2899" s="360"/>
      <c r="F2899" s="360"/>
      <c r="G2899" s="17"/>
      <c r="H2899" s="141"/>
    </row>
    <row r="2900" spans="1:8" ht="60.95" customHeight="1">
      <c r="A2900" s="352" t="s">
        <v>5276</v>
      </c>
      <c r="B2900" s="352"/>
      <c r="C2900" s="353" t="s">
        <v>5277</v>
      </c>
      <c r="D2900" s="353"/>
      <c r="E2900" s="353"/>
      <c r="F2900" s="353"/>
      <c r="G2900" s="18" t="s">
        <v>5278</v>
      </c>
      <c r="H2900" s="138">
        <v>29.86</v>
      </c>
    </row>
    <row r="2901" spans="1:8" ht="60.95" customHeight="1">
      <c r="A2901" s="352" t="s">
        <v>5279</v>
      </c>
      <c r="B2901" s="352"/>
      <c r="C2901" s="353" t="s">
        <v>5280</v>
      </c>
      <c r="D2901" s="353"/>
      <c r="E2901" s="353"/>
      <c r="F2901" s="353"/>
      <c r="G2901" s="18" t="s">
        <v>5278</v>
      </c>
      <c r="H2901" s="138">
        <v>37.049999999999997</v>
      </c>
    </row>
    <row r="2902" spans="1:8" ht="73.150000000000006" customHeight="1">
      <c r="A2902" s="352" t="s">
        <v>5281</v>
      </c>
      <c r="B2902" s="352"/>
      <c r="C2902" s="353" t="s">
        <v>5282</v>
      </c>
      <c r="D2902" s="353"/>
      <c r="E2902" s="353"/>
      <c r="F2902" s="353"/>
      <c r="G2902" s="18" t="s">
        <v>5278</v>
      </c>
      <c r="H2902" s="138">
        <v>17.739999999999998</v>
      </c>
    </row>
    <row r="2903" spans="1:8" ht="73.150000000000006" customHeight="1">
      <c r="A2903" s="352" t="s">
        <v>5283</v>
      </c>
      <c r="B2903" s="352"/>
      <c r="C2903" s="353" t="s">
        <v>5284</v>
      </c>
      <c r="D2903" s="353"/>
      <c r="E2903" s="353"/>
      <c r="F2903" s="353"/>
      <c r="G2903" s="18" t="s">
        <v>5278</v>
      </c>
      <c r="H2903" s="138">
        <v>17.77</v>
      </c>
    </row>
    <row r="2904" spans="1:8" ht="60.95" customHeight="1">
      <c r="A2904" s="352" t="s">
        <v>5285</v>
      </c>
      <c r="B2904" s="352"/>
      <c r="C2904" s="353" t="s">
        <v>5286</v>
      </c>
      <c r="D2904" s="353"/>
      <c r="E2904" s="353"/>
      <c r="F2904" s="353"/>
      <c r="G2904" s="18" t="s">
        <v>5278</v>
      </c>
      <c r="H2904" s="138">
        <v>18.760000000000002</v>
      </c>
    </row>
    <row r="2905" spans="1:8" ht="36.6" customHeight="1">
      <c r="A2905" s="352" t="s">
        <v>5287</v>
      </c>
      <c r="B2905" s="352"/>
      <c r="C2905" s="353" t="s">
        <v>5288</v>
      </c>
      <c r="D2905" s="353"/>
      <c r="E2905" s="353"/>
      <c r="F2905" s="353"/>
      <c r="G2905" s="18" t="s">
        <v>158</v>
      </c>
      <c r="H2905" s="138">
        <v>44.91</v>
      </c>
    </row>
    <row r="2906" spans="1:8" ht="36.6" customHeight="1">
      <c r="A2906" s="352" t="s">
        <v>5289</v>
      </c>
      <c r="B2906" s="352"/>
      <c r="C2906" s="353" t="s">
        <v>5290</v>
      </c>
      <c r="D2906" s="353"/>
      <c r="E2906" s="353"/>
      <c r="F2906" s="353"/>
      <c r="G2906" s="18" t="s">
        <v>158</v>
      </c>
      <c r="H2906" s="138">
        <v>26.8</v>
      </c>
    </row>
    <row r="2907" spans="1:8" ht="48.75" customHeight="1">
      <c r="A2907" s="352" t="s">
        <v>5291</v>
      </c>
      <c r="B2907" s="352"/>
      <c r="C2907" s="353" t="s">
        <v>5292</v>
      </c>
      <c r="D2907" s="353"/>
      <c r="E2907" s="353"/>
      <c r="F2907" s="353"/>
      <c r="G2907" s="18" t="s">
        <v>5293</v>
      </c>
      <c r="H2907" s="136">
        <v>3.9</v>
      </c>
    </row>
    <row r="2908" spans="1:8" ht="48.75" customHeight="1">
      <c r="A2908" s="352" t="s">
        <v>5294</v>
      </c>
      <c r="B2908" s="352"/>
      <c r="C2908" s="353" t="s">
        <v>5295</v>
      </c>
      <c r="D2908" s="353"/>
      <c r="E2908" s="353"/>
      <c r="F2908" s="353"/>
      <c r="G2908" s="18" t="s">
        <v>5293</v>
      </c>
      <c r="H2908" s="136">
        <v>1.77</v>
      </c>
    </row>
    <row r="2909" spans="1:8" ht="48.75" customHeight="1">
      <c r="A2909" s="352" t="s">
        <v>5296</v>
      </c>
      <c r="B2909" s="352"/>
      <c r="C2909" s="353" t="s">
        <v>5297</v>
      </c>
      <c r="D2909" s="353"/>
      <c r="E2909" s="353"/>
      <c r="F2909" s="353"/>
      <c r="G2909" s="18" t="s">
        <v>5293</v>
      </c>
      <c r="H2909" s="136">
        <v>2.6</v>
      </c>
    </row>
    <row r="2910" spans="1:8" ht="48.75" customHeight="1">
      <c r="A2910" s="352" t="s">
        <v>5298</v>
      </c>
      <c r="B2910" s="352"/>
      <c r="C2910" s="353" t="s">
        <v>5299</v>
      </c>
      <c r="D2910" s="353"/>
      <c r="E2910" s="353"/>
      <c r="F2910" s="353"/>
      <c r="G2910" s="18" t="s">
        <v>5293</v>
      </c>
      <c r="H2910" s="136">
        <v>1.68</v>
      </c>
    </row>
    <row r="2911" spans="1:8" ht="48.75" customHeight="1">
      <c r="A2911" s="352" t="s">
        <v>5300</v>
      </c>
      <c r="B2911" s="352"/>
      <c r="C2911" s="353" t="s">
        <v>5301</v>
      </c>
      <c r="D2911" s="353"/>
      <c r="E2911" s="353"/>
      <c r="F2911" s="353"/>
      <c r="G2911" s="18" t="s">
        <v>5293</v>
      </c>
      <c r="H2911" s="136">
        <v>2.0099999999999998</v>
      </c>
    </row>
    <row r="2912" spans="1:8" ht="36.6" customHeight="1">
      <c r="A2912" s="352" t="s">
        <v>5302</v>
      </c>
      <c r="B2912" s="352"/>
      <c r="C2912" s="353" t="s">
        <v>5303</v>
      </c>
      <c r="D2912" s="353"/>
      <c r="E2912" s="353"/>
      <c r="F2912" s="353"/>
      <c r="G2912" s="18" t="s">
        <v>5293</v>
      </c>
      <c r="H2912" s="136">
        <v>1.6</v>
      </c>
    </row>
    <row r="2913" spans="1:8" ht="36.6" customHeight="1">
      <c r="A2913" s="352" t="s">
        <v>5304</v>
      </c>
      <c r="B2913" s="352"/>
      <c r="C2913" s="353" t="s">
        <v>5305</v>
      </c>
      <c r="D2913" s="353"/>
      <c r="E2913" s="353"/>
      <c r="F2913" s="353"/>
      <c r="G2913" s="18" t="s">
        <v>158</v>
      </c>
      <c r="H2913" s="136">
        <v>6</v>
      </c>
    </row>
    <row r="2914" spans="1:8" ht="24.4" customHeight="1">
      <c r="A2914" s="352" t="s">
        <v>5306</v>
      </c>
      <c r="B2914" s="352"/>
      <c r="C2914" s="353" t="s">
        <v>5307</v>
      </c>
      <c r="D2914" s="353"/>
      <c r="E2914" s="353"/>
      <c r="F2914" s="353"/>
      <c r="G2914" s="18" t="s">
        <v>158</v>
      </c>
      <c r="H2914" s="138">
        <v>60</v>
      </c>
    </row>
    <row r="2915" spans="1:8" ht="24.4" customHeight="1">
      <c r="A2915" s="352" t="s">
        <v>5308</v>
      </c>
      <c r="B2915" s="352"/>
      <c r="C2915" s="353" t="s">
        <v>5309</v>
      </c>
      <c r="D2915" s="353"/>
      <c r="E2915" s="353"/>
      <c r="F2915" s="353"/>
      <c r="G2915" s="18" t="s">
        <v>158</v>
      </c>
      <c r="H2915" s="138">
        <v>60</v>
      </c>
    </row>
    <row r="2916" spans="1:8" ht="73.150000000000006" customHeight="1">
      <c r="A2916" s="352" t="s">
        <v>5310</v>
      </c>
      <c r="B2916" s="352"/>
      <c r="C2916" s="353" t="s">
        <v>5311</v>
      </c>
      <c r="D2916" s="353"/>
      <c r="E2916" s="353"/>
      <c r="F2916" s="353"/>
      <c r="G2916" s="18" t="s">
        <v>5268</v>
      </c>
      <c r="H2916" s="136">
        <v>1.38</v>
      </c>
    </row>
    <row r="2917" spans="1:8" ht="73.150000000000006" customHeight="1">
      <c r="A2917" s="352" t="s">
        <v>5312</v>
      </c>
      <c r="B2917" s="352"/>
      <c r="C2917" s="353" t="s">
        <v>5313</v>
      </c>
      <c r="D2917" s="353"/>
      <c r="E2917" s="353"/>
      <c r="F2917" s="353"/>
      <c r="G2917" s="18" t="s">
        <v>5268</v>
      </c>
      <c r="H2917" s="136">
        <v>1.1100000000000001</v>
      </c>
    </row>
    <row r="2918" spans="1:8" ht="73.150000000000006" customHeight="1">
      <c r="A2918" s="352" t="s">
        <v>5314</v>
      </c>
      <c r="B2918" s="352"/>
      <c r="C2918" s="353" t="s">
        <v>5315</v>
      </c>
      <c r="D2918" s="353"/>
      <c r="E2918" s="353"/>
      <c r="F2918" s="353"/>
      <c r="G2918" s="18" t="s">
        <v>5268</v>
      </c>
      <c r="H2918" s="136">
        <v>0.92</v>
      </c>
    </row>
    <row r="2919" spans="1:8" ht="73.150000000000006" customHeight="1">
      <c r="A2919" s="352" t="s">
        <v>5316</v>
      </c>
      <c r="B2919" s="352"/>
      <c r="C2919" s="353" t="s">
        <v>5317</v>
      </c>
      <c r="D2919" s="353"/>
      <c r="E2919" s="353"/>
      <c r="F2919" s="353"/>
      <c r="G2919" s="18" t="s">
        <v>5268</v>
      </c>
      <c r="H2919" s="136">
        <v>1.43</v>
      </c>
    </row>
    <row r="2920" spans="1:8" ht="73.150000000000006" customHeight="1">
      <c r="A2920" s="352" t="s">
        <v>5318</v>
      </c>
      <c r="B2920" s="352"/>
      <c r="C2920" s="353" t="s">
        <v>5319</v>
      </c>
      <c r="D2920" s="353"/>
      <c r="E2920" s="353"/>
      <c r="F2920" s="353"/>
      <c r="G2920" s="18" t="s">
        <v>5268</v>
      </c>
      <c r="H2920" s="136">
        <v>1.1399999999999999</v>
      </c>
    </row>
    <row r="2921" spans="1:8" ht="73.150000000000006" customHeight="1">
      <c r="A2921" s="352" t="s">
        <v>5320</v>
      </c>
      <c r="B2921" s="352"/>
      <c r="C2921" s="353" t="s">
        <v>5321</v>
      </c>
      <c r="D2921" s="353"/>
      <c r="E2921" s="353"/>
      <c r="F2921" s="353"/>
      <c r="G2921" s="18" t="s">
        <v>5268</v>
      </c>
      <c r="H2921" s="136">
        <v>0.95</v>
      </c>
    </row>
    <row r="2922" spans="1:8" ht="48.75" customHeight="1">
      <c r="A2922" s="352" t="s">
        <v>5322</v>
      </c>
      <c r="B2922" s="352"/>
      <c r="C2922" s="353" t="s">
        <v>5323</v>
      </c>
      <c r="D2922" s="353"/>
      <c r="E2922" s="353"/>
      <c r="F2922" s="353"/>
      <c r="G2922" s="18" t="s">
        <v>5268</v>
      </c>
      <c r="H2922" s="136">
        <v>1.66</v>
      </c>
    </row>
    <row r="2923" spans="1:8" ht="60.95" customHeight="1">
      <c r="A2923" s="352" t="s">
        <v>5324</v>
      </c>
      <c r="B2923" s="352"/>
      <c r="C2923" s="353" t="s">
        <v>5325</v>
      </c>
      <c r="D2923" s="353"/>
      <c r="E2923" s="353"/>
      <c r="F2923" s="353"/>
      <c r="G2923" s="18" t="s">
        <v>5268</v>
      </c>
      <c r="H2923" s="136">
        <v>1.33</v>
      </c>
    </row>
    <row r="2924" spans="1:8" ht="48.75" customHeight="1">
      <c r="A2924" s="352" t="s">
        <v>5326</v>
      </c>
      <c r="B2924" s="352"/>
      <c r="C2924" s="353" t="s">
        <v>5327</v>
      </c>
      <c r="D2924" s="353"/>
      <c r="E2924" s="353"/>
      <c r="F2924" s="353"/>
      <c r="G2924" s="18" t="s">
        <v>5268</v>
      </c>
      <c r="H2924" s="136">
        <v>1.1100000000000001</v>
      </c>
    </row>
    <row r="2925" spans="1:8" ht="48.75" customHeight="1">
      <c r="A2925" s="352" t="s">
        <v>5328</v>
      </c>
      <c r="B2925" s="352"/>
      <c r="C2925" s="353" t="s">
        <v>5329</v>
      </c>
      <c r="D2925" s="353"/>
      <c r="E2925" s="353"/>
      <c r="F2925" s="353"/>
      <c r="G2925" s="18" t="s">
        <v>5268</v>
      </c>
      <c r="H2925" s="136">
        <v>1.1599999999999999</v>
      </c>
    </row>
    <row r="2926" spans="1:8" ht="60.95" customHeight="1">
      <c r="A2926" s="352" t="s">
        <v>5330</v>
      </c>
      <c r="B2926" s="352"/>
      <c r="C2926" s="353" t="s">
        <v>5331</v>
      </c>
      <c r="D2926" s="353"/>
      <c r="E2926" s="353"/>
      <c r="F2926" s="353"/>
      <c r="G2926" s="18" t="s">
        <v>5268</v>
      </c>
      <c r="H2926" s="136">
        <v>0.93</v>
      </c>
    </row>
    <row r="2927" spans="1:8" ht="48.75" customHeight="1">
      <c r="A2927" s="352" t="s">
        <v>5332</v>
      </c>
      <c r="B2927" s="352"/>
      <c r="C2927" s="353" t="s">
        <v>5333</v>
      </c>
      <c r="D2927" s="353"/>
      <c r="E2927" s="353"/>
      <c r="F2927" s="353"/>
      <c r="G2927" s="18" t="s">
        <v>5268</v>
      </c>
      <c r="H2927" s="136">
        <v>0.77</v>
      </c>
    </row>
    <row r="2928" spans="1:8" ht="60.95" customHeight="1">
      <c r="A2928" s="352" t="s">
        <v>5334</v>
      </c>
      <c r="B2928" s="352"/>
      <c r="C2928" s="353" t="s">
        <v>5335</v>
      </c>
      <c r="D2928" s="353"/>
      <c r="E2928" s="353"/>
      <c r="F2928" s="353"/>
      <c r="G2928" s="18" t="s">
        <v>5268</v>
      </c>
      <c r="H2928" s="136">
        <v>1.47</v>
      </c>
    </row>
    <row r="2929" spans="1:8" ht="73.150000000000006" customHeight="1">
      <c r="A2929" s="352" t="s">
        <v>5336</v>
      </c>
      <c r="B2929" s="352"/>
      <c r="C2929" s="353" t="s">
        <v>5337</v>
      </c>
      <c r="D2929" s="353"/>
      <c r="E2929" s="353"/>
      <c r="F2929" s="353"/>
      <c r="G2929" s="18" t="s">
        <v>5268</v>
      </c>
      <c r="H2929" s="136">
        <v>1.17</v>
      </c>
    </row>
    <row r="2930" spans="1:8" ht="60.95" customHeight="1">
      <c r="A2930" s="352" t="s">
        <v>5338</v>
      </c>
      <c r="B2930" s="352"/>
      <c r="C2930" s="353" t="s">
        <v>5339</v>
      </c>
      <c r="D2930" s="353"/>
      <c r="E2930" s="353"/>
      <c r="F2930" s="353"/>
      <c r="G2930" s="18" t="s">
        <v>5268</v>
      </c>
      <c r="H2930" s="136">
        <v>0.98</v>
      </c>
    </row>
    <row r="2931" spans="1:8" ht="12.2" customHeight="1">
      <c r="A2931" s="368">
        <v>8698</v>
      </c>
      <c r="B2931" s="359"/>
      <c r="C2931" s="360" t="s">
        <v>5340</v>
      </c>
      <c r="D2931" s="360"/>
      <c r="E2931" s="360"/>
      <c r="F2931" s="360"/>
      <c r="G2931" s="17"/>
      <c r="H2931" s="141"/>
    </row>
    <row r="2932" spans="1:8" ht="12.2" customHeight="1">
      <c r="A2932" s="368">
        <v>9088</v>
      </c>
      <c r="B2932" s="359"/>
      <c r="C2932" s="360" t="s">
        <v>5341</v>
      </c>
      <c r="D2932" s="360"/>
      <c r="E2932" s="360"/>
      <c r="F2932" s="360"/>
      <c r="G2932" s="17"/>
      <c r="H2932" s="141"/>
    </row>
    <row r="2933" spans="1:8" ht="36.6" customHeight="1">
      <c r="A2933" s="352" t="s">
        <v>5342</v>
      </c>
      <c r="B2933" s="352"/>
      <c r="C2933" s="353" t="s">
        <v>5343</v>
      </c>
      <c r="D2933" s="353"/>
      <c r="E2933" s="353"/>
      <c r="F2933" s="353"/>
      <c r="G2933" s="18" t="s">
        <v>3621</v>
      </c>
      <c r="H2933" s="137">
        <v>1505.76</v>
      </c>
    </row>
    <row r="2934" spans="1:8" ht="24.4" customHeight="1">
      <c r="A2934" s="352" t="s">
        <v>5344</v>
      </c>
      <c r="B2934" s="352"/>
      <c r="C2934" s="353" t="s">
        <v>5345</v>
      </c>
      <c r="D2934" s="353"/>
      <c r="E2934" s="353"/>
      <c r="F2934" s="353"/>
      <c r="G2934" s="18" t="s">
        <v>76</v>
      </c>
      <c r="H2934" s="140">
        <v>400.93</v>
      </c>
    </row>
    <row r="2935" spans="1:8" ht="24.4" customHeight="1">
      <c r="A2935" s="352" t="s">
        <v>5346</v>
      </c>
      <c r="B2935" s="352"/>
      <c r="C2935" s="353" t="s">
        <v>5347</v>
      </c>
      <c r="D2935" s="353"/>
      <c r="E2935" s="353"/>
      <c r="F2935" s="353"/>
      <c r="G2935" s="18" t="s">
        <v>76</v>
      </c>
      <c r="H2935" s="140">
        <v>456.72</v>
      </c>
    </row>
    <row r="2936" spans="1:8" ht="12.2" customHeight="1">
      <c r="A2936" s="368">
        <v>9089</v>
      </c>
      <c r="B2936" s="359"/>
      <c r="C2936" s="360" t="s">
        <v>5348</v>
      </c>
      <c r="D2936" s="360"/>
      <c r="E2936" s="360"/>
      <c r="F2936" s="360"/>
      <c r="G2936" s="17"/>
      <c r="H2936" s="141"/>
    </row>
    <row r="2937" spans="1:8" ht="36.6" customHeight="1">
      <c r="A2937" s="352" t="s">
        <v>5349</v>
      </c>
      <c r="B2937" s="352"/>
      <c r="C2937" s="353" t="s">
        <v>5350</v>
      </c>
      <c r="D2937" s="353"/>
      <c r="E2937" s="353"/>
      <c r="F2937" s="353"/>
      <c r="G2937" s="18" t="s">
        <v>55</v>
      </c>
      <c r="H2937" s="140">
        <v>339.77</v>
      </c>
    </row>
    <row r="2938" spans="1:8" ht="48.75" customHeight="1">
      <c r="A2938" s="352" t="s">
        <v>5351</v>
      </c>
      <c r="B2938" s="352"/>
      <c r="C2938" s="353" t="s">
        <v>5352</v>
      </c>
      <c r="D2938" s="353"/>
      <c r="E2938" s="353"/>
      <c r="F2938" s="353"/>
      <c r="G2938" s="18" t="s">
        <v>55</v>
      </c>
      <c r="H2938" s="140">
        <v>107.93</v>
      </c>
    </row>
    <row r="2939" spans="1:8" ht="48.75" customHeight="1">
      <c r="A2939" s="352" t="s">
        <v>5353</v>
      </c>
      <c r="B2939" s="352"/>
      <c r="C2939" s="353" t="s">
        <v>5354</v>
      </c>
      <c r="D2939" s="353"/>
      <c r="E2939" s="353"/>
      <c r="F2939" s="353"/>
      <c r="G2939" s="18" t="s">
        <v>55</v>
      </c>
      <c r="H2939" s="140">
        <v>233.31</v>
      </c>
    </row>
    <row r="2940" spans="1:8" ht="24.4" customHeight="1">
      <c r="A2940" s="352" t="s">
        <v>5355</v>
      </c>
      <c r="B2940" s="352"/>
      <c r="C2940" s="353" t="s">
        <v>5356</v>
      </c>
      <c r="D2940" s="353"/>
      <c r="E2940" s="353"/>
      <c r="F2940" s="353"/>
      <c r="G2940" s="18" t="s">
        <v>55</v>
      </c>
      <c r="H2940" s="140">
        <v>477.05</v>
      </c>
    </row>
    <row r="2941" spans="1:8" ht="24.4" customHeight="1">
      <c r="A2941" s="352" t="s">
        <v>5357</v>
      </c>
      <c r="B2941" s="352"/>
      <c r="C2941" s="353" t="s">
        <v>5358</v>
      </c>
      <c r="D2941" s="353"/>
      <c r="E2941" s="353"/>
      <c r="F2941" s="353"/>
      <c r="G2941" s="18" t="s">
        <v>55</v>
      </c>
      <c r="H2941" s="140">
        <v>499.75</v>
      </c>
    </row>
    <row r="2942" spans="1:8" ht="24.4" customHeight="1">
      <c r="A2942" s="352" t="s">
        <v>5359</v>
      </c>
      <c r="B2942" s="352"/>
      <c r="C2942" s="353" t="s">
        <v>5360</v>
      </c>
      <c r="D2942" s="353"/>
      <c r="E2942" s="353"/>
      <c r="F2942" s="353"/>
      <c r="G2942" s="18" t="s">
        <v>55</v>
      </c>
      <c r="H2942" s="140">
        <v>544.20000000000005</v>
      </c>
    </row>
    <row r="2943" spans="1:8" ht="24.4" customHeight="1">
      <c r="A2943" s="352" t="s">
        <v>5361</v>
      </c>
      <c r="B2943" s="352"/>
      <c r="C2943" s="353" t="s">
        <v>5362</v>
      </c>
      <c r="D2943" s="353"/>
      <c r="E2943" s="353"/>
      <c r="F2943" s="353"/>
      <c r="G2943" s="18" t="s">
        <v>55</v>
      </c>
      <c r="H2943" s="140">
        <v>550.17999999999995</v>
      </c>
    </row>
    <row r="2944" spans="1:8" ht="24.4" customHeight="1">
      <c r="A2944" s="352" t="s">
        <v>5363</v>
      </c>
      <c r="B2944" s="352"/>
      <c r="C2944" s="353" t="s">
        <v>5364</v>
      </c>
      <c r="D2944" s="353"/>
      <c r="E2944" s="353"/>
      <c r="F2944" s="353"/>
      <c r="G2944" s="18" t="s">
        <v>55</v>
      </c>
      <c r="H2944" s="140">
        <v>378.46</v>
      </c>
    </row>
    <row r="2945" spans="1:8" ht="24.4" customHeight="1">
      <c r="A2945" s="352" t="s">
        <v>5365</v>
      </c>
      <c r="B2945" s="352"/>
      <c r="C2945" s="353" t="s">
        <v>5366</v>
      </c>
      <c r="D2945" s="353"/>
      <c r="E2945" s="353"/>
      <c r="F2945" s="353"/>
      <c r="G2945" s="18" t="s">
        <v>55</v>
      </c>
      <c r="H2945" s="140">
        <v>374.97</v>
      </c>
    </row>
    <row r="2946" spans="1:8" ht="24.4" customHeight="1">
      <c r="A2946" s="352" t="s">
        <v>5367</v>
      </c>
      <c r="B2946" s="352"/>
      <c r="C2946" s="353" t="s">
        <v>5368</v>
      </c>
      <c r="D2946" s="353"/>
      <c r="E2946" s="353"/>
      <c r="F2946" s="353"/>
      <c r="G2946" s="18" t="s">
        <v>55</v>
      </c>
      <c r="H2946" s="140">
        <v>650.11</v>
      </c>
    </row>
    <row r="2947" spans="1:8" ht="24.4" customHeight="1">
      <c r="A2947" s="352" t="s">
        <v>5369</v>
      </c>
      <c r="B2947" s="352"/>
      <c r="C2947" s="353" t="s">
        <v>5370</v>
      </c>
      <c r="D2947" s="353"/>
      <c r="E2947" s="353"/>
      <c r="F2947" s="353"/>
      <c r="G2947" s="18" t="s">
        <v>58</v>
      </c>
      <c r="H2947" s="140">
        <v>467.11</v>
      </c>
    </row>
    <row r="2948" spans="1:8" ht="36.6" customHeight="1">
      <c r="A2948" s="352" t="s">
        <v>5371</v>
      </c>
      <c r="B2948" s="352"/>
      <c r="C2948" s="353" t="s">
        <v>5372</v>
      </c>
      <c r="D2948" s="353"/>
      <c r="E2948" s="353"/>
      <c r="F2948" s="353"/>
      <c r="G2948" s="18" t="s">
        <v>3621</v>
      </c>
      <c r="H2948" s="137">
        <v>2065.67</v>
      </c>
    </row>
    <row r="2949" spans="1:8" ht="36.6" customHeight="1">
      <c r="A2949" s="352" t="s">
        <v>5373</v>
      </c>
      <c r="B2949" s="352"/>
      <c r="C2949" s="353" t="s">
        <v>5374</v>
      </c>
      <c r="D2949" s="353"/>
      <c r="E2949" s="353"/>
      <c r="F2949" s="353"/>
      <c r="G2949" s="18" t="s">
        <v>3621</v>
      </c>
      <c r="H2949" s="137">
        <v>2350.59</v>
      </c>
    </row>
    <row r="2950" spans="1:8" ht="36.6" customHeight="1">
      <c r="A2950" s="352" t="s">
        <v>5375</v>
      </c>
      <c r="B2950" s="352"/>
      <c r="C2950" s="353" t="s">
        <v>5376</v>
      </c>
      <c r="D2950" s="353"/>
      <c r="E2950" s="353"/>
      <c r="F2950" s="353"/>
      <c r="G2950" s="18" t="s">
        <v>3621</v>
      </c>
      <c r="H2950" s="137">
        <v>1495.83</v>
      </c>
    </row>
    <row r="2951" spans="1:8" ht="36.6" customHeight="1">
      <c r="A2951" s="352" t="s">
        <v>5377</v>
      </c>
      <c r="B2951" s="352"/>
      <c r="C2951" s="353" t="s">
        <v>5378</v>
      </c>
      <c r="D2951" s="353"/>
      <c r="E2951" s="353"/>
      <c r="F2951" s="353"/>
      <c r="G2951" s="18" t="s">
        <v>3621</v>
      </c>
      <c r="H2951" s="137">
        <v>2350.59</v>
      </c>
    </row>
    <row r="2952" spans="1:8" ht="36.6" customHeight="1">
      <c r="A2952" s="352" t="s">
        <v>5379</v>
      </c>
      <c r="B2952" s="352"/>
      <c r="C2952" s="353" t="s">
        <v>5380</v>
      </c>
      <c r="D2952" s="353"/>
      <c r="E2952" s="353"/>
      <c r="F2952" s="353"/>
      <c r="G2952" s="18" t="s">
        <v>3621</v>
      </c>
      <c r="H2952" s="140">
        <v>854.76</v>
      </c>
    </row>
    <row r="2953" spans="1:8" ht="36.6" customHeight="1">
      <c r="A2953" s="352" t="s">
        <v>5381</v>
      </c>
      <c r="B2953" s="352"/>
      <c r="C2953" s="353" t="s">
        <v>5382</v>
      </c>
      <c r="D2953" s="353"/>
      <c r="E2953" s="353"/>
      <c r="F2953" s="353"/>
      <c r="G2953" s="18" t="s">
        <v>3621</v>
      </c>
      <c r="H2953" s="137">
        <v>1139.68</v>
      </c>
    </row>
    <row r="2954" spans="1:8" ht="36.6" customHeight="1">
      <c r="A2954" s="352" t="s">
        <v>5383</v>
      </c>
      <c r="B2954" s="352"/>
      <c r="C2954" s="353" t="s">
        <v>5384</v>
      </c>
      <c r="D2954" s="353"/>
      <c r="E2954" s="353"/>
      <c r="F2954" s="353"/>
      <c r="G2954" s="18" t="s">
        <v>3621</v>
      </c>
      <c r="H2954" s="140">
        <v>544.70000000000005</v>
      </c>
    </row>
    <row r="2955" spans="1:8" ht="36.6" customHeight="1">
      <c r="A2955" s="352" t="s">
        <v>5385</v>
      </c>
      <c r="B2955" s="352"/>
      <c r="C2955" s="353" t="s">
        <v>5386</v>
      </c>
      <c r="D2955" s="353"/>
      <c r="E2955" s="353"/>
      <c r="F2955" s="353"/>
      <c r="G2955" s="18" t="s">
        <v>3621</v>
      </c>
      <c r="H2955" s="137">
        <v>2635.51</v>
      </c>
    </row>
    <row r="2956" spans="1:8" ht="36.6" customHeight="1">
      <c r="A2956" s="352" t="s">
        <v>5387</v>
      </c>
      <c r="B2956" s="352"/>
      <c r="C2956" s="353" t="s">
        <v>5388</v>
      </c>
      <c r="D2956" s="353"/>
      <c r="E2956" s="353"/>
      <c r="F2956" s="353"/>
      <c r="G2956" s="18" t="s">
        <v>3621</v>
      </c>
      <c r="H2956" s="140">
        <v>569.84</v>
      </c>
    </row>
    <row r="2957" spans="1:8" ht="12.2" customHeight="1">
      <c r="A2957" s="352" t="s">
        <v>5389</v>
      </c>
      <c r="B2957" s="352"/>
      <c r="C2957" s="353" t="s">
        <v>5390</v>
      </c>
      <c r="D2957" s="353"/>
      <c r="E2957" s="353"/>
      <c r="F2957" s="353"/>
      <c r="G2957" s="18" t="s">
        <v>3621</v>
      </c>
      <c r="H2957" s="137">
        <v>1191.6400000000001</v>
      </c>
    </row>
    <row r="2958" spans="1:8" ht="24.4" customHeight="1">
      <c r="A2958" s="352" t="s">
        <v>5391</v>
      </c>
      <c r="B2958" s="352"/>
      <c r="C2958" s="353" t="s">
        <v>5392</v>
      </c>
      <c r="D2958" s="353"/>
      <c r="E2958" s="353"/>
      <c r="F2958" s="353"/>
      <c r="G2958" s="18" t="s">
        <v>3621</v>
      </c>
      <c r="H2958" s="140">
        <v>179.91</v>
      </c>
    </row>
    <row r="2959" spans="1:8" ht="24.4" customHeight="1">
      <c r="A2959" s="352" t="s">
        <v>5393</v>
      </c>
      <c r="B2959" s="352"/>
      <c r="C2959" s="353" t="s">
        <v>5394</v>
      </c>
      <c r="D2959" s="353"/>
      <c r="E2959" s="353"/>
      <c r="F2959" s="353"/>
      <c r="G2959" s="18" t="s">
        <v>3621</v>
      </c>
      <c r="H2959" s="140">
        <v>359.82</v>
      </c>
    </row>
    <row r="2960" spans="1:8" ht="24.4" customHeight="1">
      <c r="A2960" s="352" t="s">
        <v>5395</v>
      </c>
      <c r="B2960" s="352"/>
      <c r="C2960" s="353" t="s">
        <v>5396</v>
      </c>
      <c r="D2960" s="353"/>
      <c r="E2960" s="353"/>
      <c r="F2960" s="353"/>
      <c r="G2960" s="18" t="s">
        <v>3621</v>
      </c>
      <c r="H2960" s="140">
        <v>648.79</v>
      </c>
    </row>
    <row r="2961" spans="1:8" ht="24.4" customHeight="1">
      <c r="A2961" s="352" t="s">
        <v>5397</v>
      </c>
      <c r="B2961" s="352"/>
      <c r="C2961" s="353" t="s">
        <v>5398</v>
      </c>
      <c r="D2961" s="353"/>
      <c r="E2961" s="353"/>
      <c r="F2961" s="353"/>
      <c r="G2961" s="18" t="s">
        <v>3621</v>
      </c>
      <c r="H2961" s="140">
        <v>658.33</v>
      </c>
    </row>
    <row r="2962" spans="1:8" ht="24.4" customHeight="1">
      <c r="A2962" s="352" t="s">
        <v>5399</v>
      </c>
      <c r="B2962" s="352"/>
      <c r="C2962" s="353" t="s">
        <v>5400</v>
      </c>
      <c r="D2962" s="353"/>
      <c r="E2962" s="353"/>
      <c r="F2962" s="353"/>
      <c r="G2962" s="18" t="s">
        <v>3621</v>
      </c>
      <c r="H2962" s="140">
        <v>973.18</v>
      </c>
    </row>
    <row r="2963" spans="1:8" ht="24.4" customHeight="1">
      <c r="A2963" s="352" t="s">
        <v>5401</v>
      </c>
      <c r="B2963" s="352"/>
      <c r="C2963" s="353" t="s">
        <v>5402</v>
      </c>
      <c r="D2963" s="353"/>
      <c r="E2963" s="353"/>
      <c r="F2963" s="353"/>
      <c r="G2963" s="18" t="s">
        <v>3621</v>
      </c>
      <c r="H2963" s="140">
        <v>987.49</v>
      </c>
    </row>
    <row r="2964" spans="1:8" ht="24.4" customHeight="1">
      <c r="A2964" s="352" t="s">
        <v>5403</v>
      </c>
      <c r="B2964" s="352"/>
      <c r="C2964" s="353" t="s">
        <v>5404</v>
      </c>
      <c r="D2964" s="353"/>
      <c r="E2964" s="353"/>
      <c r="F2964" s="353"/>
      <c r="G2964" s="18" t="s">
        <v>3621</v>
      </c>
      <c r="H2964" s="137">
        <v>1297.58</v>
      </c>
    </row>
    <row r="2965" spans="1:8" ht="24.4" customHeight="1">
      <c r="A2965" s="352" t="s">
        <v>5405</v>
      </c>
      <c r="B2965" s="352"/>
      <c r="C2965" s="353" t="s">
        <v>5406</v>
      </c>
      <c r="D2965" s="353"/>
      <c r="E2965" s="353"/>
      <c r="F2965" s="353"/>
      <c r="G2965" s="18" t="s">
        <v>3621</v>
      </c>
      <c r="H2965" s="137">
        <v>1316.66</v>
      </c>
    </row>
    <row r="2966" spans="1:8" ht="24.4" customHeight="1">
      <c r="A2966" s="352" t="s">
        <v>5407</v>
      </c>
      <c r="B2966" s="352"/>
      <c r="C2966" s="353" t="s">
        <v>5408</v>
      </c>
      <c r="D2966" s="353"/>
      <c r="E2966" s="353"/>
      <c r="F2966" s="353"/>
      <c r="G2966" s="18" t="s">
        <v>3621</v>
      </c>
      <c r="H2966" s="140">
        <v>644.02</v>
      </c>
    </row>
    <row r="2967" spans="1:8" ht="24.4" customHeight="1">
      <c r="A2967" s="352" t="s">
        <v>5409</v>
      </c>
      <c r="B2967" s="352"/>
      <c r="C2967" s="353" t="s">
        <v>5410</v>
      </c>
      <c r="D2967" s="353"/>
      <c r="E2967" s="353"/>
      <c r="F2967" s="353"/>
      <c r="G2967" s="18" t="s">
        <v>3621</v>
      </c>
      <c r="H2967" s="140">
        <v>329.16</v>
      </c>
    </row>
    <row r="2968" spans="1:8" ht="24.4" customHeight="1">
      <c r="A2968" s="352" t="s">
        <v>5411</v>
      </c>
      <c r="B2968" s="352"/>
      <c r="C2968" s="353" t="s">
        <v>5412</v>
      </c>
      <c r="D2968" s="353"/>
      <c r="E2968" s="353"/>
      <c r="F2968" s="353"/>
      <c r="G2968" s="18" t="s">
        <v>3621</v>
      </c>
      <c r="H2968" s="140">
        <v>372.1</v>
      </c>
    </row>
    <row r="2969" spans="1:8" ht="24.4" customHeight="1">
      <c r="A2969" s="352" t="s">
        <v>5413</v>
      </c>
      <c r="B2969" s="352"/>
      <c r="C2969" s="353" t="s">
        <v>5414</v>
      </c>
      <c r="D2969" s="353"/>
      <c r="E2969" s="353"/>
      <c r="F2969" s="353"/>
      <c r="G2969" s="18" t="s">
        <v>3621</v>
      </c>
      <c r="H2969" s="140">
        <v>419.8</v>
      </c>
    </row>
    <row r="2970" spans="1:8" ht="24.4" customHeight="1">
      <c r="A2970" s="352" t="s">
        <v>5415</v>
      </c>
      <c r="B2970" s="352"/>
      <c r="C2970" s="353" t="s">
        <v>5416</v>
      </c>
      <c r="D2970" s="353"/>
      <c r="E2970" s="353"/>
      <c r="F2970" s="353"/>
      <c r="G2970" s="18" t="s">
        <v>3621</v>
      </c>
      <c r="H2970" s="140">
        <v>156.94999999999999</v>
      </c>
    </row>
    <row r="2971" spans="1:8" ht="24.4" customHeight="1">
      <c r="A2971" s="352" t="s">
        <v>5417</v>
      </c>
      <c r="B2971" s="352"/>
      <c r="C2971" s="353" t="s">
        <v>5418</v>
      </c>
      <c r="D2971" s="353"/>
      <c r="E2971" s="353"/>
      <c r="F2971" s="353"/>
      <c r="G2971" s="18" t="s">
        <v>3621</v>
      </c>
      <c r="H2971" s="140">
        <v>310.08</v>
      </c>
    </row>
    <row r="2972" spans="1:8" ht="24.4" customHeight="1">
      <c r="A2972" s="352" t="s">
        <v>5419</v>
      </c>
      <c r="B2972" s="352"/>
      <c r="C2972" s="353" t="s">
        <v>5420</v>
      </c>
      <c r="D2972" s="353"/>
      <c r="E2972" s="353"/>
      <c r="F2972" s="353"/>
      <c r="G2972" s="18" t="s">
        <v>3621</v>
      </c>
      <c r="H2972" s="140">
        <v>314.85000000000002</v>
      </c>
    </row>
    <row r="2973" spans="1:8" ht="24.4" customHeight="1">
      <c r="A2973" s="352" t="s">
        <v>5421</v>
      </c>
      <c r="B2973" s="352"/>
      <c r="C2973" s="353" t="s">
        <v>5422</v>
      </c>
      <c r="D2973" s="353"/>
      <c r="E2973" s="353"/>
      <c r="F2973" s="353"/>
      <c r="G2973" s="18" t="s">
        <v>3621</v>
      </c>
      <c r="H2973" s="140">
        <v>248.07</v>
      </c>
    </row>
    <row r="2974" spans="1:8" ht="24.4" customHeight="1">
      <c r="A2974" s="352" t="s">
        <v>5423</v>
      </c>
      <c r="B2974" s="352"/>
      <c r="C2974" s="353" t="s">
        <v>5424</v>
      </c>
      <c r="D2974" s="353"/>
      <c r="E2974" s="353"/>
      <c r="F2974" s="353"/>
      <c r="G2974" s="18" t="s">
        <v>3621</v>
      </c>
      <c r="H2974" s="140">
        <v>257.61</v>
      </c>
    </row>
    <row r="2975" spans="1:8" ht="24.4" customHeight="1">
      <c r="A2975" s="352" t="s">
        <v>5425</v>
      </c>
      <c r="B2975" s="352"/>
      <c r="C2975" s="353" t="s">
        <v>5426</v>
      </c>
      <c r="D2975" s="353"/>
      <c r="E2975" s="353"/>
      <c r="F2975" s="353"/>
      <c r="G2975" s="18" t="s">
        <v>3621</v>
      </c>
      <c r="H2975" s="137">
        <v>2351.86</v>
      </c>
    </row>
    <row r="2976" spans="1:8" ht="24.4" customHeight="1">
      <c r="A2976" s="352" t="s">
        <v>5427</v>
      </c>
      <c r="B2976" s="352"/>
      <c r="C2976" s="353" t="s">
        <v>5428</v>
      </c>
      <c r="D2976" s="353"/>
      <c r="E2976" s="353"/>
      <c r="F2976" s="353"/>
      <c r="G2976" s="18" t="s">
        <v>3621</v>
      </c>
      <c r="H2976" s="137">
        <v>2386.44</v>
      </c>
    </row>
    <row r="2977" spans="1:8" ht="24.4" customHeight="1">
      <c r="A2977" s="352" t="s">
        <v>5429</v>
      </c>
      <c r="B2977" s="352"/>
      <c r="C2977" s="353" t="s">
        <v>5430</v>
      </c>
      <c r="D2977" s="353"/>
      <c r="E2977" s="353"/>
      <c r="F2977" s="353"/>
      <c r="G2977" s="18" t="s">
        <v>3621</v>
      </c>
      <c r="H2977" s="137">
        <v>2676.25</v>
      </c>
    </row>
    <row r="2978" spans="1:8" ht="24.4" customHeight="1">
      <c r="A2978" s="352" t="s">
        <v>5431</v>
      </c>
      <c r="B2978" s="352"/>
      <c r="C2978" s="353" t="s">
        <v>5432</v>
      </c>
      <c r="D2978" s="353"/>
      <c r="E2978" s="353"/>
      <c r="F2978" s="353"/>
      <c r="G2978" s="18" t="s">
        <v>3621</v>
      </c>
      <c r="H2978" s="137">
        <v>2715.61</v>
      </c>
    </row>
    <row r="2979" spans="1:8" ht="12.2" customHeight="1">
      <c r="A2979" s="352" t="s">
        <v>5433</v>
      </c>
      <c r="B2979" s="352"/>
      <c r="C2979" s="353" t="s">
        <v>5434</v>
      </c>
      <c r="D2979" s="353"/>
      <c r="E2979" s="353"/>
      <c r="F2979" s="353"/>
      <c r="G2979" s="18" t="s">
        <v>3621</v>
      </c>
      <c r="H2979" s="140">
        <v>316.42</v>
      </c>
    </row>
    <row r="2980" spans="1:8" ht="12.2" customHeight="1">
      <c r="A2980" s="352" t="s">
        <v>5435</v>
      </c>
      <c r="B2980" s="352"/>
      <c r="C2980" s="353" t="s">
        <v>5436</v>
      </c>
      <c r="D2980" s="353"/>
      <c r="E2980" s="353"/>
      <c r="F2980" s="353"/>
      <c r="G2980" s="18" t="s">
        <v>3621</v>
      </c>
      <c r="H2980" s="140">
        <v>337.51</v>
      </c>
    </row>
    <row r="2981" spans="1:8" ht="24.4" customHeight="1">
      <c r="A2981" s="352" t="s">
        <v>5437</v>
      </c>
      <c r="B2981" s="352"/>
      <c r="C2981" s="353" t="s">
        <v>5438</v>
      </c>
      <c r="D2981" s="353"/>
      <c r="E2981" s="353"/>
      <c r="F2981" s="353"/>
      <c r="G2981" s="18" t="s">
        <v>3621</v>
      </c>
      <c r="H2981" s="140">
        <v>821.24</v>
      </c>
    </row>
    <row r="2982" spans="1:8" ht="36.6" customHeight="1">
      <c r="A2982" s="352" t="s">
        <v>5439</v>
      </c>
      <c r="B2982" s="352"/>
      <c r="C2982" s="353" t="s">
        <v>5440</v>
      </c>
      <c r="D2982" s="353"/>
      <c r="E2982" s="353"/>
      <c r="F2982" s="353"/>
      <c r="G2982" s="18" t="s">
        <v>3621</v>
      </c>
      <c r="H2982" s="137">
        <v>1057.2</v>
      </c>
    </row>
    <row r="2983" spans="1:8" ht="24.4" customHeight="1">
      <c r="A2983" s="352" t="s">
        <v>5441</v>
      </c>
      <c r="B2983" s="352"/>
      <c r="C2983" s="353" t="s">
        <v>5442</v>
      </c>
      <c r="D2983" s="353"/>
      <c r="E2983" s="353"/>
      <c r="F2983" s="353"/>
      <c r="G2983" s="18" t="s">
        <v>3621</v>
      </c>
      <c r="H2983" s="140">
        <v>273.61</v>
      </c>
    </row>
    <row r="2984" spans="1:8" ht="60.95" customHeight="1">
      <c r="A2984" s="352" t="s">
        <v>5443</v>
      </c>
      <c r="B2984" s="352"/>
      <c r="C2984" s="353" t="s">
        <v>5444</v>
      </c>
      <c r="D2984" s="353"/>
      <c r="E2984" s="353"/>
      <c r="F2984" s="353"/>
      <c r="G2984" s="18" t="s">
        <v>58</v>
      </c>
      <c r="H2984" s="140">
        <v>539.07000000000005</v>
      </c>
    </row>
    <row r="2985" spans="1:8" ht="73.150000000000006" customHeight="1">
      <c r="A2985" s="352" t="s">
        <v>5445</v>
      </c>
      <c r="B2985" s="352"/>
      <c r="C2985" s="353" t="s">
        <v>5446</v>
      </c>
      <c r="D2985" s="353"/>
      <c r="E2985" s="353"/>
      <c r="F2985" s="353"/>
      <c r="G2985" s="18" t="s">
        <v>58</v>
      </c>
      <c r="H2985" s="140">
        <v>560.27</v>
      </c>
    </row>
    <row r="2986" spans="1:8" ht="73.150000000000006" customHeight="1">
      <c r="A2986" s="352" t="s">
        <v>5447</v>
      </c>
      <c r="B2986" s="352"/>
      <c r="C2986" s="353" t="s">
        <v>5448</v>
      </c>
      <c r="D2986" s="353"/>
      <c r="E2986" s="353"/>
      <c r="F2986" s="353"/>
      <c r="G2986" s="18" t="s">
        <v>58</v>
      </c>
      <c r="H2986" s="140">
        <v>465.41</v>
      </c>
    </row>
    <row r="2987" spans="1:8" ht="60.95" customHeight="1">
      <c r="A2987" s="352" t="s">
        <v>5449</v>
      </c>
      <c r="B2987" s="352"/>
      <c r="C2987" s="353" t="s">
        <v>5450</v>
      </c>
      <c r="D2987" s="353"/>
      <c r="E2987" s="353"/>
      <c r="F2987" s="353"/>
      <c r="G2987" s="18" t="s">
        <v>58</v>
      </c>
      <c r="H2987" s="140">
        <v>464.91</v>
      </c>
    </row>
    <row r="2988" spans="1:8" ht="73.150000000000006" customHeight="1">
      <c r="A2988" s="352" t="s">
        <v>5451</v>
      </c>
      <c r="B2988" s="352"/>
      <c r="C2988" s="353" t="s">
        <v>5452</v>
      </c>
      <c r="D2988" s="353"/>
      <c r="E2988" s="353"/>
      <c r="F2988" s="353"/>
      <c r="G2988" s="18" t="s">
        <v>58</v>
      </c>
      <c r="H2988" s="140">
        <v>486.11</v>
      </c>
    </row>
    <row r="2989" spans="1:8" ht="73.150000000000006" customHeight="1">
      <c r="A2989" s="352" t="s">
        <v>5453</v>
      </c>
      <c r="B2989" s="352"/>
      <c r="C2989" s="353" t="s">
        <v>5454</v>
      </c>
      <c r="D2989" s="353"/>
      <c r="E2989" s="353"/>
      <c r="F2989" s="353"/>
      <c r="G2989" s="18" t="s">
        <v>58</v>
      </c>
      <c r="H2989" s="140">
        <v>481.45</v>
      </c>
    </row>
    <row r="2990" spans="1:8" ht="24.4" customHeight="1">
      <c r="A2990" s="352" t="s">
        <v>5455</v>
      </c>
      <c r="B2990" s="352"/>
      <c r="C2990" s="353" t="s">
        <v>5456</v>
      </c>
      <c r="D2990" s="353"/>
      <c r="E2990" s="353"/>
      <c r="F2990" s="353"/>
      <c r="G2990" s="18" t="s">
        <v>55</v>
      </c>
      <c r="H2990" s="140">
        <v>431.51</v>
      </c>
    </row>
    <row r="2991" spans="1:8" ht="36.6" customHeight="1">
      <c r="A2991" s="352" t="s">
        <v>5457</v>
      </c>
      <c r="B2991" s="352"/>
      <c r="C2991" s="353" t="s">
        <v>5458</v>
      </c>
      <c r="D2991" s="353"/>
      <c r="E2991" s="353"/>
      <c r="F2991" s="353"/>
      <c r="G2991" s="18" t="s">
        <v>58</v>
      </c>
      <c r="H2991" s="140">
        <v>511.63</v>
      </c>
    </row>
    <row r="2992" spans="1:8" ht="36.6" customHeight="1">
      <c r="A2992" s="352" t="s">
        <v>5459</v>
      </c>
      <c r="B2992" s="352"/>
      <c r="C2992" s="353" t="s">
        <v>5460</v>
      </c>
      <c r="D2992" s="353"/>
      <c r="E2992" s="353"/>
      <c r="F2992" s="353"/>
      <c r="G2992" s="18" t="s">
        <v>58</v>
      </c>
      <c r="H2992" s="140">
        <v>552.76</v>
      </c>
    </row>
    <row r="2993" spans="1:8" ht="48.75" customHeight="1">
      <c r="A2993" s="352" t="s">
        <v>5461</v>
      </c>
      <c r="B2993" s="352"/>
      <c r="C2993" s="353" t="s">
        <v>5462</v>
      </c>
      <c r="D2993" s="353"/>
      <c r="E2993" s="353"/>
      <c r="F2993" s="353"/>
      <c r="G2993" s="18" t="s">
        <v>58</v>
      </c>
      <c r="H2993" s="140">
        <v>755.21</v>
      </c>
    </row>
    <row r="2994" spans="1:8" ht="36.6" customHeight="1">
      <c r="A2994" s="352" t="s">
        <v>5463</v>
      </c>
      <c r="B2994" s="352"/>
      <c r="C2994" s="353" t="s">
        <v>5464</v>
      </c>
      <c r="D2994" s="353"/>
      <c r="E2994" s="353"/>
      <c r="F2994" s="353"/>
      <c r="G2994" s="18" t="s">
        <v>58</v>
      </c>
      <c r="H2994" s="140">
        <v>614.45000000000005</v>
      </c>
    </row>
    <row r="2995" spans="1:8" ht="36.6" customHeight="1">
      <c r="A2995" s="352" t="s">
        <v>5465</v>
      </c>
      <c r="B2995" s="352"/>
      <c r="C2995" s="353" t="s">
        <v>5466</v>
      </c>
      <c r="D2995" s="353"/>
      <c r="E2995" s="353"/>
      <c r="F2995" s="353"/>
      <c r="G2995" s="18" t="s">
        <v>58</v>
      </c>
      <c r="H2995" s="140">
        <v>644.99</v>
      </c>
    </row>
    <row r="2996" spans="1:8" ht="48.75" customHeight="1">
      <c r="A2996" s="352" t="s">
        <v>5467</v>
      </c>
      <c r="B2996" s="352"/>
      <c r="C2996" s="353" t="s">
        <v>5468</v>
      </c>
      <c r="D2996" s="353"/>
      <c r="E2996" s="353"/>
      <c r="F2996" s="353"/>
      <c r="G2996" s="18" t="s">
        <v>58</v>
      </c>
      <c r="H2996" s="140">
        <v>378.42</v>
      </c>
    </row>
    <row r="2997" spans="1:8" ht="48.75" customHeight="1">
      <c r="A2997" s="352" t="s">
        <v>5469</v>
      </c>
      <c r="B2997" s="352"/>
      <c r="C2997" s="353" t="s">
        <v>5470</v>
      </c>
      <c r="D2997" s="353"/>
      <c r="E2997" s="353"/>
      <c r="F2997" s="353"/>
      <c r="G2997" s="18" t="s">
        <v>58</v>
      </c>
      <c r="H2997" s="140">
        <v>436.38</v>
      </c>
    </row>
    <row r="2998" spans="1:8" ht="48.75" customHeight="1">
      <c r="A2998" s="352" t="s">
        <v>5471</v>
      </c>
      <c r="B2998" s="352"/>
      <c r="C2998" s="353" t="s">
        <v>5472</v>
      </c>
      <c r="D2998" s="353"/>
      <c r="E2998" s="353"/>
      <c r="F2998" s="353"/>
      <c r="G2998" s="18" t="s">
        <v>58</v>
      </c>
      <c r="H2998" s="140">
        <v>427.19</v>
      </c>
    </row>
    <row r="2999" spans="1:8" ht="85.35" customHeight="1">
      <c r="A2999" s="352" t="s">
        <v>5473</v>
      </c>
      <c r="B2999" s="352"/>
      <c r="C2999" s="353" t="s">
        <v>5474</v>
      </c>
      <c r="D2999" s="353"/>
      <c r="E2999" s="353"/>
      <c r="F2999" s="353"/>
      <c r="G2999" s="18" t="s">
        <v>58</v>
      </c>
      <c r="H2999" s="140">
        <v>609.1</v>
      </c>
    </row>
    <row r="3000" spans="1:8" ht="36.6" customHeight="1">
      <c r="A3000" s="352" t="s">
        <v>5475</v>
      </c>
      <c r="B3000" s="352"/>
      <c r="C3000" s="353" t="s">
        <v>5476</v>
      </c>
      <c r="D3000" s="353"/>
      <c r="E3000" s="353"/>
      <c r="F3000" s="353"/>
      <c r="G3000" s="18" t="s">
        <v>3621</v>
      </c>
      <c r="H3000" s="140">
        <v>634.32000000000005</v>
      </c>
    </row>
    <row r="3001" spans="1:8" ht="36.6" customHeight="1">
      <c r="A3001" s="352" t="s">
        <v>5477</v>
      </c>
      <c r="B3001" s="352"/>
      <c r="C3001" s="353" t="s">
        <v>5478</v>
      </c>
      <c r="D3001" s="353"/>
      <c r="E3001" s="353"/>
      <c r="F3001" s="353"/>
      <c r="G3001" s="18" t="s">
        <v>3621</v>
      </c>
      <c r="H3001" s="140">
        <v>724.94</v>
      </c>
    </row>
    <row r="3002" spans="1:8" ht="12.2" customHeight="1">
      <c r="A3002" s="352" t="s">
        <v>5479</v>
      </c>
      <c r="B3002" s="352"/>
      <c r="C3002" s="353" t="s">
        <v>5480</v>
      </c>
      <c r="D3002" s="353"/>
      <c r="E3002" s="353"/>
      <c r="F3002" s="353"/>
      <c r="G3002" s="18" t="s">
        <v>3621</v>
      </c>
      <c r="H3002" s="140">
        <v>906.17</v>
      </c>
    </row>
    <row r="3003" spans="1:8" ht="36.6" customHeight="1">
      <c r="A3003" s="352" t="s">
        <v>5481</v>
      </c>
      <c r="B3003" s="352"/>
      <c r="C3003" s="353" t="s">
        <v>5482</v>
      </c>
      <c r="D3003" s="353"/>
      <c r="E3003" s="353"/>
      <c r="F3003" s="353"/>
      <c r="G3003" s="18" t="s">
        <v>3621</v>
      </c>
      <c r="H3003" s="140">
        <v>373.81</v>
      </c>
    </row>
    <row r="3004" spans="1:8" ht="36.6" customHeight="1">
      <c r="A3004" s="352" t="s">
        <v>5483</v>
      </c>
      <c r="B3004" s="352"/>
      <c r="C3004" s="353" t="s">
        <v>5484</v>
      </c>
      <c r="D3004" s="353"/>
      <c r="E3004" s="353"/>
      <c r="F3004" s="353"/>
      <c r="G3004" s="18" t="s">
        <v>55</v>
      </c>
      <c r="H3004" s="140">
        <v>151.5</v>
      </c>
    </row>
    <row r="3005" spans="1:8" ht="12.2" customHeight="1">
      <c r="A3005" s="368">
        <v>9090</v>
      </c>
      <c r="B3005" s="359"/>
      <c r="C3005" s="360" t="s">
        <v>5485</v>
      </c>
      <c r="D3005" s="360"/>
      <c r="E3005" s="360"/>
      <c r="F3005" s="360"/>
      <c r="G3005" s="17"/>
      <c r="H3005" s="141"/>
    </row>
    <row r="3006" spans="1:8" ht="12.2" customHeight="1">
      <c r="A3006" s="352" t="s">
        <v>5486</v>
      </c>
      <c r="B3006" s="352"/>
      <c r="C3006" s="353" t="s">
        <v>5487</v>
      </c>
      <c r="D3006" s="353"/>
      <c r="E3006" s="353"/>
      <c r="F3006" s="353"/>
      <c r="G3006" s="18" t="s">
        <v>3621</v>
      </c>
      <c r="H3006" s="140">
        <v>391.57</v>
      </c>
    </row>
    <row r="3007" spans="1:8" ht="12.2" customHeight="1">
      <c r="A3007" s="372">
        <v>11647</v>
      </c>
      <c r="B3007" s="359"/>
      <c r="C3007" s="360" t="s">
        <v>5488</v>
      </c>
      <c r="D3007" s="360"/>
      <c r="E3007" s="360"/>
      <c r="F3007" s="360"/>
      <c r="G3007" s="17"/>
      <c r="H3007" s="141"/>
    </row>
    <row r="3008" spans="1:8" ht="48.75" customHeight="1">
      <c r="A3008" s="352" t="s">
        <v>5489</v>
      </c>
      <c r="B3008" s="352"/>
      <c r="C3008" s="353" t="s">
        <v>5490</v>
      </c>
      <c r="D3008" s="353"/>
      <c r="E3008" s="353"/>
      <c r="F3008" s="353"/>
      <c r="G3008" s="18" t="s">
        <v>58</v>
      </c>
      <c r="H3008" s="140">
        <v>595.61</v>
      </c>
    </row>
    <row r="3009" spans="1:8" ht="48.75" customHeight="1">
      <c r="A3009" s="352" t="s">
        <v>5491</v>
      </c>
      <c r="B3009" s="352"/>
      <c r="C3009" s="353" t="s">
        <v>5492</v>
      </c>
      <c r="D3009" s="353"/>
      <c r="E3009" s="353"/>
      <c r="F3009" s="353"/>
      <c r="G3009" s="18" t="s">
        <v>58</v>
      </c>
      <c r="H3009" s="140">
        <v>485.37</v>
      </c>
    </row>
    <row r="3010" spans="1:8" ht="12.2" customHeight="1">
      <c r="A3010" s="368">
        <v>9091</v>
      </c>
      <c r="B3010" s="359"/>
      <c r="C3010" s="360" t="s">
        <v>657</v>
      </c>
      <c r="D3010" s="360"/>
      <c r="E3010" s="360"/>
      <c r="F3010" s="360"/>
      <c r="G3010" s="17"/>
      <c r="H3010" s="141"/>
    </row>
    <row r="3011" spans="1:8" ht="24.4" customHeight="1">
      <c r="A3011" s="352" t="s">
        <v>5493</v>
      </c>
      <c r="B3011" s="352"/>
      <c r="C3011" s="353" t="s">
        <v>5494</v>
      </c>
      <c r="D3011" s="353"/>
      <c r="E3011" s="353"/>
      <c r="F3011" s="353"/>
      <c r="G3011" s="18" t="s">
        <v>158</v>
      </c>
      <c r="H3011" s="137">
        <v>4557.04</v>
      </c>
    </row>
    <row r="3012" spans="1:8" ht="36.6" customHeight="1">
      <c r="A3012" s="352" t="s">
        <v>5495</v>
      </c>
      <c r="B3012" s="352"/>
      <c r="C3012" s="353" t="s">
        <v>5496</v>
      </c>
      <c r="D3012" s="353"/>
      <c r="E3012" s="353"/>
      <c r="F3012" s="353"/>
      <c r="G3012" s="18" t="s">
        <v>158</v>
      </c>
      <c r="H3012" s="137">
        <v>2050.88</v>
      </c>
    </row>
    <row r="3013" spans="1:8" ht="24.4" customHeight="1">
      <c r="A3013" s="352" t="s">
        <v>5497</v>
      </c>
      <c r="B3013" s="352"/>
      <c r="C3013" s="353" t="s">
        <v>5498</v>
      </c>
      <c r="D3013" s="353"/>
      <c r="E3013" s="353"/>
      <c r="F3013" s="353"/>
      <c r="G3013" s="18" t="s">
        <v>158</v>
      </c>
      <c r="H3013" s="137">
        <v>2265.67</v>
      </c>
    </row>
    <row r="3014" spans="1:8" ht="24.4" customHeight="1">
      <c r="A3014" s="352" t="s">
        <v>5499</v>
      </c>
      <c r="B3014" s="352"/>
      <c r="C3014" s="353" t="s">
        <v>5500</v>
      </c>
      <c r="D3014" s="353"/>
      <c r="E3014" s="353"/>
      <c r="F3014" s="353"/>
      <c r="G3014" s="18" t="s">
        <v>158</v>
      </c>
      <c r="H3014" s="137">
        <v>2775.63</v>
      </c>
    </row>
    <row r="3015" spans="1:8" ht="24.4" customHeight="1">
      <c r="A3015" s="352" t="s">
        <v>5501</v>
      </c>
      <c r="B3015" s="352"/>
      <c r="C3015" s="353" t="s">
        <v>5502</v>
      </c>
      <c r="D3015" s="353"/>
      <c r="E3015" s="353"/>
      <c r="F3015" s="353"/>
      <c r="G3015" s="18" t="s">
        <v>55</v>
      </c>
      <c r="H3015" s="140">
        <v>191.06</v>
      </c>
    </row>
    <row r="3016" spans="1:8" ht="36.6" customHeight="1">
      <c r="A3016" s="352" t="s">
        <v>5503</v>
      </c>
      <c r="B3016" s="352"/>
      <c r="C3016" s="353" t="s">
        <v>5504</v>
      </c>
      <c r="D3016" s="353"/>
      <c r="E3016" s="353"/>
      <c r="F3016" s="353"/>
      <c r="G3016" s="18" t="s">
        <v>55</v>
      </c>
      <c r="H3016" s="140">
        <v>289.77</v>
      </c>
    </row>
    <row r="3017" spans="1:8" ht="24.4" customHeight="1">
      <c r="A3017" s="352" t="s">
        <v>5505</v>
      </c>
      <c r="B3017" s="352"/>
      <c r="C3017" s="353" t="s">
        <v>5506</v>
      </c>
      <c r="D3017" s="353"/>
      <c r="E3017" s="353"/>
      <c r="F3017" s="353"/>
      <c r="G3017" s="18" t="s">
        <v>55</v>
      </c>
      <c r="H3017" s="140">
        <v>242.03</v>
      </c>
    </row>
    <row r="3018" spans="1:8" ht="24.4" customHeight="1">
      <c r="A3018" s="352" t="s">
        <v>5507</v>
      </c>
      <c r="B3018" s="352"/>
      <c r="C3018" s="353" t="s">
        <v>5508</v>
      </c>
      <c r="D3018" s="353"/>
      <c r="E3018" s="353"/>
      <c r="F3018" s="353"/>
      <c r="G3018" s="18" t="s">
        <v>55</v>
      </c>
      <c r="H3018" s="140">
        <v>209.45</v>
      </c>
    </row>
    <row r="3019" spans="1:8" ht="36.6" customHeight="1">
      <c r="A3019" s="352" t="s">
        <v>5509</v>
      </c>
      <c r="B3019" s="352"/>
      <c r="C3019" s="353" t="s">
        <v>5510</v>
      </c>
      <c r="D3019" s="353"/>
      <c r="E3019" s="353"/>
      <c r="F3019" s="353"/>
      <c r="G3019" s="18" t="s">
        <v>55</v>
      </c>
      <c r="H3019" s="140">
        <v>372.6</v>
      </c>
    </row>
    <row r="3020" spans="1:8" ht="24.4" customHeight="1">
      <c r="A3020" s="352" t="s">
        <v>5511</v>
      </c>
      <c r="B3020" s="352"/>
      <c r="C3020" s="353" t="s">
        <v>5512</v>
      </c>
      <c r="D3020" s="353"/>
      <c r="E3020" s="353"/>
      <c r="F3020" s="353"/>
      <c r="G3020" s="18" t="s">
        <v>158</v>
      </c>
      <c r="H3020" s="137">
        <v>3300.75</v>
      </c>
    </row>
    <row r="3021" spans="1:8" ht="36.6" customHeight="1">
      <c r="A3021" s="352" t="s">
        <v>5513</v>
      </c>
      <c r="B3021" s="352"/>
      <c r="C3021" s="353" t="s">
        <v>5514</v>
      </c>
      <c r="D3021" s="353"/>
      <c r="E3021" s="353"/>
      <c r="F3021" s="353"/>
      <c r="G3021" s="18" t="s">
        <v>158</v>
      </c>
      <c r="H3021" s="137">
        <v>3213.43</v>
      </c>
    </row>
    <row r="3022" spans="1:8" ht="36.6" customHeight="1">
      <c r="A3022" s="352" t="s">
        <v>5515</v>
      </c>
      <c r="B3022" s="352"/>
      <c r="C3022" s="353" t="s">
        <v>5516</v>
      </c>
      <c r="D3022" s="353"/>
      <c r="E3022" s="353"/>
      <c r="F3022" s="353"/>
      <c r="G3022" s="18" t="s">
        <v>158</v>
      </c>
      <c r="H3022" s="137">
        <v>2240.09</v>
      </c>
    </row>
    <row r="3023" spans="1:8" ht="12.2" customHeight="1">
      <c r="A3023" s="368">
        <v>9092</v>
      </c>
      <c r="B3023" s="359"/>
      <c r="C3023" s="360" t="s">
        <v>831</v>
      </c>
      <c r="D3023" s="360"/>
      <c r="E3023" s="360"/>
      <c r="F3023" s="360"/>
      <c r="G3023" s="17"/>
      <c r="H3023" s="141"/>
    </row>
    <row r="3024" spans="1:8" ht="36.6" customHeight="1">
      <c r="A3024" s="352" t="s">
        <v>5517</v>
      </c>
      <c r="B3024" s="352"/>
      <c r="C3024" s="353" t="s">
        <v>5518</v>
      </c>
      <c r="D3024" s="353"/>
      <c r="E3024" s="353"/>
      <c r="F3024" s="353"/>
      <c r="G3024" s="18" t="s">
        <v>3621</v>
      </c>
      <c r="H3024" s="140">
        <v>268.7</v>
      </c>
    </row>
    <row r="3025" spans="1:8" ht="12.2" customHeight="1">
      <c r="A3025" s="368">
        <v>9093</v>
      </c>
      <c r="B3025" s="359"/>
      <c r="C3025" s="360" t="s">
        <v>4281</v>
      </c>
      <c r="D3025" s="360"/>
      <c r="E3025" s="360"/>
      <c r="F3025" s="360"/>
      <c r="G3025" s="17"/>
      <c r="H3025" s="141"/>
    </row>
    <row r="3026" spans="1:8" ht="48.75" customHeight="1">
      <c r="A3026" s="352" t="s">
        <v>5519</v>
      </c>
      <c r="B3026" s="352"/>
      <c r="C3026" s="353" t="s">
        <v>5520</v>
      </c>
      <c r="D3026" s="353"/>
      <c r="E3026" s="353"/>
      <c r="F3026" s="353"/>
      <c r="G3026" s="18" t="s">
        <v>58</v>
      </c>
      <c r="H3026" s="139">
        <v>20387.64</v>
      </c>
    </row>
    <row r="3027" spans="1:8" ht="48.75" customHeight="1">
      <c r="A3027" s="352" t="s">
        <v>5521</v>
      </c>
      <c r="B3027" s="352"/>
      <c r="C3027" s="353" t="s">
        <v>5522</v>
      </c>
      <c r="D3027" s="353"/>
      <c r="E3027" s="353"/>
      <c r="F3027" s="353"/>
      <c r="G3027" s="18" t="s">
        <v>58</v>
      </c>
      <c r="H3027" s="139">
        <v>24823.06</v>
      </c>
    </row>
    <row r="3028" spans="1:8" ht="48.75" customHeight="1">
      <c r="A3028" s="352" t="s">
        <v>5523</v>
      </c>
      <c r="B3028" s="352"/>
      <c r="C3028" s="353" t="s">
        <v>5524</v>
      </c>
      <c r="D3028" s="353"/>
      <c r="E3028" s="353"/>
      <c r="F3028" s="353"/>
      <c r="G3028" s="18" t="s">
        <v>58</v>
      </c>
      <c r="H3028" s="139">
        <v>27175.16</v>
      </c>
    </row>
    <row r="3029" spans="1:8" ht="48.75" customHeight="1">
      <c r="A3029" s="352" t="s">
        <v>5525</v>
      </c>
      <c r="B3029" s="352"/>
      <c r="C3029" s="353" t="s">
        <v>5526</v>
      </c>
      <c r="D3029" s="353"/>
      <c r="E3029" s="353"/>
      <c r="F3029" s="353"/>
      <c r="G3029" s="18" t="s">
        <v>58</v>
      </c>
      <c r="H3029" s="139">
        <v>29612.63</v>
      </c>
    </row>
    <row r="3030" spans="1:8" ht="48.75" customHeight="1">
      <c r="A3030" s="352" t="s">
        <v>5527</v>
      </c>
      <c r="B3030" s="352"/>
      <c r="C3030" s="353" t="s">
        <v>5528</v>
      </c>
      <c r="D3030" s="353"/>
      <c r="E3030" s="353"/>
      <c r="F3030" s="353"/>
      <c r="G3030" s="18" t="s">
        <v>58</v>
      </c>
      <c r="H3030" s="139">
        <v>31766.23</v>
      </c>
    </row>
    <row r="3031" spans="1:8" ht="48.75" customHeight="1">
      <c r="A3031" s="352" t="s">
        <v>5529</v>
      </c>
      <c r="B3031" s="352"/>
      <c r="C3031" s="353" t="s">
        <v>5530</v>
      </c>
      <c r="D3031" s="353"/>
      <c r="E3031" s="353"/>
      <c r="F3031" s="353"/>
      <c r="G3031" s="18" t="s">
        <v>58</v>
      </c>
      <c r="H3031" s="137">
        <v>5235.22</v>
      </c>
    </row>
    <row r="3032" spans="1:8" ht="12.2" customHeight="1">
      <c r="A3032" s="368">
        <v>9096</v>
      </c>
      <c r="B3032" s="359"/>
      <c r="C3032" s="360" t="s">
        <v>5531</v>
      </c>
      <c r="D3032" s="360"/>
      <c r="E3032" s="360"/>
      <c r="F3032" s="360"/>
      <c r="G3032" s="17"/>
      <c r="H3032" s="141"/>
    </row>
    <row r="3033" spans="1:8" ht="60.95" customHeight="1">
      <c r="A3033" s="352" t="s">
        <v>5532</v>
      </c>
      <c r="B3033" s="352"/>
      <c r="C3033" s="353" t="s">
        <v>5533</v>
      </c>
      <c r="D3033" s="353"/>
      <c r="E3033" s="353"/>
      <c r="F3033" s="353"/>
      <c r="G3033" s="18" t="s">
        <v>58</v>
      </c>
      <c r="H3033" s="137">
        <v>4695.75</v>
      </c>
    </row>
    <row r="3034" spans="1:8" ht="12.2" customHeight="1">
      <c r="A3034" s="368">
        <v>9097</v>
      </c>
      <c r="B3034" s="359"/>
      <c r="C3034" s="360" t="s">
        <v>5534</v>
      </c>
      <c r="D3034" s="360"/>
      <c r="E3034" s="360"/>
      <c r="F3034" s="360"/>
      <c r="G3034" s="17"/>
      <c r="H3034" s="141"/>
    </row>
    <row r="3035" spans="1:8" ht="60.95" customHeight="1">
      <c r="A3035" s="352" t="s">
        <v>5535</v>
      </c>
      <c r="B3035" s="352"/>
      <c r="C3035" s="353" t="s">
        <v>5536</v>
      </c>
      <c r="D3035" s="353"/>
      <c r="E3035" s="353"/>
      <c r="F3035" s="353"/>
      <c r="G3035" s="18" t="s">
        <v>76</v>
      </c>
      <c r="H3035" s="138">
        <v>76.09</v>
      </c>
    </row>
    <row r="3036" spans="1:8" ht="36.6" customHeight="1">
      <c r="A3036" s="352" t="s">
        <v>5537</v>
      </c>
      <c r="B3036" s="352"/>
      <c r="C3036" s="353" t="s">
        <v>5538</v>
      </c>
      <c r="D3036" s="353"/>
      <c r="E3036" s="353"/>
      <c r="F3036" s="353"/>
      <c r="G3036" s="18" t="s">
        <v>123</v>
      </c>
      <c r="H3036" s="140">
        <v>517.09</v>
      </c>
    </row>
    <row r="3037" spans="1:8" ht="12.2" customHeight="1">
      <c r="A3037" s="352" t="s">
        <v>5539</v>
      </c>
      <c r="B3037" s="352"/>
      <c r="C3037" s="353" t="s">
        <v>5540</v>
      </c>
      <c r="D3037" s="353"/>
      <c r="E3037" s="353"/>
      <c r="F3037" s="353"/>
      <c r="G3037" s="18" t="s">
        <v>3621</v>
      </c>
      <c r="H3037" s="140">
        <v>242.36</v>
      </c>
    </row>
    <row r="3038" spans="1:8" ht="24.4" customHeight="1">
      <c r="A3038" s="352" t="s">
        <v>5541</v>
      </c>
      <c r="B3038" s="352"/>
      <c r="C3038" s="353" t="s">
        <v>5542</v>
      </c>
      <c r="D3038" s="353"/>
      <c r="E3038" s="353"/>
      <c r="F3038" s="353"/>
      <c r="G3038" s="18" t="s">
        <v>55</v>
      </c>
      <c r="H3038" s="140">
        <v>195.37</v>
      </c>
    </row>
    <row r="3039" spans="1:8" ht="12.2" customHeight="1">
      <c r="A3039" s="368">
        <v>9098</v>
      </c>
      <c r="B3039" s="359"/>
      <c r="C3039" s="360" t="s">
        <v>5543</v>
      </c>
      <c r="D3039" s="360"/>
      <c r="E3039" s="360"/>
      <c r="F3039" s="360"/>
      <c r="G3039" s="17"/>
      <c r="H3039" s="141"/>
    </row>
    <row r="3040" spans="1:8" ht="24.4" customHeight="1">
      <c r="A3040" s="352" t="s">
        <v>5544</v>
      </c>
      <c r="B3040" s="352"/>
      <c r="C3040" s="353" t="s">
        <v>5545</v>
      </c>
      <c r="D3040" s="353"/>
      <c r="E3040" s="353"/>
      <c r="F3040" s="353"/>
      <c r="G3040" s="18" t="s">
        <v>3621</v>
      </c>
      <c r="H3040" s="140">
        <v>279.41000000000003</v>
      </c>
    </row>
    <row r="3041" spans="1:8" ht="24.4" customHeight="1">
      <c r="A3041" s="352" t="s">
        <v>5546</v>
      </c>
      <c r="B3041" s="352"/>
      <c r="C3041" s="353" t="s">
        <v>5547</v>
      </c>
      <c r="D3041" s="353"/>
      <c r="E3041" s="353"/>
      <c r="F3041" s="353"/>
      <c r="G3041" s="18" t="s">
        <v>3621</v>
      </c>
      <c r="H3041" s="140">
        <v>744.41</v>
      </c>
    </row>
    <row r="3042" spans="1:8" ht="12.2" customHeight="1">
      <c r="A3042" s="352" t="s">
        <v>5548</v>
      </c>
      <c r="B3042" s="352"/>
      <c r="C3042" s="353" t="s">
        <v>5549</v>
      </c>
      <c r="D3042" s="353"/>
      <c r="E3042" s="353"/>
      <c r="F3042" s="353"/>
      <c r="G3042" s="18" t="s">
        <v>3621</v>
      </c>
      <c r="H3042" s="140">
        <v>617.28</v>
      </c>
    </row>
    <row r="3043" spans="1:8" ht="24.4" customHeight="1">
      <c r="A3043" s="352" t="s">
        <v>5550</v>
      </c>
      <c r="B3043" s="352"/>
      <c r="C3043" s="353" t="s">
        <v>5551</v>
      </c>
      <c r="D3043" s="353"/>
      <c r="E3043" s="353"/>
      <c r="F3043" s="353"/>
      <c r="G3043" s="18" t="s">
        <v>3621</v>
      </c>
      <c r="H3043" s="140">
        <v>163.41</v>
      </c>
    </row>
    <row r="3044" spans="1:8" ht="24.4" customHeight="1">
      <c r="A3044" s="352" t="s">
        <v>5552</v>
      </c>
      <c r="B3044" s="352"/>
      <c r="C3044" s="353" t="s">
        <v>5553</v>
      </c>
      <c r="D3044" s="353"/>
      <c r="E3044" s="353"/>
      <c r="F3044" s="353"/>
      <c r="G3044" s="18" t="s">
        <v>3621</v>
      </c>
      <c r="H3044" s="140">
        <v>631.95000000000005</v>
      </c>
    </row>
    <row r="3045" spans="1:8" ht="12.2" customHeight="1">
      <c r="A3045" s="352" t="s">
        <v>5554</v>
      </c>
      <c r="B3045" s="352"/>
      <c r="C3045" s="353" t="s">
        <v>5555</v>
      </c>
      <c r="D3045" s="353"/>
      <c r="E3045" s="353"/>
      <c r="F3045" s="353"/>
      <c r="G3045" s="18" t="s">
        <v>3621</v>
      </c>
      <c r="H3045" s="140">
        <v>625.98</v>
      </c>
    </row>
    <row r="3046" spans="1:8" ht="12.2" customHeight="1">
      <c r="A3046" s="352" t="s">
        <v>5556</v>
      </c>
      <c r="B3046" s="352"/>
      <c r="C3046" s="353" t="s">
        <v>5557</v>
      </c>
      <c r="D3046" s="353"/>
      <c r="E3046" s="353"/>
      <c r="F3046" s="353"/>
      <c r="G3046" s="18" t="s">
        <v>3621</v>
      </c>
      <c r="H3046" s="140">
        <v>337.51</v>
      </c>
    </row>
    <row r="3047" spans="1:8" ht="36.6" customHeight="1">
      <c r="A3047" s="352" t="s">
        <v>5558</v>
      </c>
      <c r="B3047" s="352"/>
      <c r="C3047" s="353" t="s">
        <v>5559</v>
      </c>
      <c r="D3047" s="353"/>
      <c r="E3047" s="353"/>
      <c r="F3047" s="353"/>
      <c r="G3047" s="18" t="s">
        <v>3621</v>
      </c>
      <c r="H3047" s="137">
        <v>2533.81</v>
      </c>
    </row>
    <row r="3048" spans="1:8" ht="12.2" customHeight="1">
      <c r="A3048" s="352" t="s">
        <v>5560</v>
      </c>
      <c r="B3048" s="352"/>
      <c r="C3048" s="353" t="s">
        <v>5561</v>
      </c>
      <c r="D3048" s="353"/>
      <c r="E3048" s="353"/>
      <c r="F3048" s="353"/>
      <c r="G3048" s="18" t="s">
        <v>3621</v>
      </c>
      <c r="H3048" s="137">
        <v>1829.55</v>
      </c>
    </row>
    <row r="3049" spans="1:8" ht="24.4" customHeight="1">
      <c r="A3049" s="352" t="s">
        <v>5562</v>
      </c>
      <c r="B3049" s="352"/>
      <c r="C3049" s="353" t="s">
        <v>5563</v>
      </c>
      <c r="D3049" s="353"/>
      <c r="E3049" s="353"/>
      <c r="F3049" s="353"/>
      <c r="G3049" s="18" t="s">
        <v>3621</v>
      </c>
      <c r="H3049" s="137">
        <v>1319.02</v>
      </c>
    </row>
    <row r="3050" spans="1:8" ht="24.4" customHeight="1">
      <c r="A3050" s="352" t="s">
        <v>5564</v>
      </c>
      <c r="B3050" s="352"/>
      <c r="C3050" s="353" t="s">
        <v>5565</v>
      </c>
      <c r="D3050" s="353"/>
      <c r="E3050" s="353"/>
      <c r="F3050" s="353"/>
      <c r="G3050" s="18" t="s">
        <v>3621</v>
      </c>
      <c r="H3050" s="137">
        <v>2023.91</v>
      </c>
    </row>
    <row r="3051" spans="1:8" ht="24.4" customHeight="1">
      <c r="A3051" s="352" t="s">
        <v>5566</v>
      </c>
      <c r="B3051" s="352"/>
      <c r="C3051" s="353" t="s">
        <v>5567</v>
      </c>
      <c r="D3051" s="353"/>
      <c r="E3051" s="353"/>
      <c r="F3051" s="353"/>
      <c r="G3051" s="18" t="s">
        <v>3621</v>
      </c>
      <c r="H3051" s="140">
        <v>964.86</v>
      </c>
    </row>
    <row r="3052" spans="1:8" ht="12.2" customHeight="1">
      <c r="A3052" s="368">
        <v>9099</v>
      </c>
      <c r="B3052" s="359"/>
      <c r="C3052" s="360" t="s">
        <v>5568</v>
      </c>
      <c r="D3052" s="360"/>
      <c r="E3052" s="360"/>
      <c r="F3052" s="360"/>
      <c r="G3052" s="17"/>
      <c r="H3052" s="141"/>
    </row>
    <row r="3053" spans="1:8" ht="12.2" customHeight="1">
      <c r="A3053" s="352" t="s">
        <v>5569</v>
      </c>
      <c r="B3053" s="352"/>
      <c r="C3053" s="353" t="s">
        <v>5570</v>
      </c>
      <c r="D3053" s="353"/>
      <c r="E3053" s="353"/>
      <c r="F3053" s="353"/>
      <c r="G3053" s="18" t="s">
        <v>76</v>
      </c>
      <c r="H3053" s="138">
        <v>38.04</v>
      </c>
    </row>
    <row r="3054" spans="1:8" ht="36.6" customHeight="1">
      <c r="A3054" s="352" t="s">
        <v>5571</v>
      </c>
      <c r="B3054" s="352"/>
      <c r="C3054" s="353" t="s">
        <v>5572</v>
      </c>
      <c r="D3054" s="353"/>
      <c r="E3054" s="353"/>
      <c r="F3054" s="353"/>
      <c r="G3054" s="18" t="s">
        <v>76</v>
      </c>
      <c r="H3054" s="138">
        <v>58.53</v>
      </c>
    </row>
    <row r="3055" spans="1:8" ht="12.2" customHeight="1">
      <c r="A3055" s="368">
        <v>8699</v>
      </c>
      <c r="B3055" s="359"/>
      <c r="C3055" s="360" t="s">
        <v>5573</v>
      </c>
      <c r="D3055" s="360"/>
      <c r="E3055" s="360"/>
      <c r="F3055" s="360"/>
      <c r="G3055" s="17"/>
      <c r="H3055" s="141"/>
    </row>
    <row r="3056" spans="1:8" ht="12.2" customHeight="1">
      <c r="A3056" s="368">
        <v>9100</v>
      </c>
      <c r="B3056" s="359"/>
      <c r="C3056" s="360" t="s">
        <v>5341</v>
      </c>
      <c r="D3056" s="360"/>
      <c r="E3056" s="360"/>
      <c r="F3056" s="360"/>
      <c r="G3056" s="17"/>
      <c r="H3056" s="141"/>
    </row>
    <row r="3057" spans="1:8" ht="60.95" customHeight="1">
      <c r="A3057" s="352" t="s">
        <v>5574</v>
      </c>
      <c r="B3057" s="352"/>
      <c r="C3057" s="353" t="s">
        <v>5575</v>
      </c>
      <c r="D3057" s="353"/>
      <c r="E3057" s="353"/>
      <c r="F3057" s="353"/>
      <c r="G3057" s="18" t="s">
        <v>76</v>
      </c>
      <c r="H3057" s="140">
        <v>574.14</v>
      </c>
    </row>
    <row r="3058" spans="1:8" ht="36.6" customHeight="1">
      <c r="A3058" s="352" t="s">
        <v>5576</v>
      </c>
      <c r="B3058" s="352"/>
      <c r="C3058" s="353" t="s">
        <v>5577</v>
      </c>
      <c r="D3058" s="353"/>
      <c r="E3058" s="353"/>
      <c r="F3058" s="353"/>
      <c r="G3058" s="18" t="s">
        <v>76</v>
      </c>
      <c r="H3058" s="137">
        <v>2280.36</v>
      </c>
    </row>
    <row r="3059" spans="1:8" ht="12.2" customHeight="1">
      <c r="A3059" s="368">
        <v>9101</v>
      </c>
      <c r="B3059" s="359"/>
      <c r="C3059" s="360" t="s">
        <v>5348</v>
      </c>
      <c r="D3059" s="360"/>
      <c r="E3059" s="360"/>
      <c r="F3059" s="360"/>
      <c r="G3059" s="17"/>
      <c r="H3059" s="141"/>
    </row>
    <row r="3060" spans="1:8" ht="24.4" customHeight="1">
      <c r="A3060" s="352" t="s">
        <v>5578</v>
      </c>
      <c r="B3060" s="352"/>
      <c r="C3060" s="353" t="s">
        <v>5579</v>
      </c>
      <c r="D3060" s="353"/>
      <c r="E3060" s="353"/>
      <c r="F3060" s="353"/>
      <c r="G3060" s="18" t="s">
        <v>3621</v>
      </c>
      <c r="H3060" s="140">
        <v>211.89</v>
      </c>
    </row>
    <row r="3061" spans="1:8" ht="24.4" customHeight="1">
      <c r="A3061" s="352" t="s">
        <v>5580</v>
      </c>
      <c r="B3061" s="352"/>
      <c r="C3061" s="353" t="s">
        <v>5581</v>
      </c>
      <c r="D3061" s="353"/>
      <c r="E3061" s="353"/>
      <c r="F3061" s="353"/>
      <c r="G3061" s="18" t="s">
        <v>3621</v>
      </c>
      <c r="H3061" s="140">
        <v>652.38</v>
      </c>
    </row>
    <row r="3062" spans="1:8" ht="24.4" customHeight="1">
      <c r="A3062" s="352" t="s">
        <v>5582</v>
      </c>
      <c r="B3062" s="352"/>
      <c r="C3062" s="353" t="s">
        <v>5583</v>
      </c>
      <c r="D3062" s="353"/>
      <c r="E3062" s="353"/>
      <c r="F3062" s="353"/>
      <c r="G3062" s="18" t="s">
        <v>55</v>
      </c>
      <c r="H3062" s="137">
        <v>1135.5</v>
      </c>
    </row>
    <row r="3063" spans="1:8" ht="60.95" customHeight="1">
      <c r="A3063" s="352" t="s">
        <v>5584</v>
      </c>
      <c r="B3063" s="352"/>
      <c r="C3063" s="353" t="s">
        <v>5585</v>
      </c>
      <c r="D3063" s="353"/>
      <c r="E3063" s="353"/>
      <c r="F3063" s="353"/>
      <c r="G3063" s="18" t="s">
        <v>55</v>
      </c>
      <c r="H3063" s="137">
        <v>1124.0999999999999</v>
      </c>
    </row>
    <row r="3064" spans="1:8" ht="60.95" customHeight="1">
      <c r="A3064" s="352" t="s">
        <v>5586</v>
      </c>
      <c r="B3064" s="352"/>
      <c r="C3064" s="353" t="s">
        <v>5587</v>
      </c>
      <c r="D3064" s="353"/>
      <c r="E3064" s="353"/>
      <c r="F3064" s="353"/>
      <c r="G3064" s="18" t="s">
        <v>55</v>
      </c>
      <c r="H3064" s="140">
        <v>854.27</v>
      </c>
    </row>
    <row r="3065" spans="1:8" ht="60.95" customHeight="1">
      <c r="A3065" s="352" t="s">
        <v>5588</v>
      </c>
      <c r="B3065" s="352"/>
      <c r="C3065" s="353" t="s">
        <v>5589</v>
      </c>
      <c r="D3065" s="353"/>
      <c r="E3065" s="353"/>
      <c r="F3065" s="353"/>
      <c r="G3065" s="18" t="s">
        <v>55</v>
      </c>
      <c r="H3065" s="137">
        <v>1336.23</v>
      </c>
    </row>
    <row r="3066" spans="1:8" ht="60.95" customHeight="1">
      <c r="A3066" s="352" t="s">
        <v>5590</v>
      </c>
      <c r="B3066" s="352"/>
      <c r="C3066" s="353" t="s">
        <v>5591</v>
      </c>
      <c r="D3066" s="353"/>
      <c r="E3066" s="353"/>
      <c r="F3066" s="353"/>
      <c r="G3066" s="18" t="s">
        <v>55</v>
      </c>
      <c r="H3066" s="137">
        <v>1702.94</v>
      </c>
    </row>
    <row r="3067" spans="1:8" ht="60.95" customHeight="1">
      <c r="A3067" s="352" t="s">
        <v>5592</v>
      </c>
      <c r="B3067" s="352"/>
      <c r="C3067" s="353" t="s">
        <v>5593</v>
      </c>
      <c r="D3067" s="353"/>
      <c r="E3067" s="353"/>
      <c r="F3067" s="353"/>
      <c r="G3067" s="18" t="s">
        <v>55</v>
      </c>
      <c r="H3067" s="137">
        <v>1377.79</v>
      </c>
    </row>
    <row r="3068" spans="1:8" ht="60.95" customHeight="1">
      <c r="A3068" s="352" t="s">
        <v>5594</v>
      </c>
      <c r="B3068" s="352"/>
      <c r="C3068" s="353" t="s">
        <v>5595</v>
      </c>
      <c r="D3068" s="353"/>
      <c r="E3068" s="353"/>
      <c r="F3068" s="353"/>
      <c r="G3068" s="18" t="s">
        <v>58</v>
      </c>
      <c r="H3068" s="137">
        <v>2461.59</v>
      </c>
    </row>
    <row r="3069" spans="1:8" ht="60.95" customHeight="1">
      <c r="A3069" s="352" t="s">
        <v>5596</v>
      </c>
      <c r="B3069" s="352"/>
      <c r="C3069" s="353" t="s">
        <v>5597</v>
      </c>
      <c r="D3069" s="353"/>
      <c r="E3069" s="353"/>
      <c r="F3069" s="353"/>
      <c r="G3069" s="18" t="s">
        <v>58</v>
      </c>
      <c r="H3069" s="140">
        <v>898.45</v>
      </c>
    </row>
    <row r="3070" spans="1:8" ht="60.95" customHeight="1">
      <c r="A3070" s="352" t="s">
        <v>5598</v>
      </c>
      <c r="B3070" s="352"/>
      <c r="C3070" s="353" t="s">
        <v>5599</v>
      </c>
      <c r="D3070" s="353"/>
      <c r="E3070" s="353"/>
      <c r="F3070" s="353"/>
      <c r="G3070" s="18" t="s">
        <v>55</v>
      </c>
      <c r="H3070" s="137">
        <v>1446.78</v>
      </c>
    </row>
    <row r="3071" spans="1:8" ht="60.95" customHeight="1">
      <c r="A3071" s="352" t="s">
        <v>5600</v>
      </c>
      <c r="B3071" s="352"/>
      <c r="C3071" s="353" t="s">
        <v>5601</v>
      </c>
      <c r="D3071" s="353"/>
      <c r="E3071" s="353"/>
      <c r="F3071" s="353"/>
      <c r="G3071" s="18" t="s">
        <v>55</v>
      </c>
      <c r="H3071" s="137">
        <v>1121.6300000000001</v>
      </c>
    </row>
    <row r="3072" spans="1:8" ht="48.75" customHeight="1">
      <c r="A3072" s="352" t="s">
        <v>5602</v>
      </c>
      <c r="B3072" s="352"/>
      <c r="C3072" s="353" t="s">
        <v>5603</v>
      </c>
      <c r="D3072" s="353"/>
      <c r="E3072" s="353"/>
      <c r="F3072" s="353"/>
      <c r="G3072" s="18" t="s">
        <v>55</v>
      </c>
      <c r="H3072" s="140">
        <v>460.77</v>
      </c>
    </row>
    <row r="3073" spans="1:8" ht="60.95" customHeight="1">
      <c r="A3073" s="352" t="s">
        <v>5604</v>
      </c>
      <c r="B3073" s="352"/>
      <c r="C3073" s="353" t="s">
        <v>5605</v>
      </c>
      <c r="D3073" s="353"/>
      <c r="E3073" s="353"/>
      <c r="F3073" s="353"/>
      <c r="G3073" s="18" t="s">
        <v>55</v>
      </c>
      <c r="H3073" s="137">
        <v>1229.1300000000001</v>
      </c>
    </row>
    <row r="3074" spans="1:8" ht="60.95" customHeight="1">
      <c r="A3074" s="352" t="s">
        <v>5606</v>
      </c>
      <c r="B3074" s="352"/>
      <c r="C3074" s="353" t="s">
        <v>5607</v>
      </c>
      <c r="D3074" s="353"/>
      <c r="E3074" s="353"/>
      <c r="F3074" s="353"/>
      <c r="G3074" s="18" t="s">
        <v>58</v>
      </c>
      <c r="H3074" s="140">
        <v>979</v>
      </c>
    </row>
    <row r="3075" spans="1:8" ht="60.95" customHeight="1">
      <c r="A3075" s="352" t="s">
        <v>5608</v>
      </c>
      <c r="B3075" s="352"/>
      <c r="C3075" s="353" t="s">
        <v>5609</v>
      </c>
      <c r="D3075" s="353"/>
      <c r="E3075" s="353"/>
      <c r="F3075" s="353"/>
      <c r="G3075" s="18" t="s">
        <v>58</v>
      </c>
      <c r="H3075" s="140">
        <v>717.33</v>
      </c>
    </row>
    <row r="3076" spans="1:8" ht="85.35" customHeight="1">
      <c r="A3076" s="352" t="s">
        <v>5610</v>
      </c>
      <c r="B3076" s="352"/>
      <c r="C3076" s="353" t="s">
        <v>5611</v>
      </c>
      <c r="D3076" s="353"/>
      <c r="E3076" s="353"/>
      <c r="F3076" s="353"/>
      <c r="G3076" s="18" t="s">
        <v>58</v>
      </c>
      <c r="H3076" s="140">
        <v>279.85000000000002</v>
      </c>
    </row>
    <row r="3077" spans="1:8" ht="85.35" customHeight="1">
      <c r="A3077" s="352" t="s">
        <v>5612</v>
      </c>
      <c r="B3077" s="352"/>
      <c r="C3077" s="353" t="s">
        <v>5613</v>
      </c>
      <c r="D3077" s="353"/>
      <c r="E3077" s="353"/>
      <c r="F3077" s="353"/>
      <c r="G3077" s="18" t="s">
        <v>58</v>
      </c>
      <c r="H3077" s="140">
        <v>349.97</v>
      </c>
    </row>
    <row r="3078" spans="1:8" ht="36.6" customHeight="1">
      <c r="A3078" s="352" t="s">
        <v>5614</v>
      </c>
      <c r="B3078" s="352"/>
      <c r="C3078" s="353" t="s">
        <v>5615</v>
      </c>
      <c r="D3078" s="353"/>
      <c r="E3078" s="353"/>
      <c r="F3078" s="353"/>
      <c r="G3078" s="18" t="s">
        <v>55</v>
      </c>
      <c r="H3078" s="137">
        <v>1309.42</v>
      </c>
    </row>
    <row r="3079" spans="1:8" ht="12.2" customHeight="1">
      <c r="A3079" s="352" t="s">
        <v>5616</v>
      </c>
      <c r="B3079" s="352"/>
      <c r="C3079" s="353" t="s">
        <v>5617</v>
      </c>
      <c r="D3079" s="353"/>
      <c r="E3079" s="353"/>
      <c r="F3079" s="353"/>
      <c r="G3079" s="18" t="s">
        <v>55</v>
      </c>
      <c r="H3079" s="140">
        <v>375.04</v>
      </c>
    </row>
    <row r="3080" spans="1:8" ht="12.2" customHeight="1">
      <c r="A3080" s="352" t="s">
        <v>5618</v>
      </c>
      <c r="B3080" s="352"/>
      <c r="C3080" s="353" t="s">
        <v>5619</v>
      </c>
      <c r="D3080" s="353"/>
      <c r="E3080" s="353"/>
      <c r="F3080" s="353"/>
      <c r="G3080" s="18" t="s">
        <v>55</v>
      </c>
      <c r="H3080" s="137">
        <v>1076.7</v>
      </c>
    </row>
    <row r="3081" spans="1:8" ht="60.95" customHeight="1">
      <c r="A3081" s="352" t="s">
        <v>5620</v>
      </c>
      <c r="B3081" s="352"/>
      <c r="C3081" s="353" t="s">
        <v>5621</v>
      </c>
      <c r="D3081" s="353"/>
      <c r="E3081" s="353"/>
      <c r="F3081" s="353"/>
      <c r="G3081" s="18" t="s">
        <v>58</v>
      </c>
      <c r="H3081" s="137">
        <v>3048.81</v>
      </c>
    </row>
    <row r="3082" spans="1:8" ht="60.95" customHeight="1">
      <c r="A3082" s="352" t="s">
        <v>5622</v>
      </c>
      <c r="B3082" s="352"/>
      <c r="C3082" s="353" t="s">
        <v>5623</v>
      </c>
      <c r="D3082" s="353"/>
      <c r="E3082" s="353"/>
      <c r="F3082" s="353"/>
      <c r="G3082" s="18" t="s">
        <v>58</v>
      </c>
      <c r="H3082" s="137">
        <v>3334.65</v>
      </c>
    </row>
    <row r="3083" spans="1:8" ht="60.95" customHeight="1">
      <c r="A3083" s="352" t="s">
        <v>5624</v>
      </c>
      <c r="B3083" s="352"/>
      <c r="C3083" s="353" t="s">
        <v>5625</v>
      </c>
      <c r="D3083" s="353"/>
      <c r="E3083" s="353"/>
      <c r="F3083" s="353"/>
      <c r="G3083" s="18" t="s">
        <v>58</v>
      </c>
      <c r="H3083" s="137">
        <v>3620.49</v>
      </c>
    </row>
    <row r="3084" spans="1:8" ht="60.95" customHeight="1">
      <c r="A3084" s="352" t="s">
        <v>9931</v>
      </c>
      <c r="B3084" s="352"/>
      <c r="C3084" s="353" t="s">
        <v>9932</v>
      </c>
      <c r="D3084" s="353"/>
      <c r="E3084" s="353"/>
      <c r="F3084" s="353"/>
      <c r="G3084" s="18" t="s">
        <v>58</v>
      </c>
      <c r="H3084" s="137">
        <v>2628.2</v>
      </c>
    </row>
    <row r="3085" spans="1:8" ht="60.95" customHeight="1">
      <c r="A3085" s="352" t="s">
        <v>9933</v>
      </c>
      <c r="B3085" s="352"/>
      <c r="C3085" s="353" t="s">
        <v>9934</v>
      </c>
      <c r="D3085" s="353"/>
      <c r="E3085" s="353"/>
      <c r="F3085" s="353"/>
      <c r="G3085" s="18" t="s">
        <v>58</v>
      </c>
      <c r="H3085" s="137">
        <v>2869.57</v>
      </c>
    </row>
    <row r="3086" spans="1:8" ht="60.95" customHeight="1">
      <c r="A3086" s="352" t="s">
        <v>5626</v>
      </c>
      <c r="B3086" s="352"/>
      <c r="C3086" s="353" t="s">
        <v>5627</v>
      </c>
      <c r="D3086" s="353"/>
      <c r="E3086" s="353"/>
      <c r="F3086" s="353"/>
      <c r="G3086" s="18" t="s">
        <v>55</v>
      </c>
      <c r="H3086" s="137">
        <v>1342.23</v>
      </c>
    </row>
    <row r="3087" spans="1:8" ht="60.95" customHeight="1">
      <c r="A3087" s="352" t="s">
        <v>5628</v>
      </c>
      <c r="B3087" s="352"/>
      <c r="C3087" s="353" t="s">
        <v>5629</v>
      </c>
      <c r="D3087" s="353"/>
      <c r="E3087" s="353"/>
      <c r="F3087" s="353"/>
      <c r="G3087" s="18" t="s">
        <v>58</v>
      </c>
      <c r="H3087" s="137">
        <v>2940.2</v>
      </c>
    </row>
    <row r="3088" spans="1:8" ht="24.4" customHeight="1">
      <c r="A3088" s="352" t="s">
        <v>5630</v>
      </c>
      <c r="B3088" s="352"/>
      <c r="C3088" s="353" t="s">
        <v>5631</v>
      </c>
      <c r="D3088" s="353"/>
      <c r="E3088" s="353"/>
      <c r="F3088" s="353"/>
      <c r="G3088" s="18" t="s">
        <v>55</v>
      </c>
      <c r="H3088" s="140">
        <v>517.07000000000005</v>
      </c>
    </row>
    <row r="3089" spans="1:8" ht="60.95" customHeight="1">
      <c r="A3089" s="352" t="s">
        <v>5632</v>
      </c>
      <c r="B3089" s="352"/>
      <c r="C3089" s="353" t="s">
        <v>5633</v>
      </c>
      <c r="D3089" s="353"/>
      <c r="E3089" s="353"/>
      <c r="F3089" s="353"/>
      <c r="G3089" s="18" t="s">
        <v>58</v>
      </c>
      <c r="H3089" s="137">
        <v>3243.46</v>
      </c>
    </row>
    <row r="3090" spans="1:8" ht="73.150000000000006" customHeight="1">
      <c r="A3090" s="352" t="s">
        <v>5634</v>
      </c>
      <c r="B3090" s="352"/>
      <c r="C3090" s="353" t="s">
        <v>5635</v>
      </c>
      <c r="D3090" s="353"/>
      <c r="E3090" s="353"/>
      <c r="F3090" s="353"/>
      <c r="G3090" s="18" t="s">
        <v>58</v>
      </c>
      <c r="H3090" s="140">
        <v>481.73</v>
      </c>
    </row>
    <row r="3091" spans="1:8" ht="60.95" customHeight="1">
      <c r="A3091" s="352" t="s">
        <v>5636</v>
      </c>
      <c r="B3091" s="352"/>
      <c r="C3091" s="353" t="s">
        <v>5637</v>
      </c>
      <c r="D3091" s="353"/>
      <c r="E3091" s="353"/>
      <c r="F3091" s="353"/>
      <c r="G3091" s="18" t="s">
        <v>58</v>
      </c>
      <c r="H3091" s="138">
        <v>48.22</v>
      </c>
    </row>
    <row r="3092" spans="1:8" ht="60.95" customHeight="1">
      <c r="A3092" s="352" t="s">
        <v>5638</v>
      </c>
      <c r="B3092" s="352"/>
      <c r="C3092" s="353" t="s">
        <v>5639</v>
      </c>
      <c r="D3092" s="353"/>
      <c r="E3092" s="353"/>
      <c r="F3092" s="353"/>
      <c r="G3092" s="18" t="s">
        <v>76</v>
      </c>
      <c r="H3092" s="140">
        <v>428.67</v>
      </c>
    </row>
    <row r="3093" spans="1:8" ht="60.95" customHeight="1">
      <c r="A3093" s="352" t="s">
        <v>5640</v>
      </c>
      <c r="B3093" s="352"/>
      <c r="C3093" s="353" t="s">
        <v>5641</v>
      </c>
      <c r="D3093" s="353"/>
      <c r="E3093" s="353"/>
      <c r="F3093" s="353"/>
      <c r="G3093" s="18" t="s">
        <v>76</v>
      </c>
      <c r="H3093" s="140">
        <v>380.28</v>
      </c>
    </row>
    <row r="3094" spans="1:8" ht="60.95" customHeight="1">
      <c r="A3094" s="352" t="s">
        <v>5642</v>
      </c>
      <c r="B3094" s="352"/>
      <c r="C3094" s="353" t="s">
        <v>5643</v>
      </c>
      <c r="D3094" s="353"/>
      <c r="E3094" s="353"/>
      <c r="F3094" s="353"/>
      <c r="G3094" s="18" t="s">
        <v>58</v>
      </c>
      <c r="H3094" s="140">
        <v>789.37</v>
      </c>
    </row>
    <row r="3095" spans="1:8" ht="60.95" customHeight="1">
      <c r="A3095" s="352" t="s">
        <v>5644</v>
      </c>
      <c r="B3095" s="352"/>
      <c r="C3095" s="353" t="s">
        <v>5645</v>
      </c>
      <c r="D3095" s="353"/>
      <c r="E3095" s="353"/>
      <c r="F3095" s="353"/>
      <c r="G3095" s="18" t="s">
        <v>58</v>
      </c>
      <c r="H3095" s="140">
        <v>159.69</v>
      </c>
    </row>
    <row r="3096" spans="1:8" ht="12.2" customHeight="1">
      <c r="A3096" s="368">
        <v>9102</v>
      </c>
      <c r="B3096" s="359"/>
      <c r="C3096" s="360" t="s">
        <v>1846</v>
      </c>
      <c r="D3096" s="360"/>
      <c r="E3096" s="360"/>
      <c r="F3096" s="360"/>
      <c r="G3096" s="17"/>
      <c r="H3096" s="141"/>
    </row>
    <row r="3097" spans="1:8" ht="97.5" customHeight="1">
      <c r="A3097" s="352" t="s">
        <v>5646</v>
      </c>
      <c r="B3097" s="352"/>
      <c r="C3097" s="353" t="s">
        <v>5647</v>
      </c>
      <c r="D3097" s="353"/>
      <c r="E3097" s="353"/>
      <c r="F3097" s="353"/>
      <c r="G3097" s="18" t="s">
        <v>76</v>
      </c>
      <c r="H3097" s="140">
        <v>849.3</v>
      </c>
    </row>
    <row r="3098" spans="1:8" ht="97.5" customHeight="1">
      <c r="A3098" s="352" t="s">
        <v>5648</v>
      </c>
      <c r="B3098" s="352"/>
      <c r="C3098" s="353" t="s">
        <v>5649</v>
      </c>
      <c r="D3098" s="353"/>
      <c r="E3098" s="353"/>
      <c r="F3098" s="353"/>
      <c r="G3098" s="18" t="s">
        <v>76</v>
      </c>
      <c r="H3098" s="140">
        <v>968.07</v>
      </c>
    </row>
    <row r="3099" spans="1:8" ht="12.2" customHeight="1">
      <c r="A3099" s="368">
        <v>9103</v>
      </c>
      <c r="B3099" s="359"/>
      <c r="C3099" s="360" t="s">
        <v>5485</v>
      </c>
      <c r="D3099" s="360"/>
      <c r="E3099" s="360"/>
      <c r="F3099" s="360"/>
      <c r="G3099" s="17"/>
      <c r="H3099" s="141"/>
    </row>
    <row r="3100" spans="1:8" ht="48.75" customHeight="1">
      <c r="A3100" s="352" t="s">
        <v>5650</v>
      </c>
      <c r="B3100" s="352"/>
      <c r="C3100" s="353" t="s">
        <v>5651</v>
      </c>
      <c r="D3100" s="353"/>
      <c r="E3100" s="353"/>
      <c r="F3100" s="353"/>
      <c r="G3100" s="18" t="s">
        <v>58</v>
      </c>
      <c r="H3100" s="137">
        <v>2285.23</v>
      </c>
    </row>
    <row r="3101" spans="1:8" ht="60.95" customHeight="1">
      <c r="A3101" s="352" t="s">
        <v>5652</v>
      </c>
      <c r="B3101" s="352"/>
      <c r="C3101" s="353" t="s">
        <v>5653</v>
      </c>
      <c r="D3101" s="353"/>
      <c r="E3101" s="353"/>
      <c r="F3101" s="353"/>
      <c r="G3101" s="18" t="s">
        <v>58</v>
      </c>
      <c r="H3101" s="137">
        <v>3094.86</v>
      </c>
    </row>
    <row r="3102" spans="1:8" ht="48.75" customHeight="1">
      <c r="A3102" s="352" t="s">
        <v>5654</v>
      </c>
      <c r="B3102" s="352"/>
      <c r="C3102" s="353" t="s">
        <v>5655</v>
      </c>
      <c r="D3102" s="353"/>
      <c r="E3102" s="353"/>
      <c r="F3102" s="353"/>
      <c r="G3102" s="18" t="s">
        <v>58</v>
      </c>
      <c r="H3102" s="137">
        <v>2784.3</v>
      </c>
    </row>
    <row r="3103" spans="1:8" ht="60.95" customHeight="1">
      <c r="A3103" s="352" t="s">
        <v>5656</v>
      </c>
      <c r="B3103" s="352"/>
      <c r="C3103" s="353" t="s">
        <v>5657</v>
      </c>
      <c r="D3103" s="353"/>
      <c r="E3103" s="353"/>
      <c r="F3103" s="353"/>
      <c r="G3103" s="18" t="s">
        <v>58</v>
      </c>
      <c r="H3103" s="137">
        <v>2150.3000000000002</v>
      </c>
    </row>
    <row r="3104" spans="1:8" ht="48.75" customHeight="1">
      <c r="A3104" s="352" t="s">
        <v>5658</v>
      </c>
      <c r="B3104" s="352"/>
      <c r="C3104" s="353" t="s">
        <v>5659</v>
      </c>
      <c r="D3104" s="353"/>
      <c r="E3104" s="353"/>
      <c r="F3104" s="353"/>
      <c r="G3104" s="18" t="s">
        <v>58</v>
      </c>
      <c r="H3104" s="140">
        <v>296.49</v>
      </c>
    </row>
    <row r="3105" spans="1:8" ht="48.75" customHeight="1">
      <c r="A3105" s="352" t="s">
        <v>5660</v>
      </c>
      <c r="B3105" s="352"/>
      <c r="C3105" s="353" t="s">
        <v>5661</v>
      </c>
      <c r="D3105" s="353"/>
      <c r="E3105" s="353"/>
      <c r="F3105" s="353"/>
      <c r="G3105" s="18" t="s">
        <v>58</v>
      </c>
      <c r="H3105" s="140">
        <v>509.01</v>
      </c>
    </row>
    <row r="3106" spans="1:8" ht="36.6" customHeight="1">
      <c r="A3106" s="352" t="s">
        <v>5662</v>
      </c>
      <c r="B3106" s="352"/>
      <c r="C3106" s="353" t="s">
        <v>5663</v>
      </c>
      <c r="D3106" s="353"/>
      <c r="E3106" s="353"/>
      <c r="F3106" s="353"/>
      <c r="G3106" s="18" t="s">
        <v>76</v>
      </c>
      <c r="H3106" s="140">
        <v>188.22</v>
      </c>
    </row>
    <row r="3107" spans="1:8" ht="36.6" customHeight="1">
      <c r="A3107" s="352" t="s">
        <v>5664</v>
      </c>
      <c r="B3107" s="352"/>
      <c r="C3107" s="353" t="s">
        <v>5665</v>
      </c>
      <c r="D3107" s="353"/>
      <c r="E3107" s="353"/>
      <c r="F3107" s="353"/>
      <c r="G3107" s="18" t="s">
        <v>76</v>
      </c>
      <c r="H3107" s="140">
        <v>235.1</v>
      </c>
    </row>
    <row r="3108" spans="1:8" ht="36.6" customHeight="1">
      <c r="A3108" s="352" t="s">
        <v>5666</v>
      </c>
      <c r="B3108" s="352"/>
      <c r="C3108" s="353" t="s">
        <v>5667</v>
      </c>
      <c r="D3108" s="353"/>
      <c r="E3108" s="353"/>
      <c r="F3108" s="353"/>
      <c r="G3108" s="18" t="s">
        <v>76</v>
      </c>
      <c r="H3108" s="140">
        <v>157.41999999999999</v>
      </c>
    </row>
    <row r="3109" spans="1:8" ht="36.6" customHeight="1">
      <c r="A3109" s="352" t="s">
        <v>5668</v>
      </c>
      <c r="B3109" s="352"/>
      <c r="C3109" s="353" t="s">
        <v>5669</v>
      </c>
      <c r="D3109" s="353"/>
      <c r="E3109" s="353"/>
      <c r="F3109" s="353"/>
      <c r="G3109" s="18" t="s">
        <v>76</v>
      </c>
      <c r="H3109" s="140">
        <v>414.76</v>
      </c>
    </row>
    <row r="3110" spans="1:8" ht="24.4" customHeight="1">
      <c r="A3110" s="352" t="s">
        <v>5670</v>
      </c>
      <c r="B3110" s="352"/>
      <c r="C3110" s="353" t="s">
        <v>5671</v>
      </c>
      <c r="D3110" s="353"/>
      <c r="E3110" s="353"/>
      <c r="F3110" s="353"/>
      <c r="G3110" s="18" t="s">
        <v>76</v>
      </c>
      <c r="H3110" s="140">
        <v>244.11</v>
      </c>
    </row>
    <row r="3111" spans="1:8" ht="24.4" customHeight="1">
      <c r="A3111" s="352" t="s">
        <v>5672</v>
      </c>
      <c r="B3111" s="352"/>
      <c r="C3111" s="353" t="s">
        <v>5673</v>
      </c>
      <c r="D3111" s="353"/>
      <c r="E3111" s="353"/>
      <c r="F3111" s="353"/>
      <c r="G3111" s="18" t="s">
        <v>76</v>
      </c>
      <c r="H3111" s="140">
        <v>205.61</v>
      </c>
    </row>
    <row r="3112" spans="1:8" ht="60.95" customHeight="1">
      <c r="A3112" s="352" t="s">
        <v>5674</v>
      </c>
      <c r="B3112" s="352"/>
      <c r="C3112" s="353" t="s">
        <v>5675</v>
      </c>
      <c r="D3112" s="353"/>
      <c r="E3112" s="353"/>
      <c r="F3112" s="353"/>
      <c r="G3112" s="18" t="s">
        <v>58</v>
      </c>
      <c r="H3112" s="137">
        <v>3709.51</v>
      </c>
    </row>
    <row r="3113" spans="1:8" ht="12.2" customHeight="1">
      <c r="A3113" s="368">
        <v>9104</v>
      </c>
      <c r="B3113" s="359"/>
      <c r="C3113" s="360" t="s">
        <v>657</v>
      </c>
      <c r="D3113" s="360"/>
      <c r="E3113" s="360"/>
      <c r="F3113" s="360"/>
      <c r="G3113" s="17"/>
      <c r="H3113" s="141"/>
    </row>
    <row r="3114" spans="1:8" ht="36.6" customHeight="1">
      <c r="A3114" s="352" t="s">
        <v>5676</v>
      </c>
      <c r="B3114" s="352"/>
      <c r="C3114" s="353" t="s">
        <v>5677</v>
      </c>
      <c r="D3114" s="353"/>
      <c r="E3114" s="353"/>
      <c r="F3114" s="353"/>
      <c r="G3114" s="18" t="s">
        <v>158</v>
      </c>
      <c r="H3114" s="137">
        <v>2406.6</v>
      </c>
    </row>
    <row r="3115" spans="1:8" ht="12.2" customHeight="1">
      <c r="A3115" s="368">
        <v>9105</v>
      </c>
      <c r="B3115" s="359"/>
      <c r="C3115" s="360" t="s">
        <v>5678</v>
      </c>
      <c r="D3115" s="360"/>
      <c r="E3115" s="360"/>
      <c r="F3115" s="360"/>
      <c r="G3115" s="17"/>
      <c r="H3115" s="141"/>
    </row>
    <row r="3116" spans="1:8" ht="36.6" customHeight="1">
      <c r="A3116" s="352" t="s">
        <v>5679</v>
      </c>
      <c r="B3116" s="352"/>
      <c r="C3116" s="353" t="s">
        <v>5680</v>
      </c>
      <c r="D3116" s="353"/>
      <c r="E3116" s="353"/>
      <c r="F3116" s="353"/>
      <c r="G3116" s="18" t="s">
        <v>3621</v>
      </c>
      <c r="H3116" s="137">
        <v>1699.2</v>
      </c>
    </row>
    <row r="3117" spans="1:8" ht="24.4" customHeight="1">
      <c r="A3117" s="352" t="s">
        <v>5681</v>
      </c>
      <c r="B3117" s="352"/>
      <c r="C3117" s="353" t="s">
        <v>5682</v>
      </c>
      <c r="D3117" s="353"/>
      <c r="E3117" s="353"/>
      <c r="F3117" s="353"/>
      <c r="G3117" s="18" t="s">
        <v>3621</v>
      </c>
      <c r="H3117" s="140">
        <v>479.25</v>
      </c>
    </row>
    <row r="3118" spans="1:8" ht="12.2" customHeight="1">
      <c r="A3118" s="368">
        <v>9106</v>
      </c>
      <c r="B3118" s="359"/>
      <c r="C3118" s="360" t="s">
        <v>5683</v>
      </c>
      <c r="D3118" s="360"/>
      <c r="E3118" s="360"/>
      <c r="F3118" s="360"/>
      <c r="G3118" s="17"/>
      <c r="H3118" s="141"/>
    </row>
    <row r="3119" spans="1:8" ht="60.95" customHeight="1">
      <c r="A3119" s="352" t="s">
        <v>5684</v>
      </c>
      <c r="B3119" s="352"/>
      <c r="C3119" s="353" t="s">
        <v>5685</v>
      </c>
      <c r="D3119" s="353"/>
      <c r="E3119" s="353"/>
      <c r="F3119" s="353"/>
      <c r="G3119" s="18" t="s">
        <v>58</v>
      </c>
      <c r="H3119" s="140">
        <v>753.01</v>
      </c>
    </row>
    <row r="3120" spans="1:8" ht="12.2" customHeight="1">
      <c r="A3120" s="368">
        <v>9107</v>
      </c>
      <c r="B3120" s="359"/>
      <c r="C3120" s="360" t="s">
        <v>1320</v>
      </c>
      <c r="D3120" s="360"/>
      <c r="E3120" s="360"/>
      <c r="F3120" s="360"/>
      <c r="G3120" s="17"/>
      <c r="H3120" s="141"/>
    </row>
    <row r="3121" spans="1:8" ht="12.2" customHeight="1">
      <c r="A3121" s="352" t="s">
        <v>5686</v>
      </c>
      <c r="B3121" s="352"/>
      <c r="C3121" s="353" t="s">
        <v>5687</v>
      </c>
      <c r="D3121" s="353"/>
      <c r="E3121" s="353"/>
      <c r="F3121" s="353"/>
      <c r="G3121" s="18" t="s">
        <v>76</v>
      </c>
      <c r="H3121" s="140">
        <v>580.59</v>
      </c>
    </row>
    <row r="3122" spans="1:8" ht="12.2" customHeight="1">
      <c r="A3122" s="372">
        <v>10908</v>
      </c>
      <c r="B3122" s="359"/>
      <c r="C3122" s="360" t="s">
        <v>5688</v>
      </c>
      <c r="D3122" s="360"/>
      <c r="E3122" s="360"/>
      <c r="F3122" s="360"/>
      <c r="G3122" s="17"/>
      <c r="H3122" s="141"/>
    </row>
    <row r="3123" spans="1:8" ht="48.75" customHeight="1">
      <c r="A3123" s="352" t="s">
        <v>5689</v>
      </c>
      <c r="B3123" s="352"/>
      <c r="C3123" s="353" t="s">
        <v>5690</v>
      </c>
      <c r="D3123" s="353"/>
      <c r="E3123" s="353"/>
      <c r="F3123" s="353"/>
      <c r="G3123" s="18" t="s">
        <v>55</v>
      </c>
      <c r="H3123" s="140">
        <v>230.72</v>
      </c>
    </row>
    <row r="3124" spans="1:8" ht="48.75" customHeight="1">
      <c r="A3124" s="352" t="s">
        <v>5691</v>
      </c>
      <c r="B3124" s="352"/>
      <c r="C3124" s="353" t="s">
        <v>5692</v>
      </c>
      <c r="D3124" s="353"/>
      <c r="E3124" s="353"/>
      <c r="F3124" s="353"/>
      <c r="G3124" s="18" t="s">
        <v>55</v>
      </c>
      <c r="H3124" s="140">
        <v>281.75</v>
      </c>
    </row>
    <row r="3125" spans="1:8" ht="48.75" customHeight="1">
      <c r="A3125" s="352" t="s">
        <v>5693</v>
      </c>
      <c r="B3125" s="352"/>
      <c r="C3125" s="353" t="s">
        <v>5694</v>
      </c>
      <c r="D3125" s="353"/>
      <c r="E3125" s="353"/>
      <c r="F3125" s="353"/>
      <c r="G3125" s="18" t="s">
        <v>55</v>
      </c>
      <c r="H3125" s="140">
        <v>183.52</v>
      </c>
    </row>
    <row r="3126" spans="1:8" ht="48.75" customHeight="1">
      <c r="A3126" s="352" t="s">
        <v>5695</v>
      </c>
      <c r="B3126" s="352"/>
      <c r="C3126" s="353" t="s">
        <v>5696</v>
      </c>
      <c r="D3126" s="353"/>
      <c r="E3126" s="353"/>
      <c r="F3126" s="353"/>
      <c r="G3126" s="18" t="s">
        <v>55</v>
      </c>
      <c r="H3126" s="140">
        <v>157.09</v>
      </c>
    </row>
    <row r="3127" spans="1:8" ht="48.75" customHeight="1">
      <c r="A3127" s="352" t="s">
        <v>5697</v>
      </c>
      <c r="B3127" s="352"/>
      <c r="C3127" s="353" t="s">
        <v>5698</v>
      </c>
      <c r="D3127" s="353"/>
      <c r="E3127" s="353"/>
      <c r="F3127" s="353"/>
      <c r="G3127" s="18" t="s">
        <v>55</v>
      </c>
      <c r="H3127" s="140">
        <v>208.78</v>
      </c>
    </row>
    <row r="3128" spans="1:8" ht="48.75" customHeight="1">
      <c r="A3128" s="352" t="s">
        <v>5699</v>
      </c>
      <c r="B3128" s="352"/>
      <c r="C3128" s="353" t="s">
        <v>5700</v>
      </c>
      <c r="D3128" s="353"/>
      <c r="E3128" s="353"/>
      <c r="F3128" s="353"/>
      <c r="G3128" s="18" t="s">
        <v>55</v>
      </c>
      <c r="H3128" s="140">
        <v>109.22</v>
      </c>
    </row>
    <row r="3129" spans="1:8" ht="48.75" customHeight="1">
      <c r="A3129" s="352" t="s">
        <v>5701</v>
      </c>
      <c r="B3129" s="352"/>
      <c r="C3129" s="353" t="s">
        <v>5702</v>
      </c>
      <c r="D3129" s="353"/>
      <c r="E3129" s="353"/>
      <c r="F3129" s="353"/>
      <c r="G3129" s="18" t="s">
        <v>55</v>
      </c>
      <c r="H3129" s="140">
        <v>155.62</v>
      </c>
    </row>
    <row r="3130" spans="1:8" ht="48.75" customHeight="1">
      <c r="A3130" s="352" t="s">
        <v>5703</v>
      </c>
      <c r="B3130" s="352"/>
      <c r="C3130" s="353" t="s">
        <v>5704</v>
      </c>
      <c r="D3130" s="353"/>
      <c r="E3130" s="353"/>
      <c r="F3130" s="353"/>
      <c r="G3130" s="18" t="s">
        <v>55</v>
      </c>
      <c r="H3130" s="140">
        <v>206.64</v>
      </c>
    </row>
    <row r="3131" spans="1:8" ht="48.75" customHeight="1">
      <c r="A3131" s="352" t="s">
        <v>5705</v>
      </c>
      <c r="B3131" s="352"/>
      <c r="C3131" s="353" t="s">
        <v>5706</v>
      </c>
      <c r="D3131" s="353"/>
      <c r="E3131" s="353"/>
      <c r="F3131" s="353"/>
      <c r="G3131" s="18" t="s">
        <v>55</v>
      </c>
      <c r="H3131" s="140">
        <v>108.42</v>
      </c>
    </row>
    <row r="3132" spans="1:8" ht="12.2" customHeight="1">
      <c r="A3132" s="361">
        <v>14</v>
      </c>
      <c r="B3132" s="359"/>
      <c r="C3132" s="360" t="s">
        <v>5707</v>
      </c>
      <c r="D3132" s="360"/>
      <c r="E3132" s="360"/>
      <c r="F3132" s="360"/>
      <c r="G3132" s="17"/>
      <c r="H3132" s="141"/>
    </row>
    <row r="3133" spans="1:8" ht="24.4" customHeight="1">
      <c r="A3133" s="352" t="s">
        <v>5708</v>
      </c>
      <c r="B3133" s="352"/>
      <c r="C3133" s="353" t="s">
        <v>5709</v>
      </c>
      <c r="D3133" s="353"/>
      <c r="E3133" s="353"/>
      <c r="F3133" s="353"/>
      <c r="G3133" s="18" t="s">
        <v>158</v>
      </c>
      <c r="H3133" s="138">
        <v>47.98</v>
      </c>
    </row>
    <row r="3134" spans="1:8" ht="24.4" customHeight="1">
      <c r="A3134" s="352" t="s">
        <v>5710</v>
      </c>
      <c r="B3134" s="352"/>
      <c r="C3134" s="353" t="s">
        <v>5711</v>
      </c>
      <c r="D3134" s="353"/>
      <c r="E3134" s="353"/>
      <c r="F3134" s="353"/>
      <c r="G3134" s="18" t="s">
        <v>158</v>
      </c>
      <c r="H3134" s="138">
        <v>31.99</v>
      </c>
    </row>
    <row r="3135" spans="1:8" ht="24.4" customHeight="1">
      <c r="A3135" s="352" t="s">
        <v>5712</v>
      </c>
      <c r="B3135" s="352"/>
      <c r="C3135" s="353" t="s">
        <v>5713</v>
      </c>
      <c r="D3135" s="353"/>
      <c r="E3135" s="353"/>
      <c r="F3135" s="353"/>
      <c r="G3135" s="18" t="s">
        <v>158</v>
      </c>
      <c r="H3135" s="138">
        <v>33.99</v>
      </c>
    </row>
    <row r="3136" spans="1:8" ht="12.2" customHeight="1">
      <c r="A3136" s="352" t="s">
        <v>5714</v>
      </c>
      <c r="B3136" s="352"/>
      <c r="C3136" s="353" t="s">
        <v>5715</v>
      </c>
      <c r="D3136" s="353"/>
      <c r="E3136" s="353"/>
      <c r="F3136" s="353"/>
      <c r="G3136" s="18" t="s">
        <v>158</v>
      </c>
      <c r="H3136" s="137">
        <v>1308.99</v>
      </c>
    </row>
    <row r="3137" spans="1:8" ht="24.4" customHeight="1">
      <c r="A3137" s="352" t="s">
        <v>5716</v>
      </c>
      <c r="B3137" s="352"/>
      <c r="C3137" s="353" t="s">
        <v>5717</v>
      </c>
      <c r="D3137" s="353"/>
      <c r="E3137" s="353"/>
      <c r="F3137" s="353"/>
      <c r="G3137" s="18" t="s">
        <v>158</v>
      </c>
      <c r="H3137" s="140">
        <v>669.73</v>
      </c>
    </row>
    <row r="3138" spans="1:8" ht="24.4" customHeight="1">
      <c r="A3138" s="352" t="s">
        <v>5718</v>
      </c>
      <c r="B3138" s="352"/>
      <c r="C3138" s="353" t="s">
        <v>5719</v>
      </c>
      <c r="D3138" s="353"/>
      <c r="E3138" s="353"/>
      <c r="F3138" s="353"/>
      <c r="G3138" s="18" t="s">
        <v>158</v>
      </c>
      <c r="H3138" s="140">
        <v>679.84</v>
      </c>
    </row>
    <row r="3139" spans="1:8" ht="24.4" customHeight="1">
      <c r="A3139" s="352" t="s">
        <v>5720</v>
      </c>
      <c r="B3139" s="352"/>
      <c r="C3139" s="353" t="s">
        <v>5721</v>
      </c>
      <c r="D3139" s="353"/>
      <c r="E3139" s="353"/>
      <c r="F3139" s="353"/>
      <c r="G3139" s="18" t="s">
        <v>158</v>
      </c>
      <c r="H3139" s="140">
        <v>643.61</v>
      </c>
    </row>
    <row r="3140" spans="1:8" ht="24.4" customHeight="1">
      <c r="A3140" s="352" t="s">
        <v>5722</v>
      </c>
      <c r="B3140" s="352"/>
      <c r="C3140" s="353" t="s">
        <v>5723</v>
      </c>
      <c r="D3140" s="353"/>
      <c r="E3140" s="353"/>
      <c r="F3140" s="353"/>
      <c r="G3140" s="18" t="s">
        <v>158</v>
      </c>
      <c r="H3140" s="140">
        <v>684.11</v>
      </c>
    </row>
    <row r="3141" spans="1:8" ht="24.4" customHeight="1">
      <c r="A3141" s="352" t="s">
        <v>5724</v>
      </c>
      <c r="B3141" s="352"/>
      <c r="C3141" s="353" t="s">
        <v>5725</v>
      </c>
      <c r="D3141" s="353"/>
      <c r="E3141" s="353"/>
      <c r="F3141" s="353"/>
      <c r="G3141" s="18" t="s">
        <v>158</v>
      </c>
      <c r="H3141" s="140">
        <v>600.62</v>
      </c>
    </row>
    <row r="3142" spans="1:8" ht="24.4" customHeight="1">
      <c r="A3142" s="352" t="s">
        <v>5726</v>
      </c>
      <c r="B3142" s="352"/>
      <c r="C3142" s="353" t="s">
        <v>5727</v>
      </c>
      <c r="D3142" s="353"/>
      <c r="E3142" s="353"/>
      <c r="F3142" s="353"/>
      <c r="G3142" s="18" t="s">
        <v>158</v>
      </c>
      <c r="H3142" s="140">
        <v>550.25</v>
      </c>
    </row>
    <row r="3143" spans="1:8" ht="24.4" customHeight="1">
      <c r="A3143" s="352" t="s">
        <v>5728</v>
      </c>
      <c r="B3143" s="352"/>
      <c r="C3143" s="353" t="s">
        <v>5729</v>
      </c>
      <c r="D3143" s="353"/>
      <c r="E3143" s="353"/>
      <c r="F3143" s="353"/>
      <c r="G3143" s="18" t="s">
        <v>158</v>
      </c>
      <c r="H3143" s="140">
        <v>516.44000000000005</v>
      </c>
    </row>
    <row r="3144" spans="1:8" ht="24.4" customHeight="1">
      <c r="A3144" s="352" t="s">
        <v>5730</v>
      </c>
      <c r="B3144" s="352"/>
      <c r="C3144" s="353" t="s">
        <v>5731</v>
      </c>
      <c r="D3144" s="353"/>
      <c r="E3144" s="353"/>
      <c r="F3144" s="353"/>
      <c r="G3144" s="18" t="s">
        <v>158</v>
      </c>
      <c r="H3144" s="140">
        <v>492.29</v>
      </c>
    </row>
    <row r="3145" spans="1:8" ht="12.2" customHeight="1">
      <c r="A3145" s="352" t="s">
        <v>5732</v>
      </c>
      <c r="B3145" s="352"/>
      <c r="C3145" s="353" t="s">
        <v>5733</v>
      </c>
      <c r="D3145" s="353"/>
      <c r="E3145" s="353"/>
      <c r="F3145" s="353"/>
      <c r="G3145" s="18" t="s">
        <v>55</v>
      </c>
      <c r="H3145" s="140">
        <v>316.88</v>
      </c>
    </row>
    <row r="3146" spans="1:8" ht="36.6" customHeight="1">
      <c r="A3146" s="352" t="s">
        <v>5734</v>
      </c>
      <c r="B3146" s="352"/>
      <c r="C3146" s="353" t="s">
        <v>5735</v>
      </c>
      <c r="D3146" s="353"/>
      <c r="E3146" s="353"/>
      <c r="F3146" s="353"/>
      <c r="G3146" s="18" t="s">
        <v>158</v>
      </c>
      <c r="H3146" s="140">
        <v>554.76</v>
      </c>
    </row>
    <row r="3147" spans="1:8" ht="36.6" customHeight="1">
      <c r="A3147" s="352" t="s">
        <v>5736</v>
      </c>
      <c r="B3147" s="352"/>
      <c r="C3147" s="353" t="s">
        <v>5737</v>
      </c>
      <c r="D3147" s="353"/>
      <c r="E3147" s="353"/>
      <c r="F3147" s="353"/>
      <c r="G3147" s="18" t="s">
        <v>158</v>
      </c>
      <c r="H3147" s="140">
        <v>626.71</v>
      </c>
    </row>
    <row r="3148" spans="1:8" ht="36.6" customHeight="1">
      <c r="A3148" s="352" t="s">
        <v>5738</v>
      </c>
      <c r="B3148" s="352"/>
      <c r="C3148" s="353" t="s">
        <v>5739</v>
      </c>
      <c r="D3148" s="353"/>
      <c r="E3148" s="353"/>
      <c r="F3148" s="353"/>
      <c r="G3148" s="18" t="s">
        <v>158</v>
      </c>
      <c r="H3148" s="140">
        <v>581.27</v>
      </c>
    </row>
    <row r="3149" spans="1:8" ht="36.6" customHeight="1">
      <c r="A3149" s="352" t="s">
        <v>5740</v>
      </c>
      <c r="B3149" s="352"/>
      <c r="C3149" s="353" t="s">
        <v>5741</v>
      </c>
      <c r="D3149" s="353"/>
      <c r="E3149" s="353"/>
      <c r="F3149" s="353"/>
      <c r="G3149" s="18" t="s">
        <v>158</v>
      </c>
      <c r="H3149" s="140">
        <v>650.4</v>
      </c>
    </row>
    <row r="3150" spans="1:8" ht="36.6" customHeight="1">
      <c r="A3150" s="352" t="s">
        <v>5742</v>
      </c>
      <c r="B3150" s="352"/>
      <c r="C3150" s="353" t="s">
        <v>5743</v>
      </c>
      <c r="D3150" s="353"/>
      <c r="E3150" s="353"/>
      <c r="F3150" s="353"/>
      <c r="G3150" s="18" t="s">
        <v>158</v>
      </c>
      <c r="H3150" s="140">
        <v>611.19000000000005</v>
      </c>
    </row>
    <row r="3151" spans="1:8" ht="36.6" customHeight="1">
      <c r="A3151" s="352" t="s">
        <v>5744</v>
      </c>
      <c r="B3151" s="352"/>
      <c r="C3151" s="353" t="s">
        <v>5745</v>
      </c>
      <c r="D3151" s="353"/>
      <c r="E3151" s="353"/>
      <c r="F3151" s="353"/>
      <c r="G3151" s="18" t="s">
        <v>158</v>
      </c>
      <c r="H3151" s="140">
        <v>693.74</v>
      </c>
    </row>
    <row r="3152" spans="1:8" ht="36.6" customHeight="1">
      <c r="A3152" s="352" t="s">
        <v>5746</v>
      </c>
      <c r="B3152" s="352"/>
      <c r="C3152" s="353" t="s">
        <v>5747</v>
      </c>
      <c r="D3152" s="353"/>
      <c r="E3152" s="353"/>
      <c r="F3152" s="353"/>
      <c r="G3152" s="18" t="s">
        <v>158</v>
      </c>
      <c r="H3152" s="140">
        <v>646.85</v>
      </c>
    </row>
    <row r="3153" spans="1:8" ht="36.6" customHeight="1">
      <c r="A3153" s="352" t="s">
        <v>5748</v>
      </c>
      <c r="B3153" s="352"/>
      <c r="C3153" s="353" t="s">
        <v>5749</v>
      </c>
      <c r="D3153" s="353"/>
      <c r="E3153" s="353"/>
      <c r="F3153" s="353"/>
      <c r="G3153" s="18" t="s">
        <v>158</v>
      </c>
      <c r="H3153" s="140">
        <v>704.64</v>
      </c>
    </row>
    <row r="3154" spans="1:8" ht="36.6" customHeight="1">
      <c r="A3154" s="352" t="s">
        <v>5750</v>
      </c>
      <c r="B3154" s="352"/>
      <c r="C3154" s="353" t="s">
        <v>5751</v>
      </c>
      <c r="D3154" s="353"/>
      <c r="E3154" s="353"/>
      <c r="F3154" s="353"/>
      <c r="G3154" s="18" t="s">
        <v>158</v>
      </c>
      <c r="H3154" s="140">
        <v>746.4</v>
      </c>
    </row>
    <row r="3155" spans="1:8" ht="36.6" customHeight="1">
      <c r="A3155" s="352" t="s">
        <v>5752</v>
      </c>
      <c r="B3155" s="352"/>
      <c r="C3155" s="353" t="s">
        <v>5753</v>
      </c>
      <c r="D3155" s="353"/>
      <c r="E3155" s="353"/>
      <c r="F3155" s="353"/>
      <c r="G3155" s="18" t="s">
        <v>158</v>
      </c>
      <c r="H3155" s="140">
        <v>736.9</v>
      </c>
    </row>
    <row r="3156" spans="1:8" ht="36.6" customHeight="1">
      <c r="A3156" s="352" t="s">
        <v>5754</v>
      </c>
      <c r="B3156" s="352"/>
      <c r="C3156" s="353" t="s">
        <v>5755</v>
      </c>
      <c r="D3156" s="353"/>
      <c r="E3156" s="353"/>
      <c r="F3156" s="353"/>
      <c r="G3156" s="18" t="s">
        <v>158</v>
      </c>
      <c r="H3156" s="140">
        <v>635.07000000000005</v>
      </c>
    </row>
    <row r="3157" spans="1:8" ht="36.6" customHeight="1">
      <c r="A3157" s="352" t="s">
        <v>5756</v>
      </c>
      <c r="B3157" s="352"/>
      <c r="C3157" s="353" t="s">
        <v>5757</v>
      </c>
      <c r="D3157" s="353"/>
      <c r="E3157" s="353"/>
      <c r="F3157" s="353"/>
      <c r="G3157" s="18" t="s">
        <v>158</v>
      </c>
      <c r="H3157" s="140">
        <v>651.55999999999995</v>
      </c>
    </row>
    <row r="3158" spans="1:8" ht="24.4" customHeight="1">
      <c r="A3158" s="352" t="s">
        <v>5758</v>
      </c>
      <c r="B3158" s="352"/>
      <c r="C3158" s="353" t="s">
        <v>5759</v>
      </c>
      <c r="D3158" s="353"/>
      <c r="E3158" s="353"/>
      <c r="F3158" s="353"/>
      <c r="G3158" s="18" t="s">
        <v>158</v>
      </c>
      <c r="H3158" s="140">
        <v>420.64</v>
      </c>
    </row>
    <row r="3159" spans="1:8" ht="24.4" customHeight="1">
      <c r="A3159" s="352" t="s">
        <v>5760</v>
      </c>
      <c r="B3159" s="352"/>
      <c r="C3159" s="353" t="s">
        <v>5761</v>
      </c>
      <c r="D3159" s="353"/>
      <c r="E3159" s="353"/>
      <c r="F3159" s="353"/>
      <c r="G3159" s="18" t="s">
        <v>158</v>
      </c>
      <c r="H3159" s="140">
        <v>478.77</v>
      </c>
    </row>
    <row r="3160" spans="1:8" ht="36.6" customHeight="1">
      <c r="A3160" s="352" t="s">
        <v>5762</v>
      </c>
      <c r="B3160" s="352"/>
      <c r="C3160" s="353" t="s">
        <v>5763</v>
      </c>
      <c r="D3160" s="353"/>
      <c r="E3160" s="353"/>
      <c r="F3160" s="353"/>
      <c r="G3160" s="18" t="s">
        <v>158</v>
      </c>
      <c r="H3160" s="140">
        <v>607.72</v>
      </c>
    </row>
    <row r="3161" spans="1:8" ht="36.6" customHeight="1">
      <c r="A3161" s="352" t="s">
        <v>5764</v>
      </c>
      <c r="B3161" s="352"/>
      <c r="C3161" s="353" t="s">
        <v>5765</v>
      </c>
      <c r="D3161" s="353"/>
      <c r="E3161" s="353"/>
      <c r="F3161" s="353"/>
      <c r="G3161" s="18" t="s">
        <v>158</v>
      </c>
      <c r="H3161" s="140">
        <v>605.61</v>
      </c>
    </row>
    <row r="3162" spans="1:8" ht="36.6" customHeight="1">
      <c r="A3162" s="352" t="s">
        <v>5766</v>
      </c>
      <c r="B3162" s="352"/>
      <c r="C3162" s="353" t="s">
        <v>5767</v>
      </c>
      <c r="D3162" s="353"/>
      <c r="E3162" s="353"/>
      <c r="F3162" s="353"/>
      <c r="G3162" s="18" t="s">
        <v>158</v>
      </c>
      <c r="H3162" s="140">
        <v>587.6</v>
      </c>
    </row>
    <row r="3163" spans="1:8" ht="36.6" customHeight="1">
      <c r="A3163" s="352" t="s">
        <v>5768</v>
      </c>
      <c r="B3163" s="352"/>
      <c r="C3163" s="353" t="s">
        <v>5769</v>
      </c>
      <c r="D3163" s="353"/>
      <c r="E3163" s="353"/>
      <c r="F3163" s="353"/>
      <c r="G3163" s="18" t="s">
        <v>158</v>
      </c>
      <c r="H3163" s="140">
        <v>606.23</v>
      </c>
    </row>
    <row r="3164" spans="1:8" ht="36.6" customHeight="1">
      <c r="A3164" s="352" t="s">
        <v>5770</v>
      </c>
      <c r="B3164" s="352"/>
      <c r="C3164" s="353" t="s">
        <v>5771</v>
      </c>
      <c r="D3164" s="353"/>
      <c r="E3164" s="353"/>
      <c r="F3164" s="353"/>
      <c r="G3164" s="18" t="s">
        <v>158</v>
      </c>
      <c r="H3164" s="140">
        <v>612.64</v>
      </c>
    </row>
    <row r="3165" spans="1:8" ht="36.6" customHeight="1">
      <c r="A3165" s="352" t="s">
        <v>5772</v>
      </c>
      <c r="B3165" s="352"/>
      <c r="C3165" s="353" t="s">
        <v>5773</v>
      </c>
      <c r="D3165" s="353"/>
      <c r="E3165" s="353"/>
      <c r="F3165" s="353"/>
      <c r="G3165" s="18" t="s">
        <v>158</v>
      </c>
      <c r="H3165" s="140">
        <v>625.79</v>
      </c>
    </row>
    <row r="3166" spans="1:8" ht="36.6" customHeight="1">
      <c r="A3166" s="352" t="s">
        <v>5774</v>
      </c>
      <c r="B3166" s="352"/>
      <c r="C3166" s="353" t="s">
        <v>5775</v>
      </c>
      <c r="D3166" s="353"/>
      <c r="E3166" s="353"/>
      <c r="F3166" s="353"/>
      <c r="G3166" s="18" t="s">
        <v>158</v>
      </c>
      <c r="H3166" s="140">
        <v>584.6</v>
      </c>
    </row>
    <row r="3167" spans="1:8" ht="24.4" customHeight="1">
      <c r="A3167" s="352" t="s">
        <v>5776</v>
      </c>
      <c r="B3167" s="352"/>
      <c r="C3167" s="353" t="s">
        <v>5777</v>
      </c>
      <c r="D3167" s="353"/>
      <c r="E3167" s="353"/>
      <c r="F3167" s="353"/>
      <c r="G3167" s="18" t="s">
        <v>55</v>
      </c>
      <c r="H3167" s="136">
        <v>8.48</v>
      </c>
    </row>
    <row r="3168" spans="1:8" ht="24.4" customHeight="1">
      <c r="A3168" s="352" t="s">
        <v>5778</v>
      </c>
      <c r="B3168" s="352"/>
      <c r="C3168" s="353" t="s">
        <v>5779</v>
      </c>
      <c r="D3168" s="353"/>
      <c r="E3168" s="353"/>
      <c r="F3168" s="353"/>
      <c r="G3168" s="18" t="s">
        <v>55</v>
      </c>
      <c r="H3168" s="140">
        <v>140.58000000000001</v>
      </c>
    </row>
    <row r="3169" spans="1:8" ht="24.4" customHeight="1">
      <c r="A3169" s="352" t="s">
        <v>5780</v>
      </c>
      <c r="B3169" s="352"/>
      <c r="C3169" s="353" t="s">
        <v>5781</v>
      </c>
      <c r="D3169" s="353"/>
      <c r="E3169" s="353"/>
      <c r="F3169" s="353"/>
      <c r="G3169" s="18" t="s">
        <v>55</v>
      </c>
      <c r="H3169" s="138">
        <v>23.44</v>
      </c>
    </row>
    <row r="3170" spans="1:8" ht="24.4" customHeight="1">
      <c r="A3170" s="352" t="s">
        <v>5782</v>
      </c>
      <c r="B3170" s="352"/>
      <c r="C3170" s="353" t="s">
        <v>5783</v>
      </c>
      <c r="D3170" s="353"/>
      <c r="E3170" s="353"/>
      <c r="F3170" s="353"/>
      <c r="G3170" s="18" t="s">
        <v>55</v>
      </c>
      <c r="H3170" s="136">
        <v>8.48</v>
      </c>
    </row>
    <row r="3171" spans="1:8" ht="24.4" customHeight="1">
      <c r="A3171" s="352" t="s">
        <v>5784</v>
      </c>
      <c r="B3171" s="352"/>
      <c r="C3171" s="353" t="s">
        <v>5785</v>
      </c>
      <c r="D3171" s="353"/>
      <c r="E3171" s="353"/>
      <c r="F3171" s="353"/>
      <c r="G3171" s="18" t="s">
        <v>55</v>
      </c>
      <c r="H3171" s="140">
        <v>124.6</v>
      </c>
    </row>
    <row r="3172" spans="1:8" ht="24.4" customHeight="1">
      <c r="A3172" s="352" t="s">
        <v>5786</v>
      </c>
      <c r="B3172" s="352"/>
      <c r="C3172" s="353" t="s">
        <v>5787</v>
      </c>
      <c r="D3172" s="353"/>
      <c r="E3172" s="353"/>
      <c r="F3172" s="353"/>
      <c r="G3172" s="18" t="s">
        <v>55</v>
      </c>
      <c r="H3172" s="138">
        <v>23.44</v>
      </c>
    </row>
    <row r="3173" spans="1:8" ht="24.4" customHeight="1">
      <c r="A3173" s="352" t="s">
        <v>5788</v>
      </c>
      <c r="B3173" s="352"/>
      <c r="C3173" s="353" t="s">
        <v>5789</v>
      </c>
      <c r="D3173" s="353"/>
      <c r="E3173" s="353"/>
      <c r="F3173" s="353"/>
      <c r="G3173" s="18" t="s">
        <v>55</v>
      </c>
      <c r="H3173" s="136">
        <v>9.35</v>
      </c>
    </row>
    <row r="3174" spans="1:8" ht="24.4" customHeight="1">
      <c r="A3174" s="352" t="s">
        <v>5790</v>
      </c>
      <c r="B3174" s="352"/>
      <c r="C3174" s="353" t="s">
        <v>5791</v>
      </c>
      <c r="D3174" s="353"/>
      <c r="E3174" s="353"/>
      <c r="F3174" s="353"/>
      <c r="G3174" s="18" t="s">
        <v>55</v>
      </c>
      <c r="H3174" s="140">
        <v>124.75</v>
      </c>
    </row>
    <row r="3175" spans="1:8" ht="24.4" customHeight="1">
      <c r="A3175" s="352" t="s">
        <v>5792</v>
      </c>
      <c r="B3175" s="352"/>
      <c r="C3175" s="353" t="s">
        <v>5793</v>
      </c>
      <c r="D3175" s="353"/>
      <c r="E3175" s="353"/>
      <c r="F3175" s="353"/>
      <c r="G3175" s="18" t="s">
        <v>55</v>
      </c>
      <c r="H3175" s="138">
        <v>29.57</v>
      </c>
    </row>
    <row r="3176" spans="1:8" ht="24.4" customHeight="1">
      <c r="A3176" s="352" t="s">
        <v>5794</v>
      </c>
      <c r="B3176" s="352"/>
      <c r="C3176" s="353" t="s">
        <v>5795</v>
      </c>
      <c r="D3176" s="353"/>
      <c r="E3176" s="353"/>
      <c r="F3176" s="353"/>
      <c r="G3176" s="18" t="s">
        <v>55</v>
      </c>
      <c r="H3176" s="140">
        <v>198.96</v>
      </c>
    </row>
    <row r="3177" spans="1:8" ht="24.4" customHeight="1">
      <c r="A3177" s="352" t="s">
        <v>5796</v>
      </c>
      <c r="B3177" s="352"/>
      <c r="C3177" s="353" t="s">
        <v>5797</v>
      </c>
      <c r="D3177" s="353"/>
      <c r="E3177" s="353"/>
      <c r="F3177" s="353"/>
      <c r="G3177" s="18" t="s">
        <v>55</v>
      </c>
      <c r="H3177" s="138">
        <v>64.900000000000006</v>
      </c>
    </row>
    <row r="3178" spans="1:8" ht="36.6" customHeight="1">
      <c r="A3178" s="352" t="s">
        <v>5798</v>
      </c>
      <c r="B3178" s="352"/>
      <c r="C3178" s="353" t="s">
        <v>5799</v>
      </c>
      <c r="D3178" s="353"/>
      <c r="E3178" s="353"/>
      <c r="F3178" s="353"/>
      <c r="G3178" s="18" t="s">
        <v>158</v>
      </c>
      <c r="H3178" s="140">
        <v>102.05</v>
      </c>
    </row>
    <row r="3179" spans="1:8" ht="36.6" customHeight="1">
      <c r="A3179" s="352" t="s">
        <v>5800</v>
      </c>
      <c r="B3179" s="352"/>
      <c r="C3179" s="353" t="s">
        <v>5801</v>
      </c>
      <c r="D3179" s="353"/>
      <c r="E3179" s="353"/>
      <c r="F3179" s="353"/>
      <c r="G3179" s="18" t="s">
        <v>158</v>
      </c>
      <c r="H3179" s="138">
        <v>80.180000000000007</v>
      </c>
    </row>
    <row r="3180" spans="1:8" ht="24.4" customHeight="1">
      <c r="A3180" s="352" t="s">
        <v>5802</v>
      </c>
      <c r="B3180" s="352"/>
      <c r="C3180" s="353" t="s">
        <v>5803</v>
      </c>
      <c r="D3180" s="353"/>
      <c r="E3180" s="353"/>
      <c r="F3180" s="353"/>
      <c r="G3180" s="18" t="s">
        <v>55</v>
      </c>
      <c r="H3180" s="138">
        <v>13.11</v>
      </c>
    </row>
    <row r="3181" spans="1:8" ht="48.75" customHeight="1">
      <c r="A3181" s="352" t="s">
        <v>5804</v>
      </c>
      <c r="B3181" s="352"/>
      <c r="C3181" s="353" t="s">
        <v>5805</v>
      </c>
      <c r="D3181" s="353"/>
      <c r="E3181" s="353"/>
      <c r="F3181" s="353"/>
      <c r="G3181" s="18" t="s">
        <v>76</v>
      </c>
      <c r="H3181" s="138">
        <v>20.67</v>
      </c>
    </row>
    <row r="3182" spans="1:8" ht="48.75" customHeight="1">
      <c r="A3182" s="352" t="s">
        <v>5806</v>
      </c>
      <c r="B3182" s="352"/>
      <c r="C3182" s="353" t="s">
        <v>5807</v>
      </c>
      <c r="D3182" s="353"/>
      <c r="E3182" s="353"/>
      <c r="F3182" s="353"/>
      <c r="G3182" s="18" t="s">
        <v>76</v>
      </c>
      <c r="H3182" s="138">
        <v>10.49</v>
      </c>
    </row>
    <row r="3183" spans="1:8" ht="12.2" customHeight="1">
      <c r="A3183" s="352" t="s">
        <v>5808</v>
      </c>
      <c r="B3183" s="352"/>
      <c r="C3183" s="353" t="s">
        <v>5809</v>
      </c>
      <c r="D3183" s="353"/>
      <c r="E3183" s="353"/>
      <c r="F3183" s="353"/>
      <c r="G3183" s="18" t="s">
        <v>55</v>
      </c>
      <c r="H3183" s="140">
        <v>232.27</v>
      </c>
    </row>
    <row r="3184" spans="1:8" ht="12.2" customHeight="1">
      <c r="A3184" s="352" t="s">
        <v>5810</v>
      </c>
      <c r="B3184" s="352"/>
      <c r="C3184" s="353" t="s">
        <v>5811</v>
      </c>
      <c r="D3184" s="353"/>
      <c r="E3184" s="353"/>
      <c r="F3184" s="353"/>
      <c r="G3184" s="18" t="s">
        <v>55</v>
      </c>
      <c r="H3184" s="140">
        <v>274.48</v>
      </c>
    </row>
    <row r="3185" spans="1:8" ht="24.4" customHeight="1">
      <c r="A3185" s="352" t="s">
        <v>5812</v>
      </c>
      <c r="B3185" s="352"/>
      <c r="C3185" s="353" t="s">
        <v>5813</v>
      </c>
      <c r="D3185" s="353"/>
      <c r="E3185" s="353"/>
      <c r="F3185" s="353"/>
      <c r="G3185" s="18" t="s">
        <v>55</v>
      </c>
      <c r="H3185" s="140">
        <v>198.96</v>
      </c>
    </row>
    <row r="3186" spans="1:8" ht="36.6" customHeight="1">
      <c r="A3186" s="352" t="s">
        <v>5814</v>
      </c>
      <c r="B3186" s="352"/>
      <c r="C3186" s="353" t="s">
        <v>5815</v>
      </c>
      <c r="D3186" s="353"/>
      <c r="E3186" s="353"/>
      <c r="F3186" s="353"/>
      <c r="G3186" s="18" t="s">
        <v>76</v>
      </c>
      <c r="H3186" s="138">
        <v>49.87</v>
      </c>
    </row>
    <row r="3187" spans="1:8" ht="36.6" customHeight="1">
      <c r="A3187" s="352" t="s">
        <v>5816</v>
      </c>
      <c r="B3187" s="352"/>
      <c r="C3187" s="353" t="s">
        <v>5817</v>
      </c>
      <c r="D3187" s="353"/>
      <c r="E3187" s="353"/>
      <c r="F3187" s="353"/>
      <c r="G3187" s="18" t="s">
        <v>158</v>
      </c>
      <c r="H3187" s="140">
        <v>120.51</v>
      </c>
    </row>
    <row r="3188" spans="1:8" ht="24.4" customHeight="1">
      <c r="A3188" s="352" t="s">
        <v>5818</v>
      </c>
      <c r="B3188" s="352"/>
      <c r="C3188" s="353" t="s">
        <v>5819</v>
      </c>
      <c r="D3188" s="353"/>
      <c r="E3188" s="353"/>
      <c r="F3188" s="353"/>
      <c r="G3188" s="18" t="s">
        <v>158</v>
      </c>
      <c r="H3188" s="137">
        <v>2560.71</v>
      </c>
    </row>
    <row r="3189" spans="1:8" ht="12.2" customHeight="1">
      <c r="A3189" s="361">
        <v>50</v>
      </c>
      <c r="B3189" s="359"/>
      <c r="C3189" s="360" t="s">
        <v>5820</v>
      </c>
      <c r="D3189" s="360"/>
      <c r="E3189" s="360"/>
      <c r="F3189" s="360"/>
      <c r="G3189" s="17"/>
      <c r="H3189" s="141"/>
    </row>
    <row r="3190" spans="1:8" ht="12.2" customHeight="1">
      <c r="A3190" s="368">
        <v>9111</v>
      </c>
      <c r="B3190" s="359"/>
      <c r="C3190" s="360" t="s">
        <v>5821</v>
      </c>
      <c r="D3190" s="360"/>
      <c r="E3190" s="360"/>
      <c r="F3190" s="360"/>
      <c r="G3190" s="17"/>
      <c r="H3190" s="141"/>
    </row>
    <row r="3191" spans="1:8" ht="12.2" customHeight="1">
      <c r="A3191" s="352" t="s">
        <v>5822</v>
      </c>
      <c r="B3191" s="352"/>
      <c r="C3191" s="353" t="s">
        <v>5823</v>
      </c>
      <c r="D3191" s="353"/>
      <c r="E3191" s="353"/>
      <c r="F3191" s="353"/>
      <c r="G3191" s="18" t="s">
        <v>5824</v>
      </c>
      <c r="H3191" s="138">
        <v>25.02</v>
      </c>
    </row>
    <row r="3192" spans="1:8" ht="24.4" customHeight="1">
      <c r="A3192" s="352" t="s">
        <v>5825</v>
      </c>
      <c r="B3192" s="352"/>
      <c r="C3192" s="353" t="s">
        <v>5826</v>
      </c>
      <c r="D3192" s="353"/>
      <c r="E3192" s="353"/>
      <c r="F3192" s="353"/>
      <c r="G3192" s="18" t="s">
        <v>5824</v>
      </c>
      <c r="H3192" s="138">
        <v>24.49</v>
      </c>
    </row>
    <row r="3193" spans="1:8" ht="24.4" customHeight="1">
      <c r="A3193" s="352" t="s">
        <v>5827</v>
      </c>
      <c r="B3193" s="352"/>
      <c r="C3193" s="353" t="s">
        <v>5828</v>
      </c>
      <c r="D3193" s="353"/>
      <c r="E3193" s="353"/>
      <c r="F3193" s="353"/>
      <c r="G3193" s="18" t="s">
        <v>5824</v>
      </c>
      <c r="H3193" s="138">
        <v>24.86</v>
      </c>
    </row>
    <row r="3194" spans="1:8" ht="12.2" customHeight="1">
      <c r="A3194" s="352" t="s">
        <v>5829</v>
      </c>
      <c r="B3194" s="352"/>
      <c r="C3194" s="353" t="s">
        <v>5830</v>
      </c>
      <c r="D3194" s="353"/>
      <c r="E3194" s="353"/>
      <c r="F3194" s="353"/>
      <c r="G3194" s="18" t="s">
        <v>5824</v>
      </c>
      <c r="H3194" s="138">
        <v>25.52</v>
      </c>
    </row>
    <row r="3195" spans="1:8" ht="12.2" customHeight="1">
      <c r="A3195" s="352" t="s">
        <v>5831</v>
      </c>
      <c r="B3195" s="352"/>
      <c r="C3195" s="353" t="s">
        <v>5832</v>
      </c>
      <c r="D3195" s="353"/>
      <c r="E3195" s="353"/>
      <c r="F3195" s="353"/>
      <c r="G3195" s="18" t="s">
        <v>5824</v>
      </c>
      <c r="H3195" s="138">
        <v>26.89</v>
      </c>
    </row>
    <row r="3196" spans="1:8" ht="12.2" customHeight="1">
      <c r="A3196" s="352" t="s">
        <v>5833</v>
      </c>
      <c r="B3196" s="352"/>
      <c r="C3196" s="353" t="s">
        <v>5834</v>
      </c>
      <c r="D3196" s="353"/>
      <c r="E3196" s="353"/>
      <c r="F3196" s="353"/>
      <c r="G3196" s="18" t="s">
        <v>5824</v>
      </c>
      <c r="H3196" s="138">
        <v>24.86</v>
      </c>
    </row>
    <row r="3197" spans="1:8" ht="12.2" customHeight="1">
      <c r="A3197" s="352" t="s">
        <v>5835</v>
      </c>
      <c r="B3197" s="352"/>
      <c r="C3197" s="353" t="s">
        <v>5836</v>
      </c>
      <c r="D3197" s="353"/>
      <c r="E3197" s="353"/>
      <c r="F3197" s="353"/>
      <c r="G3197" s="18" t="s">
        <v>5824</v>
      </c>
      <c r="H3197" s="138">
        <v>26.47</v>
      </c>
    </row>
    <row r="3198" spans="1:8" ht="24.4" customHeight="1">
      <c r="A3198" s="352" t="s">
        <v>5837</v>
      </c>
      <c r="B3198" s="352"/>
      <c r="C3198" s="353" t="s">
        <v>5838</v>
      </c>
      <c r="D3198" s="353"/>
      <c r="E3198" s="353"/>
      <c r="F3198" s="353"/>
      <c r="G3198" s="18" t="s">
        <v>5824</v>
      </c>
      <c r="H3198" s="138">
        <v>22.66</v>
      </c>
    </row>
    <row r="3199" spans="1:8" ht="12.2" customHeight="1">
      <c r="A3199" s="352" t="s">
        <v>5839</v>
      </c>
      <c r="B3199" s="352"/>
      <c r="C3199" s="353" t="s">
        <v>5840</v>
      </c>
      <c r="D3199" s="353"/>
      <c r="E3199" s="353"/>
      <c r="F3199" s="353"/>
      <c r="G3199" s="18" t="s">
        <v>319</v>
      </c>
      <c r="H3199" s="137">
        <v>5445.35</v>
      </c>
    </row>
    <row r="3200" spans="1:8" ht="24.4" customHeight="1">
      <c r="A3200" s="352" t="s">
        <v>5841</v>
      </c>
      <c r="B3200" s="352"/>
      <c r="C3200" s="353" t="s">
        <v>5842</v>
      </c>
      <c r="D3200" s="353"/>
      <c r="E3200" s="353"/>
      <c r="F3200" s="353"/>
      <c r="G3200" s="18" t="s">
        <v>319</v>
      </c>
      <c r="H3200" s="137">
        <v>4912.58</v>
      </c>
    </row>
    <row r="3201" spans="1:8" ht="12.2" customHeight="1">
      <c r="A3201" s="352" t="s">
        <v>5843</v>
      </c>
      <c r="B3201" s="352"/>
      <c r="C3201" s="353" t="s">
        <v>5844</v>
      </c>
      <c r="D3201" s="353"/>
      <c r="E3201" s="353"/>
      <c r="F3201" s="353"/>
      <c r="G3201" s="18" t="s">
        <v>5824</v>
      </c>
      <c r="H3201" s="138">
        <v>30.99</v>
      </c>
    </row>
    <row r="3202" spans="1:8" ht="12.2" customHeight="1">
      <c r="A3202" s="352" t="s">
        <v>5845</v>
      </c>
      <c r="B3202" s="352"/>
      <c r="C3202" s="353" t="s">
        <v>5846</v>
      </c>
      <c r="D3202" s="353"/>
      <c r="E3202" s="353"/>
      <c r="F3202" s="353"/>
      <c r="G3202" s="18" t="s">
        <v>319</v>
      </c>
      <c r="H3202" s="137">
        <v>4666.54</v>
      </c>
    </row>
    <row r="3203" spans="1:8" ht="12.2" customHeight="1">
      <c r="A3203" s="352" t="s">
        <v>5847</v>
      </c>
      <c r="B3203" s="352"/>
      <c r="C3203" s="353" t="s">
        <v>5848</v>
      </c>
      <c r="D3203" s="353"/>
      <c r="E3203" s="353"/>
      <c r="F3203" s="353"/>
      <c r="G3203" s="18" t="s">
        <v>5824</v>
      </c>
      <c r="H3203" s="138">
        <v>25.68</v>
      </c>
    </row>
    <row r="3204" spans="1:8" ht="24.4" customHeight="1">
      <c r="A3204" s="352" t="s">
        <v>5849</v>
      </c>
      <c r="B3204" s="352"/>
      <c r="C3204" s="353" t="s">
        <v>5850</v>
      </c>
      <c r="D3204" s="353"/>
      <c r="E3204" s="353"/>
      <c r="F3204" s="353"/>
      <c r="G3204" s="18" t="s">
        <v>319</v>
      </c>
      <c r="H3204" s="137">
        <v>7663.64</v>
      </c>
    </row>
    <row r="3205" spans="1:8" ht="12.2" customHeight="1">
      <c r="A3205" s="352" t="s">
        <v>5851</v>
      </c>
      <c r="B3205" s="352"/>
      <c r="C3205" s="353" t="s">
        <v>5852</v>
      </c>
      <c r="D3205" s="353"/>
      <c r="E3205" s="353"/>
      <c r="F3205" s="353"/>
      <c r="G3205" s="18" t="s">
        <v>5824</v>
      </c>
      <c r="H3205" s="138">
        <v>33.11</v>
      </c>
    </row>
    <row r="3206" spans="1:8" ht="12.2" customHeight="1">
      <c r="A3206" s="352" t="s">
        <v>5853</v>
      </c>
      <c r="B3206" s="352"/>
      <c r="C3206" s="353" t="s">
        <v>5854</v>
      </c>
      <c r="D3206" s="353"/>
      <c r="E3206" s="353"/>
      <c r="F3206" s="353"/>
      <c r="G3206" s="18" t="s">
        <v>5824</v>
      </c>
      <c r="H3206" s="138">
        <v>30.49</v>
      </c>
    </row>
    <row r="3207" spans="1:8" ht="12.2" customHeight="1">
      <c r="A3207" s="352" t="s">
        <v>5855</v>
      </c>
      <c r="B3207" s="352"/>
      <c r="C3207" s="353" t="s">
        <v>5856</v>
      </c>
      <c r="D3207" s="353"/>
      <c r="E3207" s="353"/>
      <c r="F3207" s="353"/>
      <c r="G3207" s="18" t="s">
        <v>5824</v>
      </c>
      <c r="H3207" s="138">
        <v>23.99</v>
      </c>
    </row>
    <row r="3208" spans="1:8" ht="24.4" customHeight="1">
      <c r="A3208" s="352" t="s">
        <v>5857</v>
      </c>
      <c r="B3208" s="352"/>
      <c r="C3208" s="353" t="s">
        <v>5858</v>
      </c>
      <c r="D3208" s="353"/>
      <c r="E3208" s="353"/>
      <c r="F3208" s="353"/>
      <c r="G3208" s="18" t="s">
        <v>5824</v>
      </c>
      <c r="H3208" s="138">
        <v>34.74</v>
      </c>
    </row>
    <row r="3209" spans="1:8" ht="12.2" customHeight="1">
      <c r="A3209" s="352" t="s">
        <v>5859</v>
      </c>
      <c r="B3209" s="352"/>
      <c r="C3209" s="353" t="s">
        <v>5860</v>
      </c>
      <c r="D3209" s="353"/>
      <c r="E3209" s="353"/>
      <c r="F3209" s="353"/>
      <c r="G3209" s="18" t="s">
        <v>5824</v>
      </c>
      <c r="H3209" s="138">
        <v>30.77</v>
      </c>
    </row>
    <row r="3210" spans="1:8" ht="12.2" customHeight="1">
      <c r="A3210" s="352" t="s">
        <v>5861</v>
      </c>
      <c r="B3210" s="352"/>
      <c r="C3210" s="353" t="s">
        <v>5862</v>
      </c>
      <c r="D3210" s="353"/>
      <c r="E3210" s="353"/>
      <c r="F3210" s="353"/>
      <c r="G3210" s="18" t="s">
        <v>5824</v>
      </c>
      <c r="H3210" s="138">
        <v>31.64</v>
      </c>
    </row>
    <row r="3211" spans="1:8" ht="24.4" customHeight="1">
      <c r="A3211" s="352" t="s">
        <v>5863</v>
      </c>
      <c r="B3211" s="352"/>
      <c r="C3211" s="353" t="s">
        <v>5864</v>
      </c>
      <c r="D3211" s="353"/>
      <c r="E3211" s="353"/>
      <c r="F3211" s="353"/>
      <c r="G3211" s="18" t="s">
        <v>319</v>
      </c>
      <c r="H3211" s="139">
        <v>12799.28</v>
      </c>
    </row>
    <row r="3212" spans="1:8" ht="24.4" customHeight="1">
      <c r="A3212" s="352" t="s">
        <v>5865</v>
      </c>
      <c r="B3212" s="352"/>
      <c r="C3212" s="353" t="s">
        <v>5866</v>
      </c>
      <c r="D3212" s="353"/>
      <c r="E3212" s="353"/>
      <c r="F3212" s="353"/>
      <c r="G3212" s="18" t="s">
        <v>319</v>
      </c>
      <c r="H3212" s="139">
        <v>23525.73</v>
      </c>
    </row>
    <row r="3213" spans="1:8" ht="24.4" customHeight="1">
      <c r="A3213" s="352" t="s">
        <v>5867</v>
      </c>
      <c r="B3213" s="352"/>
      <c r="C3213" s="353" t="s">
        <v>5868</v>
      </c>
      <c r="D3213" s="353"/>
      <c r="E3213" s="353"/>
      <c r="F3213" s="353"/>
      <c r="G3213" s="18" t="s">
        <v>319</v>
      </c>
      <c r="H3213" s="139">
        <v>24307.69</v>
      </c>
    </row>
    <row r="3214" spans="1:8" ht="24.4" customHeight="1">
      <c r="A3214" s="352" t="s">
        <v>5869</v>
      </c>
      <c r="B3214" s="352"/>
      <c r="C3214" s="353" t="s">
        <v>5870</v>
      </c>
      <c r="D3214" s="353"/>
      <c r="E3214" s="353"/>
      <c r="F3214" s="353"/>
      <c r="G3214" s="18" t="s">
        <v>319</v>
      </c>
      <c r="H3214" s="139">
        <v>30199.47</v>
      </c>
    </row>
    <row r="3215" spans="1:8" ht="24.4" customHeight="1">
      <c r="A3215" s="352" t="s">
        <v>5871</v>
      </c>
      <c r="B3215" s="352"/>
      <c r="C3215" s="353" t="s">
        <v>5872</v>
      </c>
      <c r="D3215" s="353"/>
      <c r="E3215" s="353"/>
      <c r="F3215" s="353"/>
      <c r="G3215" s="18" t="s">
        <v>319</v>
      </c>
      <c r="H3215" s="139">
        <v>23525.73</v>
      </c>
    </row>
    <row r="3216" spans="1:8" ht="12.2" customHeight="1">
      <c r="A3216" s="352" t="s">
        <v>5873</v>
      </c>
      <c r="B3216" s="352"/>
      <c r="C3216" s="353" t="s">
        <v>5874</v>
      </c>
      <c r="D3216" s="353"/>
      <c r="E3216" s="353"/>
      <c r="F3216" s="353"/>
      <c r="G3216" s="18" t="s">
        <v>319</v>
      </c>
      <c r="H3216" s="139">
        <v>23525.73</v>
      </c>
    </row>
    <row r="3217" spans="1:8" ht="12.2" customHeight="1">
      <c r="A3217" s="352" t="s">
        <v>5875</v>
      </c>
      <c r="B3217" s="352"/>
      <c r="C3217" s="353" t="s">
        <v>5876</v>
      </c>
      <c r="D3217" s="353"/>
      <c r="E3217" s="353"/>
      <c r="F3217" s="353"/>
      <c r="G3217" s="18" t="s">
        <v>5824</v>
      </c>
      <c r="H3217" s="138">
        <v>31.22</v>
      </c>
    </row>
    <row r="3218" spans="1:8" ht="12.2" customHeight="1">
      <c r="A3218" s="352" t="s">
        <v>5877</v>
      </c>
      <c r="B3218" s="352"/>
      <c r="C3218" s="353" t="s">
        <v>5878</v>
      </c>
      <c r="D3218" s="353"/>
      <c r="E3218" s="353"/>
      <c r="F3218" s="353"/>
      <c r="G3218" s="18" t="s">
        <v>5824</v>
      </c>
      <c r="H3218" s="138">
        <v>31.71</v>
      </c>
    </row>
    <row r="3219" spans="1:8" ht="12.2" customHeight="1">
      <c r="A3219" s="352" t="s">
        <v>5879</v>
      </c>
      <c r="B3219" s="352"/>
      <c r="C3219" s="353" t="s">
        <v>5880</v>
      </c>
      <c r="D3219" s="353"/>
      <c r="E3219" s="353"/>
      <c r="F3219" s="353"/>
      <c r="G3219" s="18" t="s">
        <v>5824</v>
      </c>
      <c r="H3219" s="138">
        <v>32.520000000000003</v>
      </c>
    </row>
    <row r="3220" spans="1:8" ht="12.2" customHeight="1">
      <c r="A3220" s="352" t="s">
        <v>5881</v>
      </c>
      <c r="B3220" s="352"/>
      <c r="C3220" s="353" t="s">
        <v>5882</v>
      </c>
      <c r="D3220" s="353"/>
      <c r="E3220" s="353"/>
      <c r="F3220" s="353"/>
      <c r="G3220" s="18" t="s">
        <v>5824</v>
      </c>
      <c r="H3220" s="138">
        <v>31.22</v>
      </c>
    </row>
    <row r="3221" spans="1:8" ht="12.2" customHeight="1">
      <c r="A3221" s="352" t="s">
        <v>5883</v>
      </c>
      <c r="B3221" s="352"/>
      <c r="C3221" s="353" t="s">
        <v>5884</v>
      </c>
      <c r="D3221" s="353"/>
      <c r="E3221" s="353"/>
      <c r="F3221" s="353"/>
      <c r="G3221" s="18" t="s">
        <v>5824</v>
      </c>
      <c r="H3221" s="138">
        <v>26.47</v>
      </c>
    </row>
    <row r="3222" spans="1:8" ht="12.2" customHeight="1">
      <c r="A3222" s="352" t="s">
        <v>5885</v>
      </c>
      <c r="B3222" s="352"/>
      <c r="C3222" s="353" t="s">
        <v>5886</v>
      </c>
      <c r="D3222" s="353"/>
      <c r="E3222" s="353"/>
      <c r="F3222" s="353"/>
      <c r="G3222" s="18" t="s">
        <v>5824</v>
      </c>
      <c r="H3222" s="138">
        <v>33.11</v>
      </c>
    </row>
    <row r="3223" spans="1:8" ht="12.2" customHeight="1">
      <c r="A3223" s="352" t="s">
        <v>5887</v>
      </c>
      <c r="B3223" s="352"/>
      <c r="C3223" s="353" t="s">
        <v>5888</v>
      </c>
      <c r="D3223" s="353"/>
      <c r="E3223" s="353"/>
      <c r="F3223" s="353"/>
      <c r="G3223" s="18" t="s">
        <v>5824</v>
      </c>
      <c r="H3223" s="138">
        <v>30.87</v>
      </c>
    </row>
    <row r="3224" spans="1:8" ht="12.2" customHeight="1">
      <c r="A3224" s="352" t="s">
        <v>5889</v>
      </c>
      <c r="B3224" s="352"/>
      <c r="C3224" s="353" t="s">
        <v>5890</v>
      </c>
      <c r="D3224" s="353"/>
      <c r="E3224" s="353"/>
      <c r="F3224" s="353"/>
      <c r="G3224" s="18" t="s">
        <v>319</v>
      </c>
      <c r="H3224" s="139">
        <v>20180.919999999998</v>
      </c>
    </row>
    <row r="3225" spans="1:8" ht="12.2" customHeight="1">
      <c r="A3225" s="352" t="s">
        <v>5891</v>
      </c>
      <c r="B3225" s="352"/>
      <c r="C3225" s="353" t="s">
        <v>5892</v>
      </c>
      <c r="D3225" s="353"/>
      <c r="E3225" s="353"/>
      <c r="F3225" s="353"/>
      <c r="G3225" s="18" t="s">
        <v>5824</v>
      </c>
      <c r="H3225" s="138">
        <v>27.41</v>
      </c>
    </row>
    <row r="3226" spans="1:8" ht="24.4" customHeight="1">
      <c r="A3226" s="352" t="s">
        <v>5893</v>
      </c>
      <c r="B3226" s="352"/>
      <c r="C3226" s="353" t="s">
        <v>5894</v>
      </c>
      <c r="D3226" s="353"/>
      <c r="E3226" s="353"/>
      <c r="F3226" s="353"/>
      <c r="G3226" s="18" t="s">
        <v>5824</v>
      </c>
      <c r="H3226" s="138">
        <v>28.41</v>
      </c>
    </row>
    <row r="3227" spans="1:8" ht="12.2" customHeight="1">
      <c r="A3227" s="352" t="s">
        <v>5895</v>
      </c>
      <c r="B3227" s="352"/>
      <c r="C3227" s="353" t="s">
        <v>5896</v>
      </c>
      <c r="D3227" s="353"/>
      <c r="E3227" s="353"/>
      <c r="F3227" s="353"/>
      <c r="G3227" s="18" t="s">
        <v>5824</v>
      </c>
      <c r="H3227" s="138">
        <v>31.22</v>
      </c>
    </row>
    <row r="3228" spans="1:8" ht="12.2" customHeight="1">
      <c r="A3228" s="352" t="s">
        <v>5897</v>
      </c>
      <c r="B3228" s="352"/>
      <c r="C3228" s="353" t="s">
        <v>5898</v>
      </c>
      <c r="D3228" s="353"/>
      <c r="E3228" s="353"/>
      <c r="F3228" s="353"/>
      <c r="G3228" s="18" t="s">
        <v>5824</v>
      </c>
      <c r="H3228" s="138">
        <v>32.880000000000003</v>
      </c>
    </row>
    <row r="3229" spans="1:8" ht="12.2" customHeight="1">
      <c r="A3229" s="352" t="s">
        <v>5899</v>
      </c>
      <c r="B3229" s="352"/>
      <c r="C3229" s="353" t="s">
        <v>5900</v>
      </c>
      <c r="D3229" s="353"/>
      <c r="E3229" s="353"/>
      <c r="F3229" s="353"/>
      <c r="G3229" s="18" t="s">
        <v>5824</v>
      </c>
      <c r="H3229" s="138">
        <v>28.7</v>
      </c>
    </row>
    <row r="3230" spans="1:8" ht="12.2" customHeight="1">
      <c r="A3230" s="352" t="s">
        <v>5901</v>
      </c>
      <c r="B3230" s="352"/>
      <c r="C3230" s="353" t="s">
        <v>5902</v>
      </c>
      <c r="D3230" s="353"/>
      <c r="E3230" s="353"/>
      <c r="F3230" s="353"/>
      <c r="G3230" s="18" t="s">
        <v>5824</v>
      </c>
      <c r="H3230" s="138">
        <v>30.77</v>
      </c>
    </row>
    <row r="3231" spans="1:8" ht="12.2" customHeight="1">
      <c r="A3231" s="352" t="s">
        <v>5903</v>
      </c>
      <c r="B3231" s="352"/>
      <c r="C3231" s="353" t="s">
        <v>5904</v>
      </c>
      <c r="D3231" s="353"/>
      <c r="E3231" s="353"/>
      <c r="F3231" s="353"/>
      <c r="G3231" s="18" t="s">
        <v>5824</v>
      </c>
      <c r="H3231" s="138">
        <v>22.69</v>
      </c>
    </row>
    <row r="3232" spans="1:8" ht="12.2" customHeight="1">
      <c r="A3232" s="352" t="s">
        <v>5905</v>
      </c>
      <c r="B3232" s="352"/>
      <c r="C3232" s="353" t="s">
        <v>5906</v>
      </c>
      <c r="D3232" s="353"/>
      <c r="E3232" s="353"/>
      <c r="F3232" s="353"/>
      <c r="G3232" s="18" t="s">
        <v>5824</v>
      </c>
      <c r="H3232" s="138">
        <v>22.66</v>
      </c>
    </row>
    <row r="3233" spans="1:8" ht="12.2" customHeight="1">
      <c r="A3233" s="352" t="s">
        <v>5907</v>
      </c>
      <c r="B3233" s="352"/>
      <c r="C3233" s="353" t="s">
        <v>5908</v>
      </c>
      <c r="D3233" s="353"/>
      <c r="E3233" s="353"/>
      <c r="F3233" s="353"/>
      <c r="G3233" s="18" t="s">
        <v>5824</v>
      </c>
      <c r="H3233" s="138">
        <v>30.99</v>
      </c>
    </row>
    <row r="3234" spans="1:8" ht="12.2" customHeight="1">
      <c r="A3234" s="352" t="s">
        <v>5909</v>
      </c>
      <c r="B3234" s="352"/>
      <c r="C3234" s="353" t="s">
        <v>5910</v>
      </c>
      <c r="D3234" s="353"/>
      <c r="E3234" s="353"/>
      <c r="F3234" s="353"/>
      <c r="G3234" s="18" t="s">
        <v>5824</v>
      </c>
      <c r="H3234" s="138">
        <v>22.66</v>
      </c>
    </row>
    <row r="3235" spans="1:8" ht="12.2" customHeight="1">
      <c r="A3235" s="352" t="s">
        <v>5911</v>
      </c>
      <c r="B3235" s="352"/>
      <c r="C3235" s="353" t="s">
        <v>5912</v>
      </c>
      <c r="D3235" s="353"/>
      <c r="E3235" s="353"/>
      <c r="F3235" s="353"/>
      <c r="G3235" s="18" t="s">
        <v>5824</v>
      </c>
      <c r="H3235" s="138">
        <v>30.77</v>
      </c>
    </row>
    <row r="3236" spans="1:8" ht="24.4" customHeight="1">
      <c r="A3236" s="352" t="s">
        <v>5913</v>
      </c>
      <c r="B3236" s="352"/>
      <c r="C3236" s="353" t="s">
        <v>5914</v>
      </c>
      <c r="D3236" s="353"/>
      <c r="E3236" s="353"/>
      <c r="F3236" s="353"/>
      <c r="G3236" s="18" t="s">
        <v>319</v>
      </c>
      <c r="H3236" s="137">
        <v>8338.09</v>
      </c>
    </row>
    <row r="3237" spans="1:8" ht="12.2" customHeight="1">
      <c r="A3237" s="352" t="s">
        <v>5915</v>
      </c>
      <c r="B3237" s="352"/>
      <c r="C3237" s="353" t="s">
        <v>5916</v>
      </c>
      <c r="D3237" s="353"/>
      <c r="E3237" s="353"/>
      <c r="F3237" s="353"/>
      <c r="G3237" s="18" t="s">
        <v>5824</v>
      </c>
      <c r="H3237" s="138">
        <v>30.46</v>
      </c>
    </row>
    <row r="3238" spans="1:8" ht="12.2" customHeight="1">
      <c r="A3238" s="352" t="s">
        <v>5917</v>
      </c>
      <c r="B3238" s="352"/>
      <c r="C3238" s="353" t="s">
        <v>5918</v>
      </c>
      <c r="D3238" s="353"/>
      <c r="E3238" s="353"/>
      <c r="F3238" s="353"/>
      <c r="G3238" s="18" t="s">
        <v>5824</v>
      </c>
      <c r="H3238" s="138">
        <v>50.63</v>
      </c>
    </row>
    <row r="3239" spans="1:8" ht="12.2" customHeight="1">
      <c r="A3239" s="352" t="s">
        <v>5919</v>
      </c>
      <c r="B3239" s="352"/>
      <c r="C3239" s="353" t="s">
        <v>5920</v>
      </c>
      <c r="D3239" s="353"/>
      <c r="E3239" s="353"/>
      <c r="F3239" s="353"/>
      <c r="G3239" s="18" t="s">
        <v>5824</v>
      </c>
      <c r="H3239" s="138">
        <v>25.06</v>
      </c>
    </row>
    <row r="3240" spans="1:8" ht="12.2" customHeight="1">
      <c r="A3240" s="352" t="s">
        <v>5921</v>
      </c>
      <c r="B3240" s="352"/>
      <c r="C3240" s="353" t="s">
        <v>5922</v>
      </c>
      <c r="D3240" s="353"/>
      <c r="E3240" s="353"/>
      <c r="F3240" s="353"/>
      <c r="G3240" s="18" t="s">
        <v>319</v>
      </c>
      <c r="H3240" s="137">
        <v>4643.18</v>
      </c>
    </row>
    <row r="3241" spans="1:8" ht="12.2" customHeight="1">
      <c r="A3241" s="352" t="s">
        <v>5923</v>
      </c>
      <c r="B3241" s="352"/>
      <c r="C3241" s="353" t="s">
        <v>5924</v>
      </c>
      <c r="D3241" s="353"/>
      <c r="E3241" s="353"/>
      <c r="F3241" s="353"/>
      <c r="G3241" s="18" t="s">
        <v>319</v>
      </c>
      <c r="H3241" s="137">
        <v>5720</v>
      </c>
    </row>
    <row r="3242" spans="1:8" ht="10.9" customHeight="1">
      <c r="A3242" s="351"/>
      <c r="B3242" s="351"/>
      <c r="C3242" s="351"/>
      <c r="D3242" s="351"/>
      <c r="E3242" s="351"/>
      <c r="F3242" s="351"/>
      <c r="G3242" s="351"/>
      <c r="H3242" s="351"/>
    </row>
    <row r="3243" spans="1:8" ht="283.7" customHeight="1">
      <c r="A3243" s="371" t="s">
        <v>5925</v>
      </c>
      <c r="B3243" s="371"/>
      <c r="C3243" s="371"/>
      <c r="D3243" s="371"/>
      <c r="E3243" s="371"/>
      <c r="F3243" s="371"/>
      <c r="G3243" s="371"/>
      <c r="H3243" s="371"/>
    </row>
    <row r="3244" spans="1:8" ht="10.9" customHeight="1">
      <c r="A3244" s="364"/>
      <c r="B3244" s="364"/>
      <c r="C3244" s="364"/>
      <c r="D3244" s="364"/>
      <c r="E3244" s="364"/>
      <c r="F3244" s="364"/>
      <c r="G3244" s="364"/>
      <c r="H3244" s="364"/>
    </row>
    <row r="3245" spans="1:8" ht="12.2" customHeight="1">
      <c r="A3245" s="369" t="s">
        <v>5926</v>
      </c>
      <c r="B3245" s="369"/>
      <c r="C3245" s="369"/>
      <c r="D3245" s="369"/>
      <c r="E3245" s="369"/>
      <c r="F3245" s="369"/>
      <c r="G3245" s="369"/>
      <c r="H3245" s="369"/>
    </row>
    <row r="3246" spans="1:8" ht="12.2" customHeight="1">
      <c r="A3246" s="370" t="s">
        <v>47</v>
      </c>
      <c r="B3246" s="370"/>
      <c r="C3246" s="370"/>
      <c r="D3246" s="370"/>
      <c r="E3246" s="370"/>
      <c r="F3246" s="370"/>
      <c r="G3246" s="370"/>
      <c r="H3246" s="370"/>
    </row>
    <row r="3247" spans="1:8" ht="12.2" customHeight="1">
      <c r="A3247" s="370" t="s">
        <v>9759</v>
      </c>
      <c r="B3247" s="370"/>
      <c r="C3247" s="370"/>
      <c r="D3247" s="370"/>
      <c r="E3247" s="370"/>
      <c r="F3247" s="370"/>
      <c r="G3247" s="370"/>
      <c r="H3247" s="370"/>
    </row>
    <row r="3248" spans="1:8" ht="10.9" customHeight="1">
      <c r="A3248" s="351"/>
      <c r="B3248" s="351"/>
      <c r="C3248" s="351"/>
      <c r="D3248" s="351"/>
      <c r="E3248" s="351"/>
      <c r="F3248" s="351"/>
      <c r="G3248" s="351"/>
      <c r="H3248" s="351"/>
    </row>
    <row r="3249" spans="1:8" ht="10.9" customHeight="1">
      <c r="A3249" s="364"/>
      <c r="B3249" s="364"/>
      <c r="C3249" s="364"/>
      <c r="D3249" s="364"/>
      <c r="E3249" s="364"/>
      <c r="F3249" s="364"/>
      <c r="G3249" s="364"/>
      <c r="H3249" s="364"/>
    </row>
    <row r="3250" spans="1:8" ht="12.2" customHeight="1">
      <c r="A3250" s="365" t="s">
        <v>0</v>
      </c>
      <c r="B3250" s="365"/>
      <c r="C3250" s="366" t="s">
        <v>48</v>
      </c>
      <c r="D3250" s="366"/>
      <c r="E3250" s="366"/>
      <c r="F3250" s="366"/>
      <c r="G3250" s="16" t="s">
        <v>49</v>
      </c>
      <c r="H3250" s="16" t="s">
        <v>50</v>
      </c>
    </row>
    <row r="3251" spans="1:8" ht="12.2" customHeight="1">
      <c r="A3251" s="358">
        <v>249</v>
      </c>
      <c r="B3251" s="359"/>
      <c r="C3251" s="360" t="s">
        <v>5927</v>
      </c>
      <c r="D3251" s="360"/>
      <c r="E3251" s="360"/>
      <c r="F3251" s="360"/>
      <c r="G3251" s="17"/>
      <c r="H3251" s="122"/>
    </row>
    <row r="3252" spans="1:8" ht="12.2" customHeight="1">
      <c r="A3252" s="352" t="s">
        <v>5928</v>
      </c>
      <c r="B3252" s="352"/>
      <c r="C3252" s="353" t="s">
        <v>5929</v>
      </c>
      <c r="D3252" s="353"/>
      <c r="E3252" s="353"/>
      <c r="F3252" s="353"/>
      <c r="G3252" s="18" t="s">
        <v>158</v>
      </c>
      <c r="H3252" s="138">
        <v>33.06</v>
      </c>
    </row>
    <row r="3253" spans="1:8" ht="24.4" customHeight="1">
      <c r="A3253" s="352" t="s">
        <v>5930</v>
      </c>
      <c r="B3253" s="352"/>
      <c r="C3253" s="353" t="s">
        <v>5931</v>
      </c>
      <c r="D3253" s="353"/>
      <c r="E3253" s="353"/>
      <c r="F3253" s="353"/>
      <c r="G3253" s="18" t="s">
        <v>158</v>
      </c>
      <c r="H3253" s="136">
        <v>9.01</v>
      </c>
    </row>
    <row r="3254" spans="1:8" ht="24.4" customHeight="1">
      <c r="A3254" s="352" t="s">
        <v>5932</v>
      </c>
      <c r="B3254" s="352"/>
      <c r="C3254" s="353" t="s">
        <v>5933</v>
      </c>
      <c r="D3254" s="353"/>
      <c r="E3254" s="353"/>
      <c r="F3254" s="353"/>
      <c r="G3254" s="18" t="s">
        <v>158</v>
      </c>
      <c r="H3254" s="136">
        <v>6.59</v>
      </c>
    </row>
    <row r="3255" spans="1:8" ht="24.4" customHeight="1">
      <c r="A3255" s="352" t="s">
        <v>5934</v>
      </c>
      <c r="B3255" s="352"/>
      <c r="C3255" s="353" t="s">
        <v>5935</v>
      </c>
      <c r="D3255" s="353"/>
      <c r="E3255" s="353"/>
      <c r="F3255" s="353"/>
      <c r="G3255" s="18" t="s">
        <v>158</v>
      </c>
      <c r="H3255" s="136">
        <v>5.2</v>
      </c>
    </row>
    <row r="3256" spans="1:8" ht="12.2" customHeight="1">
      <c r="A3256" s="352" t="s">
        <v>5936</v>
      </c>
      <c r="B3256" s="352"/>
      <c r="C3256" s="353" t="s">
        <v>5937</v>
      </c>
      <c r="D3256" s="353"/>
      <c r="E3256" s="353"/>
      <c r="F3256" s="353"/>
      <c r="G3256" s="18" t="s">
        <v>158</v>
      </c>
      <c r="H3256" s="136">
        <v>4.78</v>
      </c>
    </row>
    <row r="3257" spans="1:8" ht="12.2" customHeight="1">
      <c r="A3257" s="352" t="s">
        <v>5938</v>
      </c>
      <c r="B3257" s="352"/>
      <c r="C3257" s="353" t="s">
        <v>5939</v>
      </c>
      <c r="D3257" s="353"/>
      <c r="E3257" s="353"/>
      <c r="F3257" s="353"/>
      <c r="G3257" s="18" t="s">
        <v>158</v>
      </c>
      <c r="H3257" s="136">
        <v>2.16</v>
      </c>
    </row>
    <row r="3258" spans="1:8" ht="12.2" customHeight="1">
      <c r="A3258" s="352" t="s">
        <v>5940</v>
      </c>
      <c r="B3258" s="352"/>
      <c r="C3258" s="353" t="s">
        <v>5941</v>
      </c>
      <c r="D3258" s="353"/>
      <c r="E3258" s="353"/>
      <c r="F3258" s="353"/>
      <c r="G3258" s="18" t="s">
        <v>158</v>
      </c>
      <c r="H3258" s="138">
        <v>13.78</v>
      </c>
    </row>
    <row r="3259" spans="1:8" ht="24.4" customHeight="1">
      <c r="A3259" s="352" t="s">
        <v>5942</v>
      </c>
      <c r="B3259" s="352"/>
      <c r="C3259" s="353" t="s">
        <v>5943</v>
      </c>
      <c r="D3259" s="353"/>
      <c r="E3259" s="353"/>
      <c r="F3259" s="353"/>
      <c r="G3259" s="18" t="s">
        <v>158</v>
      </c>
      <c r="H3259" s="138">
        <v>14.31</v>
      </c>
    </row>
    <row r="3260" spans="1:8" ht="24.4" customHeight="1">
      <c r="A3260" s="352" t="s">
        <v>5944</v>
      </c>
      <c r="B3260" s="352"/>
      <c r="C3260" s="353" t="s">
        <v>5945</v>
      </c>
      <c r="D3260" s="353"/>
      <c r="E3260" s="353"/>
      <c r="F3260" s="353"/>
      <c r="G3260" s="18" t="s">
        <v>158</v>
      </c>
      <c r="H3260" s="138">
        <v>13.17</v>
      </c>
    </row>
    <row r="3261" spans="1:8" ht="36.6" customHeight="1">
      <c r="A3261" s="352" t="s">
        <v>5946</v>
      </c>
      <c r="B3261" s="352"/>
      <c r="C3261" s="353" t="s">
        <v>5947</v>
      </c>
      <c r="D3261" s="353"/>
      <c r="E3261" s="353"/>
      <c r="F3261" s="353"/>
      <c r="G3261" s="18" t="s">
        <v>55</v>
      </c>
      <c r="H3261" s="136">
        <v>0.53</v>
      </c>
    </row>
    <row r="3262" spans="1:8" ht="12.2" customHeight="1">
      <c r="A3262" s="352" t="s">
        <v>5948</v>
      </c>
      <c r="B3262" s="352"/>
      <c r="C3262" s="353" t="s">
        <v>5949</v>
      </c>
      <c r="D3262" s="353"/>
      <c r="E3262" s="353"/>
      <c r="F3262" s="353"/>
      <c r="G3262" s="18" t="s">
        <v>158</v>
      </c>
      <c r="H3262" s="138">
        <v>50.32</v>
      </c>
    </row>
    <row r="3263" spans="1:8" ht="24.4" customHeight="1">
      <c r="A3263" s="352" t="s">
        <v>5950</v>
      </c>
      <c r="B3263" s="352"/>
      <c r="C3263" s="353" t="s">
        <v>5951</v>
      </c>
      <c r="D3263" s="353"/>
      <c r="E3263" s="353"/>
      <c r="F3263" s="353"/>
      <c r="G3263" s="18" t="s">
        <v>158</v>
      </c>
      <c r="H3263" s="140">
        <v>371.65</v>
      </c>
    </row>
    <row r="3264" spans="1:8" ht="12.2" customHeight="1">
      <c r="A3264" s="352" t="s">
        <v>5952</v>
      </c>
      <c r="B3264" s="352"/>
      <c r="C3264" s="353" t="s">
        <v>5953</v>
      </c>
      <c r="D3264" s="353"/>
      <c r="E3264" s="353"/>
      <c r="F3264" s="353"/>
      <c r="G3264" s="18" t="s">
        <v>158</v>
      </c>
      <c r="H3264" s="138">
        <v>23.63</v>
      </c>
    </row>
    <row r="3265" spans="1:8" ht="24.4" customHeight="1">
      <c r="A3265" s="352" t="s">
        <v>5954</v>
      </c>
      <c r="B3265" s="352"/>
      <c r="C3265" s="353" t="s">
        <v>5955</v>
      </c>
      <c r="D3265" s="353"/>
      <c r="E3265" s="353"/>
      <c r="F3265" s="353"/>
      <c r="G3265" s="18" t="s">
        <v>58</v>
      </c>
      <c r="H3265" s="138">
        <v>39.83</v>
      </c>
    </row>
    <row r="3266" spans="1:8" ht="24.4" customHeight="1">
      <c r="A3266" s="352" t="s">
        <v>5956</v>
      </c>
      <c r="B3266" s="352"/>
      <c r="C3266" s="353" t="s">
        <v>5957</v>
      </c>
      <c r="D3266" s="353"/>
      <c r="E3266" s="353"/>
      <c r="F3266" s="353"/>
      <c r="G3266" s="18" t="s">
        <v>58</v>
      </c>
      <c r="H3266" s="138">
        <v>99.59</v>
      </c>
    </row>
    <row r="3267" spans="1:8" ht="12.2" customHeight="1">
      <c r="A3267" s="352" t="s">
        <v>5958</v>
      </c>
      <c r="B3267" s="352"/>
      <c r="C3267" s="353" t="s">
        <v>5959</v>
      </c>
      <c r="D3267" s="353"/>
      <c r="E3267" s="353"/>
      <c r="F3267" s="353"/>
      <c r="G3267" s="18" t="s">
        <v>158</v>
      </c>
      <c r="H3267" s="136">
        <v>7.03</v>
      </c>
    </row>
    <row r="3268" spans="1:8" ht="36.6" customHeight="1">
      <c r="A3268" s="352" t="s">
        <v>5960</v>
      </c>
      <c r="B3268" s="352"/>
      <c r="C3268" s="353" t="s">
        <v>5961</v>
      </c>
      <c r="D3268" s="353"/>
      <c r="E3268" s="353"/>
      <c r="F3268" s="353"/>
      <c r="G3268" s="18" t="s">
        <v>158</v>
      </c>
      <c r="H3268" s="136">
        <v>6.03</v>
      </c>
    </row>
    <row r="3269" spans="1:8" ht="36.6" customHeight="1">
      <c r="A3269" s="352" t="s">
        <v>5962</v>
      </c>
      <c r="B3269" s="352"/>
      <c r="C3269" s="353" t="s">
        <v>5963</v>
      </c>
      <c r="D3269" s="353"/>
      <c r="E3269" s="353"/>
      <c r="F3269" s="353"/>
      <c r="G3269" s="18" t="s">
        <v>158</v>
      </c>
      <c r="H3269" s="136">
        <v>6.48</v>
      </c>
    </row>
    <row r="3270" spans="1:8" ht="36.6" customHeight="1">
      <c r="A3270" s="352" t="s">
        <v>5964</v>
      </c>
      <c r="B3270" s="352"/>
      <c r="C3270" s="353" t="s">
        <v>5965</v>
      </c>
      <c r="D3270" s="353"/>
      <c r="E3270" s="353"/>
      <c r="F3270" s="353"/>
      <c r="G3270" s="18" t="s">
        <v>158</v>
      </c>
      <c r="H3270" s="136">
        <v>6.86</v>
      </c>
    </row>
    <row r="3271" spans="1:8" ht="36.6" customHeight="1">
      <c r="A3271" s="352" t="s">
        <v>5966</v>
      </c>
      <c r="B3271" s="352"/>
      <c r="C3271" s="353" t="s">
        <v>5967</v>
      </c>
      <c r="D3271" s="353"/>
      <c r="E3271" s="353"/>
      <c r="F3271" s="353"/>
      <c r="G3271" s="18" t="s">
        <v>158</v>
      </c>
      <c r="H3271" s="136">
        <v>7.62</v>
      </c>
    </row>
    <row r="3272" spans="1:8" ht="36.6" customHeight="1">
      <c r="A3272" s="352" t="s">
        <v>5968</v>
      </c>
      <c r="B3272" s="352"/>
      <c r="C3272" s="353" t="s">
        <v>5969</v>
      </c>
      <c r="D3272" s="353"/>
      <c r="E3272" s="353"/>
      <c r="F3272" s="353"/>
      <c r="G3272" s="18" t="s">
        <v>158</v>
      </c>
      <c r="H3272" s="136">
        <v>7.9</v>
      </c>
    </row>
    <row r="3273" spans="1:8" ht="36.6" customHeight="1">
      <c r="A3273" s="352" t="s">
        <v>5970</v>
      </c>
      <c r="B3273" s="352"/>
      <c r="C3273" s="353" t="s">
        <v>5971</v>
      </c>
      <c r="D3273" s="353"/>
      <c r="E3273" s="353"/>
      <c r="F3273" s="353"/>
      <c r="G3273" s="18" t="s">
        <v>158</v>
      </c>
      <c r="H3273" s="136">
        <v>8.18</v>
      </c>
    </row>
    <row r="3274" spans="1:8" ht="36.6" customHeight="1">
      <c r="A3274" s="352" t="s">
        <v>5972</v>
      </c>
      <c r="B3274" s="352"/>
      <c r="C3274" s="353" t="s">
        <v>5973</v>
      </c>
      <c r="D3274" s="353"/>
      <c r="E3274" s="353"/>
      <c r="F3274" s="353"/>
      <c r="G3274" s="18" t="s">
        <v>158</v>
      </c>
      <c r="H3274" s="136">
        <v>8.89</v>
      </c>
    </row>
    <row r="3275" spans="1:8" ht="36.6" customHeight="1">
      <c r="A3275" s="352" t="s">
        <v>5974</v>
      </c>
      <c r="B3275" s="352"/>
      <c r="C3275" s="353" t="s">
        <v>5975</v>
      </c>
      <c r="D3275" s="353"/>
      <c r="E3275" s="353"/>
      <c r="F3275" s="353"/>
      <c r="G3275" s="18" t="s">
        <v>158</v>
      </c>
      <c r="H3275" s="136">
        <v>9.17</v>
      </c>
    </row>
    <row r="3276" spans="1:8" ht="36.6" customHeight="1">
      <c r="A3276" s="352" t="s">
        <v>5976</v>
      </c>
      <c r="B3276" s="352"/>
      <c r="C3276" s="353" t="s">
        <v>5977</v>
      </c>
      <c r="D3276" s="353"/>
      <c r="E3276" s="353"/>
      <c r="F3276" s="353"/>
      <c r="G3276" s="18" t="s">
        <v>158</v>
      </c>
      <c r="H3276" s="136">
        <v>9.39</v>
      </c>
    </row>
    <row r="3277" spans="1:8" ht="36.6" customHeight="1">
      <c r="A3277" s="352" t="s">
        <v>5978</v>
      </c>
      <c r="B3277" s="352"/>
      <c r="C3277" s="353" t="s">
        <v>5979</v>
      </c>
      <c r="D3277" s="353"/>
      <c r="E3277" s="353"/>
      <c r="F3277" s="353"/>
      <c r="G3277" s="18" t="s">
        <v>158</v>
      </c>
      <c r="H3277" s="138">
        <v>10.11</v>
      </c>
    </row>
    <row r="3278" spans="1:8" ht="36.6" customHeight="1">
      <c r="A3278" s="352" t="s">
        <v>5980</v>
      </c>
      <c r="B3278" s="352"/>
      <c r="C3278" s="353" t="s">
        <v>5981</v>
      </c>
      <c r="D3278" s="353"/>
      <c r="E3278" s="353"/>
      <c r="F3278" s="353"/>
      <c r="G3278" s="18" t="s">
        <v>158</v>
      </c>
      <c r="H3278" s="138">
        <v>10.64</v>
      </c>
    </row>
    <row r="3279" spans="1:8" ht="36.6" customHeight="1">
      <c r="A3279" s="352" t="s">
        <v>5982</v>
      </c>
      <c r="B3279" s="352"/>
      <c r="C3279" s="353" t="s">
        <v>5983</v>
      </c>
      <c r="D3279" s="353"/>
      <c r="E3279" s="353"/>
      <c r="F3279" s="353"/>
      <c r="G3279" s="18" t="s">
        <v>158</v>
      </c>
      <c r="H3279" s="138">
        <v>11.78</v>
      </c>
    </row>
    <row r="3280" spans="1:8" ht="36.6" customHeight="1">
      <c r="A3280" s="352" t="s">
        <v>5984</v>
      </c>
      <c r="B3280" s="352"/>
      <c r="C3280" s="353" t="s">
        <v>5985</v>
      </c>
      <c r="D3280" s="353"/>
      <c r="E3280" s="353"/>
      <c r="F3280" s="353"/>
      <c r="G3280" s="18" t="s">
        <v>158</v>
      </c>
      <c r="H3280" s="138">
        <v>12.24</v>
      </c>
    </row>
    <row r="3281" spans="1:8" ht="36.6" customHeight="1">
      <c r="A3281" s="352" t="s">
        <v>5986</v>
      </c>
      <c r="B3281" s="352"/>
      <c r="C3281" s="353" t="s">
        <v>5987</v>
      </c>
      <c r="D3281" s="353"/>
      <c r="E3281" s="353"/>
      <c r="F3281" s="353"/>
      <c r="G3281" s="18" t="s">
        <v>158</v>
      </c>
      <c r="H3281" s="136">
        <v>5.33</v>
      </c>
    </row>
    <row r="3282" spans="1:8" ht="36.6" customHeight="1">
      <c r="A3282" s="352" t="s">
        <v>5988</v>
      </c>
      <c r="B3282" s="352"/>
      <c r="C3282" s="353" t="s">
        <v>5989</v>
      </c>
      <c r="D3282" s="353"/>
      <c r="E3282" s="353"/>
      <c r="F3282" s="353"/>
      <c r="G3282" s="18" t="s">
        <v>158</v>
      </c>
      <c r="H3282" s="136">
        <v>6.03</v>
      </c>
    </row>
    <row r="3283" spans="1:8" ht="36.6" customHeight="1">
      <c r="A3283" s="352" t="s">
        <v>5990</v>
      </c>
      <c r="B3283" s="352"/>
      <c r="C3283" s="353" t="s">
        <v>5991</v>
      </c>
      <c r="D3283" s="353"/>
      <c r="E3283" s="353"/>
      <c r="F3283" s="353"/>
      <c r="G3283" s="18" t="s">
        <v>158</v>
      </c>
      <c r="H3283" s="136">
        <v>6.29</v>
      </c>
    </row>
    <row r="3284" spans="1:8" ht="36.6" customHeight="1">
      <c r="A3284" s="352" t="s">
        <v>5992</v>
      </c>
      <c r="B3284" s="352"/>
      <c r="C3284" s="353" t="s">
        <v>5993</v>
      </c>
      <c r="D3284" s="353"/>
      <c r="E3284" s="353"/>
      <c r="F3284" s="353"/>
      <c r="G3284" s="18" t="s">
        <v>158</v>
      </c>
      <c r="H3284" s="136">
        <v>6.48</v>
      </c>
    </row>
    <row r="3285" spans="1:8" ht="36.6" customHeight="1">
      <c r="A3285" s="352" t="s">
        <v>5994</v>
      </c>
      <c r="B3285" s="352"/>
      <c r="C3285" s="353" t="s">
        <v>5995</v>
      </c>
      <c r="D3285" s="353"/>
      <c r="E3285" s="353"/>
      <c r="F3285" s="353"/>
      <c r="G3285" s="18" t="s">
        <v>158</v>
      </c>
      <c r="H3285" s="136">
        <v>6.7</v>
      </c>
    </row>
    <row r="3286" spans="1:8" ht="36.6" customHeight="1">
      <c r="A3286" s="352" t="s">
        <v>5996</v>
      </c>
      <c r="B3286" s="352"/>
      <c r="C3286" s="353" t="s">
        <v>5997</v>
      </c>
      <c r="D3286" s="353"/>
      <c r="E3286" s="353"/>
      <c r="F3286" s="353"/>
      <c r="G3286" s="18" t="s">
        <v>158</v>
      </c>
      <c r="H3286" s="136">
        <v>6.89</v>
      </c>
    </row>
    <row r="3287" spans="1:8" ht="36.6" customHeight="1">
      <c r="A3287" s="352" t="s">
        <v>5998</v>
      </c>
      <c r="B3287" s="352"/>
      <c r="C3287" s="353" t="s">
        <v>5999</v>
      </c>
      <c r="D3287" s="353"/>
      <c r="E3287" s="353"/>
      <c r="F3287" s="353"/>
      <c r="G3287" s="18" t="s">
        <v>158</v>
      </c>
      <c r="H3287" s="136">
        <v>7.47</v>
      </c>
    </row>
    <row r="3288" spans="1:8" ht="36.6" customHeight="1">
      <c r="A3288" s="352" t="s">
        <v>6000</v>
      </c>
      <c r="B3288" s="352"/>
      <c r="C3288" s="353" t="s">
        <v>6001</v>
      </c>
      <c r="D3288" s="353"/>
      <c r="E3288" s="353"/>
      <c r="F3288" s="353"/>
      <c r="G3288" s="18" t="s">
        <v>158</v>
      </c>
      <c r="H3288" s="136">
        <v>7.66</v>
      </c>
    </row>
    <row r="3289" spans="1:8" ht="36.6" customHeight="1">
      <c r="A3289" s="352" t="s">
        <v>6002</v>
      </c>
      <c r="B3289" s="352"/>
      <c r="C3289" s="353" t="s">
        <v>6003</v>
      </c>
      <c r="D3289" s="353"/>
      <c r="E3289" s="353"/>
      <c r="F3289" s="353"/>
      <c r="G3289" s="18" t="s">
        <v>158</v>
      </c>
      <c r="H3289" s="136">
        <v>7.8</v>
      </c>
    </row>
    <row r="3290" spans="1:8" ht="36.6" customHeight="1">
      <c r="A3290" s="352" t="s">
        <v>6004</v>
      </c>
      <c r="B3290" s="352"/>
      <c r="C3290" s="353" t="s">
        <v>6005</v>
      </c>
      <c r="D3290" s="353"/>
      <c r="E3290" s="353"/>
      <c r="F3290" s="353"/>
      <c r="G3290" s="18" t="s">
        <v>158</v>
      </c>
      <c r="H3290" s="136">
        <v>7.99</v>
      </c>
    </row>
    <row r="3291" spans="1:8" ht="36.6" customHeight="1">
      <c r="A3291" s="352" t="s">
        <v>6006</v>
      </c>
      <c r="B3291" s="352"/>
      <c r="C3291" s="353" t="s">
        <v>6007</v>
      </c>
      <c r="D3291" s="353"/>
      <c r="E3291" s="353"/>
      <c r="F3291" s="353"/>
      <c r="G3291" s="18" t="s">
        <v>158</v>
      </c>
      <c r="H3291" s="136">
        <v>8.7200000000000006</v>
      </c>
    </row>
    <row r="3292" spans="1:8" ht="36.6" customHeight="1">
      <c r="A3292" s="352" t="s">
        <v>6008</v>
      </c>
      <c r="B3292" s="352"/>
      <c r="C3292" s="353" t="s">
        <v>6009</v>
      </c>
      <c r="D3292" s="353"/>
      <c r="E3292" s="353"/>
      <c r="F3292" s="353"/>
      <c r="G3292" s="18" t="s">
        <v>158</v>
      </c>
      <c r="H3292" s="136">
        <v>9.2200000000000006</v>
      </c>
    </row>
    <row r="3293" spans="1:8" ht="36.6" customHeight="1">
      <c r="A3293" s="352" t="s">
        <v>6010</v>
      </c>
      <c r="B3293" s="352"/>
      <c r="C3293" s="353" t="s">
        <v>6011</v>
      </c>
      <c r="D3293" s="353"/>
      <c r="E3293" s="353"/>
      <c r="F3293" s="353"/>
      <c r="G3293" s="18" t="s">
        <v>158</v>
      </c>
      <c r="H3293" s="136">
        <v>9.51</v>
      </c>
    </row>
    <row r="3294" spans="1:8" ht="36.6" customHeight="1">
      <c r="A3294" s="352" t="s">
        <v>6012</v>
      </c>
      <c r="B3294" s="352"/>
      <c r="C3294" s="353" t="s">
        <v>6013</v>
      </c>
      <c r="D3294" s="353"/>
      <c r="E3294" s="353"/>
      <c r="F3294" s="353"/>
      <c r="G3294" s="18" t="s">
        <v>158</v>
      </c>
      <c r="H3294" s="136">
        <v>5.25</v>
      </c>
    </row>
    <row r="3295" spans="1:8" ht="36.6" customHeight="1">
      <c r="A3295" s="352" t="s">
        <v>6014</v>
      </c>
      <c r="B3295" s="352"/>
      <c r="C3295" s="353" t="s">
        <v>6015</v>
      </c>
      <c r="D3295" s="353"/>
      <c r="E3295" s="353"/>
      <c r="F3295" s="353"/>
      <c r="G3295" s="18" t="s">
        <v>158</v>
      </c>
      <c r="H3295" s="136">
        <v>5.5</v>
      </c>
    </row>
    <row r="3296" spans="1:8" ht="36.6" customHeight="1">
      <c r="A3296" s="352" t="s">
        <v>6016</v>
      </c>
      <c r="B3296" s="352"/>
      <c r="C3296" s="353" t="s">
        <v>6017</v>
      </c>
      <c r="D3296" s="353"/>
      <c r="E3296" s="353"/>
      <c r="F3296" s="353"/>
      <c r="G3296" s="18" t="s">
        <v>158</v>
      </c>
      <c r="H3296" s="136">
        <v>6.1</v>
      </c>
    </row>
    <row r="3297" spans="1:8" ht="36.6" customHeight="1">
      <c r="A3297" s="352" t="s">
        <v>6018</v>
      </c>
      <c r="B3297" s="352"/>
      <c r="C3297" s="353" t="s">
        <v>6019</v>
      </c>
      <c r="D3297" s="353"/>
      <c r="E3297" s="353"/>
      <c r="F3297" s="353"/>
      <c r="G3297" s="18" t="s">
        <v>158</v>
      </c>
      <c r="H3297" s="136">
        <v>6.29</v>
      </c>
    </row>
    <row r="3298" spans="1:8" ht="36.6" customHeight="1">
      <c r="A3298" s="352" t="s">
        <v>6020</v>
      </c>
      <c r="B3298" s="352"/>
      <c r="C3298" s="353" t="s">
        <v>6021</v>
      </c>
      <c r="D3298" s="353"/>
      <c r="E3298" s="353"/>
      <c r="F3298" s="353"/>
      <c r="G3298" s="18" t="s">
        <v>158</v>
      </c>
      <c r="H3298" s="136">
        <v>6.44</v>
      </c>
    </row>
    <row r="3299" spans="1:8" ht="36.6" customHeight="1">
      <c r="A3299" s="352" t="s">
        <v>6022</v>
      </c>
      <c r="B3299" s="352"/>
      <c r="C3299" s="353" t="s">
        <v>6023</v>
      </c>
      <c r="D3299" s="353"/>
      <c r="E3299" s="353"/>
      <c r="F3299" s="353"/>
      <c r="G3299" s="18" t="s">
        <v>158</v>
      </c>
      <c r="H3299" s="136">
        <v>6.59</v>
      </c>
    </row>
    <row r="3300" spans="1:8" ht="36.6" customHeight="1">
      <c r="A3300" s="352" t="s">
        <v>6024</v>
      </c>
      <c r="B3300" s="352"/>
      <c r="C3300" s="353" t="s">
        <v>6025</v>
      </c>
      <c r="D3300" s="353"/>
      <c r="E3300" s="353"/>
      <c r="F3300" s="353"/>
      <c r="G3300" s="18" t="s">
        <v>158</v>
      </c>
      <c r="H3300" s="136">
        <v>6.74</v>
      </c>
    </row>
    <row r="3301" spans="1:8" ht="36.6" customHeight="1">
      <c r="A3301" s="352" t="s">
        <v>6026</v>
      </c>
      <c r="B3301" s="352"/>
      <c r="C3301" s="353" t="s">
        <v>6027</v>
      </c>
      <c r="D3301" s="353"/>
      <c r="E3301" s="353"/>
      <c r="F3301" s="353"/>
      <c r="G3301" s="18" t="s">
        <v>158</v>
      </c>
      <c r="H3301" s="136">
        <v>6.89</v>
      </c>
    </row>
    <row r="3302" spans="1:8" ht="36.6" customHeight="1">
      <c r="A3302" s="352" t="s">
        <v>6028</v>
      </c>
      <c r="B3302" s="352"/>
      <c r="C3302" s="353" t="s">
        <v>6029</v>
      </c>
      <c r="D3302" s="353"/>
      <c r="E3302" s="353"/>
      <c r="F3302" s="353"/>
      <c r="G3302" s="18" t="s">
        <v>158</v>
      </c>
      <c r="H3302" s="136">
        <v>7.43</v>
      </c>
    </row>
    <row r="3303" spans="1:8" ht="36.6" customHeight="1">
      <c r="A3303" s="352" t="s">
        <v>6030</v>
      </c>
      <c r="B3303" s="352"/>
      <c r="C3303" s="353" t="s">
        <v>6031</v>
      </c>
      <c r="D3303" s="353"/>
      <c r="E3303" s="353"/>
      <c r="F3303" s="353"/>
      <c r="G3303" s="18" t="s">
        <v>158</v>
      </c>
      <c r="H3303" s="136">
        <v>7.57</v>
      </c>
    </row>
    <row r="3304" spans="1:8" ht="36.6" customHeight="1">
      <c r="A3304" s="352" t="s">
        <v>6032</v>
      </c>
      <c r="B3304" s="352"/>
      <c r="C3304" s="353" t="s">
        <v>6033</v>
      </c>
      <c r="D3304" s="353"/>
      <c r="E3304" s="353"/>
      <c r="F3304" s="353"/>
      <c r="G3304" s="18" t="s">
        <v>158</v>
      </c>
      <c r="H3304" s="136">
        <v>7.85</v>
      </c>
    </row>
    <row r="3305" spans="1:8" ht="36.6" customHeight="1">
      <c r="A3305" s="352" t="s">
        <v>6034</v>
      </c>
      <c r="B3305" s="352"/>
      <c r="C3305" s="353" t="s">
        <v>6035</v>
      </c>
      <c r="D3305" s="353"/>
      <c r="E3305" s="353"/>
      <c r="F3305" s="353"/>
      <c r="G3305" s="18" t="s">
        <v>158</v>
      </c>
      <c r="H3305" s="136">
        <v>8.2799999999999994</v>
      </c>
    </row>
    <row r="3306" spans="1:8" ht="36.6" customHeight="1">
      <c r="A3306" s="352" t="s">
        <v>6036</v>
      </c>
      <c r="B3306" s="352"/>
      <c r="C3306" s="353" t="s">
        <v>6037</v>
      </c>
      <c r="D3306" s="353"/>
      <c r="E3306" s="353"/>
      <c r="F3306" s="353"/>
      <c r="G3306" s="18" t="s">
        <v>158</v>
      </c>
      <c r="H3306" s="136">
        <v>8.89</v>
      </c>
    </row>
    <row r="3307" spans="1:8" ht="36.6" customHeight="1">
      <c r="A3307" s="352" t="s">
        <v>6038</v>
      </c>
      <c r="B3307" s="352"/>
      <c r="C3307" s="353" t="s">
        <v>6039</v>
      </c>
      <c r="D3307" s="353"/>
      <c r="E3307" s="353"/>
      <c r="F3307" s="353"/>
      <c r="G3307" s="18" t="s">
        <v>158</v>
      </c>
      <c r="H3307" s="136">
        <v>8.4700000000000006</v>
      </c>
    </row>
    <row r="3308" spans="1:8" ht="36.6" customHeight="1">
      <c r="A3308" s="352" t="s">
        <v>6040</v>
      </c>
      <c r="B3308" s="352"/>
      <c r="C3308" s="353" t="s">
        <v>6041</v>
      </c>
      <c r="D3308" s="353"/>
      <c r="E3308" s="353"/>
      <c r="F3308" s="353"/>
      <c r="G3308" s="18" t="s">
        <v>158</v>
      </c>
      <c r="H3308" s="136">
        <v>9</v>
      </c>
    </row>
    <row r="3309" spans="1:8" ht="36.6" customHeight="1">
      <c r="A3309" s="352" t="s">
        <v>6042</v>
      </c>
      <c r="B3309" s="352"/>
      <c r="C3309" s="353" t="s">
        <v>6043</v>
      </c>
      <c r="D3309" s="353"/>
      <c r="E3309" s="353"/>
      <c r="F3309" s="353"/>
      <c r="G3309" s="18" t="s">
        <v>158</v>
      </c>
      <c r="H3309" s="136">
        <v>9.39</v>
      </c>
    </row>
    <row r="3310" spans="1:8" ht="36.6" customHeight="1">
      <c r="A3310" s="352" t="s">
        <v>6044</v>
      </c>
      <c r="B3310" s="352"/>
      <c r="C3310" s="353" t="s">
        <v>6045</v>
      </c>
      <c r="D3310" s="353"/>
      <c r="E3310" s="353"/>
      <c r="F3310" s="353"/>
      <c r="G3310" s="18" t="s">
        <v>158</v>
      </c>
      <c r="H3310" s="138">
        <v>10.46</v>
      </c>
    </row>
    <row r="3311" spans="1:8" ht="36.6" customHeight="1">
      <c r="A3311" s="352" t="s">
        <v>6046</v>
      </c>
      <c r="B3311" s="352"/>
      <c r="C3311" s="353" t="s">
        <v>6047</v>
      </c>
      <c r="D3311" s="353"/>
      <c r="E3311" s="353"/>
      <c r="F3311" s="353"/>
      <c r="G3311" s="18" t="s">
        <v>158</v>
      </c>
      <c r="H3311" s="138">
        <v>10.79</v>
      </c>
    </row>
    <row r="3312" spans="1:8" ht="36.6" customHeight="1">
      <c r="A3312" s="352" t="s">
        <v>6048</v>
      </c>
      <c r="B3312" s="352"/>
      <c r="C3312" s="353" t="s">
        <v>6049</v>
      </c>
      <c r="D3312" s="353"/>
      <c r="E3312" s="353"/>
      <c r="F3312" s="353"/>
      <c r="G3312" s="18" t="s">
        <v>158</v>
      </c>
      <c r="H3312" s="138">
        <v>11.11</v>
      </c>
    </row>
    <row r="3313" spans="1:8" ht="36.6" customHeight="1">
      <c r="A3313" s="352" t="s">
        <v>6050</v>
      </c>
      <c r="B3313" s="352"/>
      <c r="C3313" s="353" t="s">
        <v>6051</v>
      </c>
      <c r="D3313" s="353"/>
      <c r="E3313" s="353"/>
      <c r="F3313" s="353"/>
      <c r="G3313" s="18" t="s">
        <v>158</v>
      </c>
      <c r="H3313" s="138">
        <v>11.44</v>
      </c>
    </row>
    <row r="3314" spans="1:8" ht="36.6" customHeight="1">
      <c r="A3314" s="352" t="s">
        <v>6052</v>
      </c>
      <c r="B3314" s="352"/>
      <c r="C3314" s="353" t="s">
        <v>6053</v>
      </c>
      <c r="D3314" s="353"/>
      <c r="E3314" s="353"/>
      <c r="F3314" s="353"/>
      <c r="G3314" s="18" t="s">
        <v>158</v>
      </c>
      <c r="H3314" s="138">
        <v>11.7</v>
      </c>
    </row>
    <row r="3315" spans="1:8" ht="36.6" customHeight="1">
      <c r="A3315" s="352" t="s">
        <v>6054</v>
      </c>
      <c r="B3315" s="352"/>
      <c r="C3315" s="353" t="s">
        <v>6055</v>
      </c>
      <c r="D3315" s="353"/>
      <c r="E3315" s="353"/>
      <c r="F3315" s="353"/>
      <c r="G3315" s="18" t="s">
        <v>158</v>
      </c>
      <c r="H3315" s="138">
        <v>12.74</v>
      </c>
    </row>
    <row r="3316" spans="1:8" ht="36.6" customHeight="1">
      <c r="A3316" s="352" t="s">
        <v>6056</v>
      </c>
      <c r="B3316" s="352"/>
      <c r="C3316" s="353" t="s">
        <v>6057</v>
      </c>
      <c r="D3316" s="353"/>
      <c r="E3316" s="353"/>
      <c r="F3316" s="353"/>
      <c r="G3316" s="18" t="s">
        <v>158</v>
      </c>
      <c r="H3316" s="138">
        <v>13.06</v>
      </c>
    </row>
    <row r="3317" spans="1:8" ht="36.6" customHeight="1">
      <c r="A3317" s="352" t="s">
        <v>6058</v>
      </c>
      <c r="B3317" s="352"/>
      <c r="C3317" s="353" t="s">
        <v>6059</v>
      </c>
      <c r="D3317" s="353"/>
      <c r="E3317" s="353"/>
      <c r="F3317" s="353"/>
      <c r="G3317" s="18" t="s">
        <v>158</v>
      </c>
      <c r="H3317" s="138">
        <v>13.55</v>
      </c>
    </row>
    <row r="3318" spans="1:8" ht="36.6" customHeight="1">
      <c r="A3318" s="352" t="s">
        <v>6060</v>
      </c>
      <c r="B3318" s="352"/>
      <c r="C3318" s="353" t="s">
        <v>6061</v>
      </c>
      <c r="D3318" s="353"/>
      <c r="E3318" s="353"/>
      <c r="F3318" s="353"/>
      <c r="G3318" s="18" t="s">
        <v>158</v>
      </c>
      <c r="H3318" s="138">
        <v>15.14</v>
      </c>
    </row>
    <row r="3319" spans="1:8" ht="36.6" customHeight="1">
      <c r="A3319" s="352" t="s">
        <v>6062</v>
      </c>
      <c r="B3319" s="352"/>
      <c r="C3319" s="353" t="s">
        <v>6063</v>
      </c>
      <c r="D3319" s="353"/>
      <c r="E3319" s="353"/>
      <c r="F3319" s="353"/>
      <c r="G3319" s="18" t="s">
        <v>158</v>
      </c>
      <c r="H3319" s="138">
        <v>15.63</v>
      </c>
    </row>
    <row r="3320" spans="1:8" ht="36.6" customHeight="1">
      <c r="A3320" s="352" t="s">
        <v>6064</v>
      </c>
      <c r="B3320" s="352"/>
      <c r="C3320" s="353" t="s">
        <v>6065</v>
      </c>
      <c r="D3320" s="353"/>
      <c r="E3320" s="353"/>
      <c r="F3320" s="353"/>
      <c r="G3320" s="18" t="s">
        <v>158</v>
      </c>
      <c r="H3320" s="136">
        <v>8.17</v>
      </c>
    </row>
    <row r="3321" spans="1:8" ht="36.6" customHeight="1">
      <c r="A3321" s="352" t="s">
        <v>6066</v>
      </c>
      <c r="B3321" s="352"/>
      <c r="C3321" s="353" t="s">
        <v>6067</v>
      </c>
      <c r="D3321" s="353"/>
      <c r="E3321" s="353"/>
      <c r="F3321" s="353"/>
      <c r="G3321" s="18" t="s">
        <v>158</v>
      </c>
      <c r="H3321" s="136">
        <v>8.52</v>
      </c>
    </row>
    <row r="3322" spans="1:8" ht="36.6" customHeight="1">
      <c r="A3322" s="352" t="s">
        <v>6068</v>
      </c>
      <c r="B3322" s="352"/>
      <c r="C3322" s="353" t="s">
        <v>6069</v>
      </c>
      <c r="D3322" s="353"/>
      <c r="E3322" s="353"/>
      <c r="F3322" s="353"/>
      <c r="G3322" s="18" t="s">
        <v>158</v>
      </c>
      <c r="H3322" s="136">
        <v>8.76</v>
      </c>
    </row>
    <row r="3323" spans="1:8" ht="36.6" customHeight="1">
      <c r="A3323" s="352" t="s">
        <v>6070</v>
      </c>
      <c r="B3323" s="352"/>
      <c r="C3323" s="353" t="s">
        <v>6071</v>
      </c>
      <c r="D3323" s="353"/>
      <c r="E3323" s="353"/>
      <c r="F3323" s="353"/>
      <c r="G3323" s="18" t="s">
        <v>158</v>
      </c>
      <c r="H3323" s="136">
        <v>9</v>
      </c>
    </row>
    <row r="3324" spans="1:8" ht="36.6" customHeight="1">
      <c r="A3324" s="352" t="s">
        <v>6072</v>
      </c>
      <c r="B3324" s="352"/>
      <c r="C3324" s="353" t="s">
        <v>6073</v>
      </c>
      <c r="D3324" s="353"/>
      <c r="E3324" s="353"/>
      <c r="F3324" s="353"/>
      <c r="G3324" s="18" t="s">
        <v>158</v>
      </c>
      <c r="H3324" s="136">
        <v>9.1999999999999993</v>
      </c>
    </row>
    <row r="3325" spans="1:8" ht="36.6" customHeight="1">
      <c r="A3325" s="352" t="s">
        <v>6074</v>
      </c>
      <c r="B3325" s="352"/>
      <c r="C3325" s="353" t="s">
        <v>6075</v>
      </c>
      <c r="D3325" s="353"/>
      <c r="E3325" s="353"/>
      <c r="F3325" s="353"/>
      <c r="G3325" s="18" t="s">
        <v>158</v>
      </c>
      <c r="H3325" s="136">
        <v>9.44</v>
      </c>
    </row>
    <row r="3326" spans="1:8" ht="36.6" customHeight="1">
      <c r="A3326" s="352" t="s">
        <v>6076</v>
      </c>
      <c r="B3326" s="352"/>
      <c r="C3326" s="353" t="s">
        <v>6077</v>
      </c>
      <c r="D3326" s="353"/>
      <c r="E3326" s="353"/>
      <c r="F3326" s="353"/>
      <c r="G3326" s="18" t="s">
        <v>158</v>
      </c>
      <c r="H3326" s="136">
        <v>9.64</v>
      </c>
    </row>
    <row r="3327" spans="1:8" ht="36.6" customHeight="1">
      <c r="A3327" s="352" t="s">
        <v>6078</v>
      </c>
      <c r="B3327" s="352"/>
      <c r="C3327" s="353" t="s">
        <v>6079</v>
      </c>
      <c r="D3327" s="353"/>
      <c r="E3327" s="353"/>
      <c r="F3327" s="353"/>
      <c r="G3327" s="18" t="s">
        <v>158</v>
      </c>
      <c r="H3327" s="138">
        <v>10.53</v>
      </c>
    </row>
    <row r="3328" spans="1:8" ht="36.6" customHeight="1">
      <c r="A3328" s="352" t="s">
        <v>6080</v>
      </c>
      <c r="B3328" s="352"/>
      <c r="C3328" s="353" t="s">
        <v>6081</v>
      </c>
      <c r="D3328" s="353"/>
      <c r="E3328" s="353"/>
      <c r="F3328" s="353"/>
      <c r="G3328" s="18" t="s">
        <v>158</v>
      </c>
      <c r="H3328" s="138">
        <v>10.72</v>
      </c>
    </row>
    <row r="3329" spans="1:8" ht="36.6" customHeight="1">
      <c r="A3329" s="352" t="s">
        <v>6082</v>
      </c>
      <c r="B3329" s="352"/>
      <c r="C3329" s="353" t="s">
        <v>6083</v>
      </c>
      <c r="D3329" s="353"/>
      <c r="E3329" s="353"/>
      <c r="F3329" s="353"/>
      <c r="G3329" s="18" t="s">
        <v>158</v>
      </c>
      <c r="H3329" s="138">
        <v>10.92</v>
      </c>
    </row>
    <row r="3330" spans="1:8" ht="36.6" customHeight="1">
      <c r="A3330" s="352" t="s">
        <v>6084</v>
      </c>
      <c r="B3330" s="352"/>
      <c r="C3330" s="353" t="s">
        <v>6085</v>
      </c>
      <c r="D3330" s="353"/>
      <c r="E3330" s="353"/>
      <c r="F3330" s="353"/>
      <c r="G3330" s="18" t="s">
        <v>158</v>
      </c>
      <c r="H3330" s="138">
        <v>11.24</v>
      </c>
    </row>
    <row r="3331" spans="1:8" ht="36.6" customHeight="1">
      <c r="A3331" s="352" t="s">
        <v>6086</v>
      </c>
      <c r="B3331" s="352"/>
      <c r="C3331" s="353" t="s">
        <v>6087</v>
      </c>
      <c r="D3331" s="353"/>
      <c r="E3331" s="353"/>
      <c r="F3331" s="353"/>
      <c r="G3331" s="18" t="s">
        <v>158</v>
      </c>
      <c r="H3331" s="138">
        <v>11.83</v>
      </c>
    </row>
    <row r="3332" spans="1:8" ht="36.6" customHeight="1">
      <c r="A3332" s="352" t="s">
        <v>6088</v>
      </c>
      <c r="B3332" s="352"/>
      <c r="C3332" s="353" t="s">
        <v>6089</v>
      </c>
      <c r="D3332" s="353"/>
      <c r="E3332" s="353"/>
      <c r="F3332" s="353"/>
      <c r="G3332" s="18" t="s">
        <v>158</v>
      </c>
      <c r="H3332" s="138">
        <v>12.82</v>
      </c>
    </row>
    <row r="3333" spans="1:8" ht="36.6" customHeight="1">
      <c r="A3333" s="352" t="s">
        <v>6090</v>
      </c>
      <c r="B3333" s="352"/>
      <c r="C3333" s="353" t="s">
        <v>6091</v>
      </c>
      <c r="D3333" s="353"/>
      <c r="E3333" s="353"/>
      <c r="F3333" s="353"/>
      <c r="G3333" s="18" t="s">
        <v>158</v>
      </c>
      <c r="H3333" s="136">
        <v>8.08</v>
      </c>
    </row>
    <row r="3334" spans="1:8" ht="36.6" customHeight="1">
      <c r="A3334" s="352" t="s">
        <v>6092</v>
      </c>
      <c r="B3334" s="352"/>
      <c r="C3334" s="353" t="s">
        <v>6093</v>
      </c>
      <c r="D3334" s="353"/>
      <c r="E3334" s="353"/>
      <c r="F3334" s="353"/>
      <c r="G3334" s="18" t="s">
        <v>158</v>
      </c>
      <c r="H3334" s="136">
        <v>8.3699999999999992</v>
      </c>
    </row>
    <row r="3335" spans="1:8" ht="36.6" customHeight="1">
      <c r="A3335" s="352" t="s">
        <v>6094</v>
      </c>
      <c r="B3335" s="352"/>
      <c r="C3335" s="353" t="s">
        <v>6095</v>
      </c>
      <c r="D3335" s="353"/>
      <c r="E3335" s="353"/>
      <c r="F3335" s="353"/>
      <c r="G3335" s="18" t="s">
        <v>158</v>
      </c>
      <c r="H3335" s="136">
        <v>8.57</v>
      </c>
    </row>
    <row r="3336" spans="1:8" ht="36.6" customHeight="1">
      <c r="A3336" s="352" t="s">
        <v>6096</v>
      </c>
      <c r="B3336" s="352"/>
      <c r="C3336" s="353" t="s">
        <v>6097</v>
      </c>
      <c r="D3336" s="353"/>
      <c r="E3336" s="353"/>
      <c r="F3336" s="353"/>
      <c r="G3336" s="18" t="s">
        <v>158</v>
      </c>
      <c r="H3336" s="136">
        <v>8.76</v>
      </c>
    </row>
    <row r="3337" spans="1:8" ht="36.6" customHeight="1">
      <c r="A3337" s="352" t="s">
        <v>6098</v>
      </c>
      <c r="B3337" s="352"/>
      <c r="C3337" s="353" t="s">
        <v>6099</v>
      </c>
      <c r="D3337" s="353"/>
      <c r="E3337" s="353"/>
      <c r="F3337" s="353"/>
      <c r="G3337" s="18" t="s">
        <v>158</v>
      </c>
      <c r="H3337" s="136">
        <v>8.9600000000000009</v>
      </c>
    </row>
    <row r="3338" spans="1:8" ht="36.6" customHeight="1">
      <c r="A3338" s="352" t="s">
        <v>6100</v>
      </c>
      <c r="B3338" s="352"/>
      <c r="C3338" s="353" t="s">
        <v>6101</v>
      </c>
      <c r="D3338" s="353"/>
      <c r="E3338" s="353"/>
      <c r="F3338" s="353"/>
      <c r="G3338" s="18" t="s">
        <v>158</v>
      </c>
      <c r="H3338" s="136">
        <v>9.1</v>
      </c>
    </row>
    <row r="3339" spans="1:8" ht="36.6" customHeight="1">
      <c r="A3339" s="352" t="s">
        <v>6102</v>
      </c>
      <c r="B3339" s="352"/>
      <c r="C3339" s="353" t="s">
        <v>6103</v>
      </c>
      <c r="D3339" s="353"/>
      <c r="E3339" s="353"/>
      <c r="F3339" s="353"/>
      <c r="G3339" s="18" t="s">
        <v>158</v>
      </c>
      <c r="H3339" s="136">
        <v>9.3000000000000007</v>
      </c>
    </row>
    <row r="3340" spans="1:8" ht="36.6" customHeight="1">
      <c r="A3340" s="352" t="s">
        <v>6104</v>
      </c>
      <c r="B3340" s="352"/>
      <c r="C3340" s="353" t="s">
        <v>6105</v>
      </c>
      <c r="D3340" s="353"/>
      <c r="E3340" s="353"/>
      <c r="F3340" s="353"/>
      <c r="G3340" s="18" t="s">
        <v>158</v>
      </c>
      <c r="H3340" s="136">
        <v>9.44</v>
      </c>
    </row>
    <row r="3341" spans="1:8" ht="36.6" customHeight="1">
      <c r="A3341" s="352" t="s">
        <v>6106</v>
      </c>
      <c r="B3341" s="352"/>
      <c r="C3341" s="353" t="s">
        <v>6107</v>
      </c>
      <c r="D3341" s="353"/>
      <c r="E3341" s="353"/>
      <c r="F3341" s="353"/>
      <c r="G3341" s="18" t="s">
        <v>158</v>
      </c>
      <c r="H3341" s="136">
        <v>9.59</v>
      </c>
    </row>
    <row r="3342" spans="1:8" ht="36.6" customHeight="1">
      <c r="A3342" s="352" t="s">
        <v>6108</v>
      </c>
      <c r="B3342" s="352"/>
      <c r="C3342" s="353" t="s">
        <v>6109</v>
      </c>
      <c r="D3342" s="353"/>
      <c r="E3342" s="353"/>
      <c r="F3342" s="353"/>
      <c r="G3342" s="18" t="s">
        <v>158</v>
      </c>
      <c r="H3342" s="138">
        <v>10.46</v>
      </c>
    </row>
    <row r="3343" spans="1:8" ht="36.6" customHeight="1">
      <c r="A3343" s="352" t="s">
        <v>6110</v>
      </c>
      <c r="B3343" s="352"/>
      <c r="C3343" s="353" t="s">
        <v>6111</v>
      </c>
      <c r="D3343" s="353"/>
      <c r="E3343" s="353"/>
      <c r="F3343" s="353"/>
      <c r="G3343" s="18" t="s">
        <v>158</v>
      </c>
      <c r="H3343" s="138">
        <v>10.72</v>
      </c>
    </row>
    <row r="3344" spans="1:8" ht="36.6" customHeight="1">
      <c r="A3344" s="352" t="s">
        <v>6112</v>
      </c>
      <c r="B3344" s="352"/>
      <c r="C3344" s="353" t="s">
        <v>6113</v>
      </c>
      <c r="D3344" s="353"/>
      <c r="E3344" s="353"/>
      <c r="F3344" s="353"/>
      <c r="G3344" s="18" t="s">
        <v>158</v>
      </c>
      <c r="H3344" s="138">
        <v>11.18</v>
      </c>
    </row>
    <row r="3345" spans="1:8" ht="36.6" customHeight="1">
      <c r="A3345" s="352" t="s">
        <v>6114</v>
      </c>
      <c r="B3345" s="352"/>
      <c r="C3345" s="353" t="s">
        <v>6115</v>
      </c>
      <c r="D3345" s="353"/>
      <c r="E3345" s="353"/>
      <c r="F3345" s="353"/>
      <c r="G3345" s="18" t="s">
        <v>158</v>
      </c>
      <c r="H3345" s="138">
        <v>11.44</v>
      </c>
    </row>
    <row r="3346" spans="1:8" ht="36.6" customHeight="1">
      <c r="A3346" s="352" t="s">
        <v>6116</v>
      </c>
      <c r="B3346" s="352"/>
      <c r="C3346" s="353" t="s">
        <v>6117</v>
      </c>
      <c r="D3346" s="353"/>
      <c r="E3346" s="353"/>
      <c r="F3346" s="353"/>
      <c r="G3346" s="18" t="s">
        <v>158</v>
      </c>
      <c r="H3346" s="138">
        <v>41.55</v>
      </c>
    </row>
    <row r="3347" spans="1:8" ht="36.6" customHeight="1">
      <c r="A3347" s="352" t="s">
        <v>6118</v>
      </c>
      <c r="B3347" s="352"/>
      <c r="C3347" s="353" t="s">
        <v>6119</v>
      </c>
      <c r="D3347" s="353"/>
      <c r="E3347" s="353"/>
      <c r="F3347" s="353"/>
      <c r="G3347" s="18" t="s">
        <v>158</v>
      </c>
      <c r="H3347" s="138">
        <v>42.27</v>
      </c>
    </row>
    <row r="3348" spans="1:8" ht="36.6" customHeight="1">
      <c r="A3348" s="352" t="s">
        <v>6120</v>
      </c>
      <c r="B3348" s="352"/>
      <c r="C3348" s="353" t="s">
        <v>6121</v>
      </c>
      <c r="D3348" s="353"/>
      <c r="E3348" s="353"/>
      <c r="F3348" s="353"/>
      <c r="G3348" s="18" t="s">
        <v>158</v>
      </c>
      <c r="H3348" s="138">
        <v>42.85</v>
      </c>
    </row>
    <row r="3349" spans="1:8" ht="36.6" customHeight="1">
      <c r="A3349" s="352" t="s">
        <v>6122</v>
      </c>
      <c r="B3349" s="352"/>
      <c r="C3349" s="353" t="s">
        <v>6123</v>
      </c>
      <c r="D3349" s="353"/>
      <c r="E3349" s="353"/>
      <c r="F3349" s="353"/>
      <c r="G3349" s="18" t="s">
        <v>158</v>
      </c>
      <c r="H3349" s="138">
        <v>44.47</v>
      </c>
    </row>
    <row r="3350" spans="1:8" ht="36.6" customHeight="1">
      <c r="A3350" s="352" t="s">
        <v>6124</v>
      </c>
      <c r="B3350" s="352"/>
      <c r="C3350" s="353" t="s">
        <v>6125</v>
      </c>
      <c r="D3350" s="353"/>
      <c r="E3350" s="353"/>
      <c r="F3350" s="353"/>
      <c r="G3350" s="18" t="s">
        <v>158</v>
      </c>
      <c r="H3350" s="138">
        <v>44.95</v>
      </c>
    </row>
    <row r="3351" spans="1:8" ht="36.6" customHeight="1">
      <c r="A3351" s="352" t="s">
        <v>6126</v>
      </c>
      <c r="B3351" s="352"/>
      <c r="C3351" s="353" t="s">
        <v>6127</v>
      </c>
      <c r="D3351" s="353"/>
      <c r="E3351" s="353"/>
      <c r="F3351" s="353"/>
      <c r="G3351" s="18" t="s">
        <v>158</v>
      </c>
      <c r="H3351" s="138">
        <v>45.43</v>
      </c>
    </row>
    <row r="3352" spans="1:8" ht="36.6" customHeight="1">
      <c r="A3352" s="352" t="s">
        <v>6128</v>
      </c>
      <c r="B3352" s="352"/>
      <c r="C3352" s="353" t="s">
        <v>6129</v>
      </c>
      <c r="D3352" s="353"/>
      <c r="E3352" s="353"/>
      <c r="F3352" s="353"/>
      <c r="G3352" s="18" t="s">
        <v>158</v>
      </c>
      <c r="H3352" s="138">
        <v>45.91</v>
      </c>
    </row>
    <row r="3353" spans="1:8" ht="36.6" customHeight="1">
      <c r="A3353" s="352" t="s">
        <v>6130</v>
      </c>
      <c r="B3353" s="352"/>
      <c r="C3353" s="353" t="s">
        <v>6131</v>
      </c>
      <c r="D3353" s="353"/>
      <c r="E3353" s="353"/>
      <c r="F3353" s="353"/>
      <c r="G3353" s="18" t="s">
        <v>158</v>
      </c>
      <c r="H3353" s="138">
        <v>46.3</v>
      </c>
    </row>
    <row r="3354" spans="1:8" ht="36.6" customHeight="1">
      <c r="A3354" s="352" t="s">
        <v>6132</v>
      </c>
      <c r="B3354" s="352"/>
      <c r="C3354" s="353" t="s">
        <v>6133</v>
      </c>
      <c r="D3354" s="353"/>
      <c r="E3354" s="353"/>
      <c r="F3354" s="353"/>
      <c r="G3354" s="18" t="s">
        <v>158</v>
      </c>
      <c r="H3354" s="138">
        <v>46.78</v>
      </c>
    </row>
    <row r="3355" spans="1:8" ht="36.6" customHeight="1">
      <c r="A3355" s="352" t="s">
        <v>6134</v>
      </c>
      <c r="B3355" s="352"/>
      <c r="C3355" s="353" t="s">
        <v>6135</v>
      </c>
      <c r="D3355" s="353"/>
      <c r="E3355" s="353"/>
      <c r="F3355" s="353"/>
      <c r="G3355" s="18" t="s">
        <v>158</v>
      </c>
      <c r="H3355" s="138">
        <v>48.23</v>
      </c>
    </row>
    <row r="3356" spans="1:8" ht="36.6" customHeight="1">
      <c r="A3356" s="352" t="s">
        <v>6136</v>
      </c>
      <c r="B3356" s="352"/>
      <c r="C3356" s="353" t="s">
        <v>6137</v>
      </c>
      <c r="D3356" s="353"/>
      <c r="E3356" s="353"/>
      <c r="F3356" s="353"/>
      <c r="G3356" s="18" t="s">
        <v>158</v>
      </c>
      <c r="H3356" s="138">
        <v>49.08</v>
      </c>
    </row>
    <row r="3357" spans="1:8" ht="36.6" customHeight="1">
      <c r="A3357" s="352" t="s">
        <v>6138</v>
      </c>
      <c r="B3357" s="352"/>
      <c r="C3357" s="353" t="s">
        <v>6139</v>
      </c>
      <c r="D3357" s="353"/>
      <c r="E3357" s="353"/>
      <c r="F3357" s="353"/>
      <c r="G3357" s="18" t="s">
        <v>158</v>
      </c>
      <c r="H3357" s="138">
        <v>51.47</v>
      </c>
    </row>
    <row r="3358" spans="1:8" ht="36.6" customHeight="1">
      <c r="A3358" s="352" t="s">
        <v>6140</v>
      </c>
      <c r="B3358" s="352"/>
      <c r="C3358" s="353" t="s">
        <v>6141</v>
      </c>
      <c r="D3358" s="353"/>
      <c r="E3358" s="353"/>
      <c r="F3358" s="353"/>
      <c r="G3358" s="18" t="s">
        <v>158</v>
      </c>
      <c r="H3358" s="138">
        <v>52.19</v>
      </c>
    </row>
    <row r="3359" spans="1:8" ht="36.6" customHeight="1">
      <c r="A3359" s="352" t="s">
        <v>6142</v>
      </c>
      <c r="B3359" s="352"/>
      <c r="C3359" s="353" t="s">
        <v>6143</v>
      </c>
      <c r="D3359" s="353"/>
      <c r="E3359" s="353"/>
      <c r="F3359" s="353"/>
      <c r="G3359" s="18" t="s">
        <v>158</v>
      </c>
      <c r="H3359" s="138">
        <v>41.12</v>
      </c>
    </row>
    <row r="3360" spans="1:8" ht="36.6" customHeight="1">
      <c r="A3360" s="352" t="s">
        <v>6144</v>
      </c>
      <c r="B3360" s="352"/>
      <c r="C3360" s="353" t="s">
        <v>6145</v>
      </c>
      <c r="D3360" s="353"/>
      <c r="E3360" s="353"/>
      <c r="F3360" s="353"/>
      <c r="G3360" s="18" t="s">
        <v>158</v>
      </c>
      <c r="H3360" s="138">
        <v>41.55</v>
      </c>
    </row>
    <row r="3361" spans="1:8" ht="36.6" customHeight="1">
      <c r="A3361" s="352" t="s">
        <v>6146</v>
      </c>
      <c r="B3361" s="352"/>
      <c r="C3361" s="353" t="s">
        <v>6147</v>
      </c>
      <c r="D3361" s="353"/>
      <c r="E3361" s="353"/>
      <c r="F3361" s="353"/>
      <c r="G3361" s="18" t="s">
        <v>158</v>
      </c>
      <c r="H3361" s="138">
        <v>41.98</v>
      </c>
    </row>
    <row r="3362" spans="1:8" ht="36.6" customHeight="1">
      <c r="A3362" s="352" t="s">
        <v>6148</v>
      </c>
      <c r="B3362" s="352"/>
      <c r="C3362" s="353" t="s">
        <v>6149</v>
      </c>
      <c r="D3362" s="353"/>
      <c r="E3362" s="353"/>
      <c r="F3362" s="353"/>
      <c r="G3362" s="18" t="s">
        <v>158</v>
      </c>
      <c r="H3362" s="138">
        <v>42.27</v>
      </c>
    </row>
    <row r="3363" spans="1:8" ht="36.6" customHeight="1">
      <c r="A3363" s="352" t="s">
        <v>6150</v>
      </c>
      <c r="B3363" s="352"/>
      <c r="C3363" s="353" t="s">
        <v>6151</v>
      </c>
      <c r="D3363" s="353"/>
      <c r="E3363" s="353"/>
      <c r="F3363" s="353"/>
      <c r="G3363" s="18" t="s">
        <v>158</v>
      </c>
      <c r="H3363" s="138">
        <v>42.63</v>
      </c>
    </row>
    <row r="3364" spans="1:8" ht="36.6" customHeight="1">
      <c r="A3364" s="352" t="s">
        <v>6152</v>
      </c>
      <c r="B3364" s="352"/>
      <c r="C3364" s="353" t="s">
        <v>6153</v>
      </c>
      <c r="D3364" s="353"/>
      <c r="E3364" s="353"/>
      <c r="F3364" s="353"/>
      <c r="G3364" s="18" t="s">
        <v>158</v>
      </c>
      <c r="H3364" s="138">
        <v>42.92</v>
      </c>
    </row>
    <row r="3365" spans="1:8" ht="36.6" customHeight="1">
      <c r="A3365" s="352" t="s">
        <v>6154</v>
      </c>
      <c r="B3365" s="352"/>
      <c r="C3365" s="353" t="s">
        <v>6155</v>
      </c>
      <c r="D3365" s="353"/>
      <c r="E3365" s="353"/>
      <c r="F3365" s="353"/>
      <c r="G3365" s="18" t="s">
        <v>158</v>
      </c>
      <c r="H3365" s="138">
        <v>43.21</v>
      </c>
    </row>
    <row r="3366" spans="1:8" ht="36.6" customHeight="1">
      <c r="A3366" s="352" t="s">
        <v>6156</v>
      </c>
      <c r="B3366" s="352"/>
      <c r="C3366" s="353" t="s">
        <v>6157</v>
      </c>
      <c r="D3366" s="353"/>
      <c r="E3366" s="353"/>
      <c r="F3366" s="353"/>
      <c r="G3366" s="18" t="s">
        <v>158</v>
      </c>
      <c r="H3366" s="138">
        <v>44.57</v>
      </c>
    </row>
    <row r="3367" spans="1:8" ht="36.6" customHeight="1">
      <c r="A3367" s="352" t="s">
        <v>6158</v>
      </c>
      <c r="B3367" s="352"/>
      <c r="C3367" s="353" t="s">
        <v>6159</v>
      </c>
      <c r="D3367" s="353"/>
      <c r="E3367" s="353"/>
      <c r="F3367" s="353"/>
      <c r="G3367" s="18" t="s">
        <v>158</v>
      </c>
      <c r="H3367" s="138">
        <v>44.85</v>
      </c>
    </row>
    <row r="3368" spans="1:8" ht="36.6" customHeight="1">
      <c r="A3368" s="352" t="s">
        <v>6160</v>
      </c>
      <c r="B3368" s="352"/>
      <c r="C3368" s="353" t="s">
        <v>6161</v>
      </c>
      <c r="D3368" s="353"/>
      <c r="E3368" s="353"/>
      <c r="F3368" s="353"/>
      <c r="G3368" s="18" t="s">
        <v>158</v>
      </c>
      <c r="H3368" s="138">
        <v>45.14</v>
      </c>
    </row>
    <row r="3369" spans="1:8" ht="36.6" customHeight="1">
      <c r="A3369" s="352" t="s">
        <v>6162</v>
      </c>
      <c r="B3369" s="352"/>
      <c r="C3369" s="353" t="s">
        <v>6163</v>
      </c>
      <c r="D3369" s="353"/>
      <c r="E3369" s="353"/>
      <c r="F3369" s="353"/>
      <c r="G3369" s="18" t="s">
        <v>158</v>
      </c>
      <c r="H3369" s="138">
        <v>45.63</v>
      </c>
    </row>
    <row r="3370" spans="1:8" ht="36.6" customHeight="1">
      <c r="A3370" s="352" t="s">
        <v>6164</v>
      </c>
      <c r="B3370" s="352"/>
      <c r="C3370" s="353" t="s">
        <v>6165</v>
      </c>
      <c r="D3370" s="353"/>
      <c r="E3370" s="353"/>
      <c r="F3370" s="353"/>
      <c r="G3370" s="18" t="s">
        <v>158</v>
      </c>
      <c r="H3370" s="138">
        <v>46.49</v>
      </c>
    </row>
    <row r="3371" spans="1:8" ht="36.6" customHeight="1">
      <c r="A3371" s="352" t="s">
        <v>6166</v>
      </c>
      <c r="B3371" s="352"/>
      <c r="C3371" s="353" t="s">
        <v>6167</v>
      </c>
      <c r="D3371" s="353"/>
      <c r="E3371" s="353"/>
      <c r="F3371" s="353"/>
      <c r="G3371" s="18" t="s">
        <v>158</v>
      </c>
      <c r="H3371" s="138">
        <v>47.99</v>
      </c>
    </row>
    <row r="3372" spans="1:8" ht="36.6" customHeight="1">
      <c r="A3372" s="352" t="s">
        <v>6168</v>
      </c>
      <c r="B3372" s="352"/>
      <c r="C3372" s="353" t="s">
        <v>6169</v>
      </c>
      <c r="D3372" s="353"/>
      <c r="E3372" s="353"/>
      <c r="F3372" s="353"/>
      <c r="G3372" s="18" t="s">
        <v>158</v>
      </c>
      <c r="H3372" s="138">
        <v>40.97</v>
      </c>
    </row>
    <row r="3373" spans="1:8" ht="36.6" customHeight="1">
      <c r="A3373" s="352" t="s">
        <v>6170</v>
      </c>
      <c r="B3373" s="352"/>
      <c r="C3373" s="353" t="s">
        <v>6171</v>
      </c>
      <c r="D3373" s="353"/>
      <c r="E3373" s="353"/>
      <c r="F3373" s="353"/>
      <c r="G3373" s="18" t="s">
        <v>158</v>
      </c>
      <c r="H3373" s="138">
        <v>41.33</v>
      </c>
    </row>
    <row r="3374" spans="1:8" ht="36.6" customHeight="1">
      <c r="A3374" s="352" t="s">
        <v>6172</v>
      </c>
      <c r="B3374" s="352"/>
      <c r="C3374" s="353" t="s">
        <v>6173</v>
      </c>
      <c r="D3374" s="353"/>
      <c r="E3374" s="353"/>
      <c r="F3374" s="353"/>
      <c r="G3374" s="18" t="s">
        <v>158</v>
      </c>
      <c r="H3374" s="138">
        <v>41.62</v>
      </c>
    </row>
    <row r="3375" spans="1:8" ht="36.6" customHeight="1">
      <c r="A3375" s="352" t="s">
        <v>6174</v>
      </c>
      <c r="B3375" s="352"/>
      <c r="C3375" s="353" t="s">
        <v>6175</v>
      </c>
      <c r="D3375" s="353"/>
      <c r="E3375" s="353"/>
      <c r="F3375" s="353"/>
      <c r="G3375" s="18" t="s">
        <v>158</v>
      </c>
      <c r="H3375" s="138">
        <v>41.91</v>
      </c>
    </row>
    <row r="3376" spans="1:8" ht="36.6" customHeight="1">
      <c r="A3376" s="352" t="s">
        <v>6176</v>
      </c>
      <c r="B3376" s="352"/>
      <c r="C3376" s="353" t="s">
        <v>6177</v>
      </c>
      <c r="D3376" s="353"/>
      <c r="E3376" s="353"/>
      <c r="F3376" s="353"/>
      <c r="G3376" s="18" t="s">
        <v>158</v>
      </c>
      <c r="H3376" s="138">
        <v>42.2</v>
      </c>
    </row>
    <row r="3377" spans="1:8" ht="36.6" customHeight="1">
      <c r="A3377" s="352" t="s">
        <v>6178</v>
      </c>
      <c r="B3377" s="352"/>
      <c r="C3377" s="353" t="s">
        <v>6179</v>
      </c>
      <c r="D3377" s="353"/>
      <c r="E3377" s="353"/>
      <c r="F3377" s="353"/>
      <c r="G3377" s="18" t="s">
        <v>158</v>
      </c>
      <c r="H3377" s="138">
        <v>42.42</v>
      </c>
    </row>
    <row r="3378" spans="1:8" ht="36.6" customHeight="1">
      <c r="A3378" s="352" t="s">
        <v>6180</v>
      </c>
      <c r="B3378" s="352"/>
      <c r="C3378" s="353" t="s">
        <v>6181</v>
      </c>
      <c r="D3378" s="353"/>
      <c r="E3378" s="353"/>
      <c r="F3378" s="353"/>
      <c r="G3378" s="18" t="s">
        <v>158</v>
      </c>
      <c r="H3378" s="138">
        <v>42.7</v>
      </c>
    </row>
    <row r="3379" spans="1:8" ht="36.6" customHeight="1">
      <c r="A3379" s="352" t="s">
        <v>6182</v>
      </c>
      <c r="B3379" s="352"/>
      <c r="C3379" s="353" t="s">
        <v>6183</v>
      </c>
      <c r="D3379" s="353"/>
      <c r="E3379" s="353"/>
      <c r="F3379" s="353"/>
      <c r="G3379" s="18" t="s">
        <v>158</v>
      </c>
      <c r="H3379" s="138">
        <v>42.92</v>
      </c>
    </row>
    <row r="3380" spans="1:8" ht="36.6" customHeight="1">
      <c r="A3380" s="352" t="s">
        <v>6184</v>
      </c>
      <c r="B3380" s="352"/>
      <c r="C3380" s="353" t="s">
        <v>6185</v>
      </c>
      <c r="D3380" s="353"/>
      <c r="E3380" s="353"/>
      <c r="F3380" s="353"/>
      <c r="G3380" s="18" t="s">
        <v>158</v>
      </c>
      <c r="H3380" s="138">
        <v>43.14</v>
      </c>
    </row>
    <row r="3381" spans="1:8" ht="36.6" customHeight="1">
      <c r="A3381" s="352" t="s">
        <v>6186</v>
      </c>
      <c r="B3381" s="352"/>
      <c r="C3381" s="353" t="s">
        <v>6187</v>
      </c>
      <c r="D3381" s="353"/>
      <c r="E3381" s="353"/>
      <c r="F3381" s="353"/>
      <c r="G3381" s="18" t="s">
        <v>158</v>
      </c>
      <c r="H3381" s="138">
        <v>44.47</v>
      </c>
    </row>
    <row r="3382" spans="1:8" ht="36.6" customHeight="1">
      <c r="A3382" s="352" t="s">
        <v>6188</v>
      </c>
      <c r="B3382" s="352"/>
      <c r="C3382" s="353" t="s">
        <v>6189</v>
      </c>
      <c r="D3382" s="353"/>
      <c r="E3382" s="353"/>
      <c r="F3382" s="353"/>
      <c r="G3382" s="18" t="s">
        <v>158</v>
      </c>
      <c r="H3382" s="138">
        <v>44.85</v>
      </c>
    </row>
    <row r="3383" spans="1:8" ht="36.6" customHeight="1">
      <c r="A3383" s="352" t="s">
        <v>6190</v>
      </c>
      <c r="B3383" s="352"/>
      <c r="C3383" s="353" t="s">
        <v>6191</v>
      </c>
      <c r="D3383" s="353"/>
      <c r="E3383" s="353"/>
      <c r="F3383" s="353"/>
      <c r="G3383" s="18" t="s">
        <v>158</v>
      </c>
      <c r="H3383" s="138">
        <v>45.53</v>
      </c>
    </row>
    <row r="3384" spans="1:8" ht="36.6" customHeight="1">
      <c r="A3384" s="352" t="s">
        <v>6192</v>
      </c>
      <c r="B3384" s="352"/>
      <c r="C3384" s="353" t="s">
        <v>6193</v>
      </c>
      <c r="D3384" s="353"/>
      <c r="E3384" s="353"/>
      <c r="F3384" s="353"/>
      <c r="G3384" s="18" t="s">
        <v>158</v>
      </c>
      <c r="H3384" s="138">
        <v>45.91</v>
      </c>
    </row>
    <row r="3385" spans="1:8" ht="36.6" customHeight="1">
      <c r="A3385" s="352" t="s">
        <v>6194</v>
      </c>
      <c r="B3385" s="352"/>
      <c r="C3385" s="353" t="s">
        <v>6195</v>
      </c>
      <c r="D3385" s="353"/>
      <c r="E3385" s="353"/>
      <c r="F3385" s="353"/>
      <c r="G3385" s="18" t="s">
        <v>158</v>
      </c>
      <c r="H3385" s="138">
        <v>39.28</v>
      </c>
    </row>
    <row r="3386" spans="1:8" ht="36.6" customHeight="1">
      <c r="A3386" s="352" t="s">
        <v>6196</v>
      </c>
      <c r="B3386" s="352"/>
      <c r="C3386" s="353" t="s">
        <v>6197</v>
      </c>
      <c r="D3386" s="353"/>
      <c r="E3386" s="353"/>
      <c r="F3386" s="353"/>
      <c r="G3386" s="18" t="s">
        <v>158</v>
      </c>
      <c r="H3386" s="138">
        <v>40.04</v>
      </c>
    </row>
    <row r="3387" spans="1:8" ht="36.6" customHeight="1">
      <c r="A3387" s="352" t="s">
        <v>6198</v>
      </c>
      <c r="B3387" s="352"/>
      <c r="C3387" s="353" t="s">
        <v>6199</v>
      </c>
      <c r="D3387" s="353"/>
      <c r="E3387" s="353"/>
      <c r="F3387" s="353"/>
      <c r="G3387" s="18" t="s">
        <v>158</v>
      </c>
      <c r="H3387" s="138">
        <v>41.52</v>
      </c>
    </row>
    <row r="3388" spans="1:8" ht="36.6" customHeight="1">
      <c r="A3388" s="352" t="s">
        <v>6200</v>
      </c>
      <c r="B3388" s="352"/>
      <c r="C3388" s="353" t="s">
        <v>6201</v>
      </c>
      <c r="D3388" s="353"/>
      <c r="E3388" s="353"/>
      <c r="F3388" s="353"/>
      <c r="G3388" s="18" t="s">
        <v>158</v>
      </c>
      <c r="H3388" s="138">
        <v>42.06</v>
      </c>
    </row>
    <row r="3389" spans="1:8" ht="36.6" customHeight="1">
      <c r="A3389" s="352" t="s">
        <v>6202</v>
      </c>
      <c r="B3389" s="352"/>
      <c r="C3389" s="353" t="s">
        <v>6203</v>
      </c>
      <c r="D3389" s="353"/>
      <c r="E3389" s="353"/>
      <c r="F3389" s="353"/>
      <c r="G3389" s="18" t="s">
        <v>158</v>
      </c>
      <c r="H3389" s="138">
        <v>42.52</v>
      </c>
    </row>
    <row r="3390" spans="1:8" ht="36.6" customHeight="1">
      <c r="A3390" s="352" t="s">
        <v>6204</v>
      </c>
      <c r="B3390" s="352"/>
      <c r="C3390" s="353" t="s">
        <v>6205</v>
      </c>
      <c r="D3390" s="353"/>
      <c r="E3390" s="353"/>
      <c r="F3390" s="353"/>
      <c r="G3390" s="18" t="s">
        <v>158</v>
      </c>
      <c r="H3390" s="138">
        <v>43.88</v>
      </c>
    </row>
    <row r="3391" spans="1:8" ht="36.6" customHeight="1">
      <c r="A3391" s="352" t="s">
        <v>6206</v>
      </c>
      <c r="B3391" s="352"/>
      <c r="C3391" s="353" t="s">
        <v>6207</v>
      </c>
      <c r="D3391" s="353"/>
      <c r="E3391" s="353"/>
      <c r="F3391" s="353"/>
      <c r="G3391" s="18" t="s">
        <v>158</v>
      </c>
      <c r="H3391" s="138">
        <v>44.27</v>
      </c>
    </row>
    <row r="3392" spans="1:8" ht="36.6" customHeight="1">
      <c r="A3392" s="352" t="s">
        <v>6208</v>
      </c>
      <c r="B3392" s="352"/>
      <c r="C3392" s="353" t="s">
        <v>6209</v>
      </c>
      <c r="D3392" s="353"/>
      <c r="E3392" s="353"/>
      <c r="F3392" s="353"/>
      <c r="G3392" s="18" t="s">
        <v>158</v>
      </c>
      <c r="H3392" s="138">
        <v>44.75</v>
      </c>
    </row>
    <row r="3393" spans="1:8" ht="36.6" customHeight="1">
      <c r="A3393" s="352" t="s">
        <v>6210</v>
      </c>
      <c r="B3393" s="352"/>
      <c r="C3393" s="353" t="s">
        <v>6211</v>
      </c>
      <c r="D3393" s="353"/>
      <c r="E3393" s="353"/>
      <c r="F3393" s="353"/>
      <c r="G3393" s="18" t="s">
        <v>158</v>
      </c>
      <c r="H3393" s="138">
        <v>45.24</v>
      </c>
    </row>
    <row r="3394" spans="1:8" ht="36.6" customHeight="1">
      <c r="A3394" s="352" t="s">
        <v>6212</v>
      </c>
      <c r="B3394" s="352"/>
      <c r="C3394" s="353" t="s">
        <v>6213</v>
      </c>
      <c r="D3394" s="353"/>
      <c r="E3394" s="353"/>
      <c r="F3394" s="353"/>
      <c r="G3394" s="18" t="s">
        <v>158</v>
      </c>
      <c r="H3394" s="138">
        <v>45.62</v>
      </c>
    </row>
    <row r="3395" spans="1:8" ht="36.6" customHeight="1">
      <c r="A3395" s="352" t="s">
        <v>6214</v>
      </c>
      <c r="B3395" s="352"/>
      <c r="C3395" s="353" t="s">
        <v>6215</v>
      </c>
      <c r="D3395" s="353"/>
      <c r="E3395" s="353"/>
      <c r="F3395" s="353"/>
      <c r="G3395" s="18" t="s">
        <v>158</v>
      </c>
      <c r="H3395" s="138">
        <v>47.37</v>
      </c>
    </row>
    <row r="3396" spans="1:8" ht="36.6" customHeight="1">
      <c r="A3396" s="352" t="s">
        <v>6216</v>
      </c>
      <c r="B3396" s="352"/>
      <c r="C3396" s="353" t="s">
        <v>6217</v>
      </c>
      <c r="D3396" s="353"/>
      <c r="E3396" s="353"/>
      <c r="F3396" s="353"/>
      <c r="G3396" s="18" t="s">
        <v>158</v>
      </c>
      <c r="H3396" s="138">
        <v>48.53</v>
      </c>
    </row>
    <row r="3397" spans="1:8" ht="36.6" customHeight="1">
      <c r="A3397" s="352" t="s">
        <v>6218</v>
      </c>
      <c r="B3397" s="352"/>
      <c r="C3397" s="353" t="s">
        <v>6219</v>
      </c>
      <c r="D3397" s="353"/>
      <c r="E3397" s="353"/>
      <c r="F3397" s="353"/>
      <c r="G3397" s="18" t="s">
        <v>158</v>
      </c>
      <c r="H3397" s="138">
        <v>50.12</v>
      </c>
    </row>
    <row r="3398" spans="1:8" ht="36.6" customHeight="1">
      <c r="A3398" s="352" t="s">
        <v>6220</v>
      </c>
      <c r="B3398" s="352"/>
      <c r="C3398" s="353" t="s">
        <v>6221</v>
      </c>
      <c r="D3398" s="353"/>
      <c r="E3398" s="353"/>
      <c r="F3398" s="353"/>
      <c r="G3398" s="18" t="s">
        <v>158</v>
      </c>
      <c r="H3398" s="138">
        <v>38.880000000000003</v>
      </c>
    </row>
    <row r="3399" spans="1:8" ht="36.6" customHeight="1">
      <c r="A3399" s="352" t="s">
        <v>6222</v>
      </c>
      <c r="B3399" s="352"/>
      <c r="C3399" s="353" t="s">
        <v>6223</v>
      </c>
      <c r="D3399" s="353"/>
      <c r="E3399" s="353"/>
      <c r="F3399" s="353"/>
      <c r="G3399" s="18" t="s">
        <v>158</v>
      </c>
      <c r="H3399" s="138">
        <v>39.28</v>
      </c>
    </row>
    <row r="3400" spans="1:8" ht="36.6" customHeight="1">
      <c r="A3400" s="352" t="s">
        <v>6224</v>
      </c>
      <c r="B3400" s="352"/>
      <c r="C3400" s="353" t="s">
        <v>6225</v>
      </c>
      <c r="D3400" s="353"/>
      <c r="E3400" s="353"/>
      <c r="F3400" s="353"/>
      <c r="G3400" s="18" t="s">
        <v>158</v>
      </c>
      <c r="H3400" s="138">
        <v>39.69</v>
      </c>
    </row>
    <row r="3401" spans="1:8" ht="36.6" customHeight="1">
      <c r="A3401" s="352" t="s">
        <v>6226</v>
      </c>
      <c r="B3401" s="352"/>
      <c r="C3401" s="353" t="s">
        <v>6227</v>
      </c>
      <c r="D3401" s="353"/>
      <c r="E3401" s="353"/>
      <c r="F3401" s="353"/>
      <c r="G3401" s="18" t="s">
        <v>158</v>
      </c>
      <c r="H3401" s="138">
        <v>40.04</v>
      </c>
    </row>
    <row r="3402" spans="1:8" ht="36.6" customHeight="1">
      <c r="A3402" s="352" t="s">
        <v>6228</v>
      </c>
      <c r="B3402" s="352"/>
      <c r="C3402" s="353" t="s">
        <v>6229</v>
      </c>
      <c r="D3402" s="353"/>
      <c r="E3402" s="353"/>
      <c r="F3402" s="353"/>
      <c r="G3402" s="18" t="s">
        <v>158</v>
      </c>
      <c r="H3402" s="138">
        <v>41.21</v>
      </c>
    </row>
    <row r="3403" spans="1:8" ht="36.6" customHeight="1">
      <c r="A3403" s="352" t="s">
        <v>6230</v>
      </c>
      <c r="B3403" s="352"/>
      <c r="C3403" s="353" t="s">
        <v>6231</v>
      </c>
      <c r="D3403" s="353"/>
      <c r="E3403" s="353"/>
      <c r="F3403" s="353"/>
      <c r="G3403" s="18" t="s">
        <v>158</v>
      </c>
      <c r="H3403" s="138">
        <v>41.52</v>
      </c>
    </row>
    <row r="3404" spans="1:8" ht="36.6" customHeight="1">
      <c r="A3404" s="352" t="s">
        <v>6232</v>
      </c>
      <c r="B3404" s="352"/>
      <c r="C3404" s="353" t="s">
        <v>6233</v>
      </c>
      <c r="D3404" s="353"/>
      <c r="E3404" s="353"/>
      <c r="F3404" s="353"/>
      <c r="G3404" s="18" t="s">
        <v>158</v>
      </c>
      <c r="H3404" s="138">
        <v>41.83</v>
      </c>
    </row>
    <row r="3405" spans="1:8" ht="36.6" customHeight="1">
      <c r="A3405" s="352" t="s">
        <v>6234</v>
      </c>
      <c r="B3405" s="352"/>
      <c r="C3405" s="353" t="s">
        <v>6235</v>
      </c>
      <c r="D3405" s="353"/>
      <c r="E3405" s="353"/>
      <c r="F3405" s="353"/>
      <c r="G3405" s="18" t="s">
        <v>158</v>
      </c>
      <c r="H3405" s="138">
        <v>42.13</v>
      </c>
    </row>
    <row r="3406" spans="1:8" ht="36.6" customHeight="1">
      <c r="A3406" s="352" t="s">
        <v>6236</v>
      </c>
      <c r="B3406" s="352"/>
      <c r="C3406" s="353" t="s">
        <v>6237</v>
      </c>
      <c r="D3406" s="353"/>
      <c r="E3406" s="353"/>
      <c r="F3406" s="353"/>
      <c r="G3406" s="18" t="s">
        <v>158</v>
      </c>
      <c r="H3406" s="138">
        <v>42.37</v>
      </c>
    </row>
    <row r="3407" spans="1:8" ht="36.6" customHeight="1">
      <c r="A3407" s="352" t="s">
        <v>6238</v>
      </c>
      <c r="B3407" s="352"/>
      <c r="C3407" s="353" t="s">
        <v>6239</v>
      </c>
      <c r="D3407" s="353"/>
      <c r="E3407" s="353"/>
      <c r="F3407" s="353"/>
      <c r="G3407" s="18" t="s">
        <v>158</v>
      </c>
      <c r="H3407" s="138">
        <v>42.68</v>
      </c>
    </row>
    <row r="3408" spans="1:8" ht="36.6" customHeight="1">
      <c r="A3408" s="352" t="s">
        <v>6240</v>
      </c>
      <c r="B3408" s="352"/>
      <c r="C3408" s="353" t="s">
        <v>6241</v>
      </c>
      <c r="D3408" s="353"/>
      <c r="E3408" s="353"/>
      <c r="F3408" s="353"/>
      <c r="G3408" s="18" t="s">
        <v>158</v>
      </c>
      <c r="H3408" s="138">
        <v>44.08</v>
      </c>
    </row>
    <row r="3409" spans="1:8" ht="36.6" customHeight="1">
      <c r="A3409" s="352" t="s">
        <v>6242</v>
      </c>
      <c r="B3409" s="352"/>
      <c r="C3409" s="353" t="s">
        <v>6243</v>
      </c>
      <c r="D3409" s="353"/>
      <c r="E3409" s="353"/>
      <c r="F3409" s="353"/>
      <c r="G3409" s="18" t="s">
        <v>158</v>
      </c>
      <c r="H3409" s="138">
        <v>44.85</v>
      </c>
    </row>
    <row r="3410" spans="1:8" ht="36.6" customHeight="1">
      <c r="A3410" s="352" t="s">
        <v>6244</v>
      </c>
      <c r="B3410" s="352"/>
      <c r="C3410" s="353" t="s">
        <v>6245</v>
      </c>
      <c r="D3410" s="353"/>
      <c r="E3410" s="353"/>
      <c r="F3410" s="353"/>
      <c r="G3410" s="18" t="s">
        <v>158</v>
      </c>
      <c r="H3410" s="138">
        <v>45.33</v>
      </c>
    </row>
    <row r="3411" spans="1:8" ht="36.6" customHeight="1">
      <c r="A3411" s="352" t="s">
        <v>6246</v>
      </c>
      <c r="B3411" s="352"/>
      <c r="C3411" s="353" t="s">
        <v>6247</v>
      </c>
      <c r="D3411" s="353"/>
      <c r="E3411" s="353"/>
      <c r="F3411" s="353"/>
      <c r="G3411" s="18" t="s">
        <v>158</v>
      </c>
      <c r="H3411" s="138">
        <v>38.700000000000003</v>
      </c>
    </row>
    <row r="3412" spans="1:8" ht="36.6" customHeight="1">
      <c r="A3412" s="352" t="s">
        <v>6248</v>
      </c>
      <c r="B3412" s="352"/>
      <c r="C3412" s="353" t="s">
        <v>6249</v>
      </c>
      <c r="D3412" s="353"/>
      <c r="E3412" s="353"/>
      <c r="F3412" s="353"/>
      <c r="G3412" s="18" t="s">
        <v>158</v>
      </c>
      <c r="H3412" s="138">
        <v>39.11</v>
      </c>
    </row>
    <row r="3413" spans="1:8" ht="36.6" customHeight="1">
      <c r="A3413" s="352" t="s">
        <v>6250</v>
      </c>
      <c r="B3413" s="352"/>
      <c r="C3413" s="353" t="s">
        <v>6251</v>
      </c>
      <c r="D3413" s="353"/>
      <c r="E3413" s="353"/>
      <c r="F3413" s="353"/>
      <c r="G3413" s="18" t="s">
        <v>158</v>
      </c>
      <c r="H3413" s="138">
        <v>39.4</v>
      </c>
    </row>
    <row r="3414" spans="1:8" ht="36.6" customHeight="1">
      <c r="A3414" s="352" t="s">
        <v>6252</v>
      </c>
      <c r="B3414" s="352"/>
      <c r="C3414" s="353" t="s">
        <v>6253</v>
      </c>
      <c r="D3414" s="353"/>
      <c r="E3414" s="353"/>
      <c r="F3414" s="353"/>
      <c r="G3414" s="18" t="s">
        <v>158</v>
      </c>
      <c r="H3414" s="138">
        <v>39.69</v>
      </c>
    </row>
    <row r="3415" spans="1:8" ht="36.6" customHeight="1">
      <c r="A3415" s="352" t="s">
        <v>6254</v>
      </c>
      <c r="B3415" s="352"/>
      <c r="C3415" s="353" t="s">
        <v>6255</v>
      </c>
      <c r="D3415" s="353"/>
      <c r="E3415" s="353"/>
      <c r="F3415" s="353"/>
      <c r="G3415" s="18" t="s">
        <v>158</v>
      </c>
      <c r="H3415" s="138">
        <v>39.979999999999997</v>
      </c>
    </row>
    <row r="3416" spans="1:8" ht="36.6" customHeight="1">
      <c r="A3416" s="352" t="s">
        <v>6256</v>
      </c>
      <c r="B3416" s="352"/>
      <c r="C3416" s="353" t="s">
        <v>6257</v>
      </c>
      <c r="D3416" s="353"/>
      <c r="E3416" s="353"/>
      <c r="F3416" s="353"/>
      <c r="G3416" s="18" t="s">
        <v>158</v>
      </c>
      <c r="H3416" s="138">
        <v>41.05</v>
      </c>
    </row>
    <row r="3417" spans="1:8" ht="36.6" customHeight="1">
      <c r="A3417" s="352" t="s">
        <v>6258</v>
      </c>
      <c r="B3417" s="352"/>
      <c r="C3417" s="353" t="s">
        <v>6259</v>
      </c>
      <c r="D3417" s="353"/>
      <c r="E3417" s="353"/>
      <c r="F3417" s="353"/>
      <c r="G3417" s="18" t="s">
        <v>158</v>
      </c>
      <c r="H3417" s="138">
        <v>41.28</v>
      </c>
    </row>
    <row r="3418" spans="1:8" ht="36.6" customHeight="1">
      <c r="A3418" s="352" t="s">
        <v>6260</v>
      </c>
      <c r="B3418" s="352"/>
      <c r="C3418" s="353" t="s">
        <v>6261</v>
      </c>
      <c r="D3418" s="353"/>
      <c r="E3418" s="353"/>
      <c r="F3418" s="353"/>
      <c r="G3418" s="18" t="s">
        <v>158</v>
      </c>
      <c r="H3418" s="138">
        <v>41.52</v>
      </c>
    </row>
    <row r="3419" spans="1:8" ht="36.6" customHeight="1">
      <c r="A3419" s="352" t="s">
        <v>6262</v>
      </c>
      <c r="B3419" s="352"/>
      <c r="C3419" s="353" t="s">
        <v>6263</v>
      </c>
      <c r="D3419" s="353"/>
      <c r="E3419" s="353"/>
      <c r="F3419" s="353"/>
      <c r="G3419" s="18" t="s">
        <v>158</v>
      </c>
      <c r="H3419" s="138">
        <v>41.75</v>
      </c>
    </row>
    <row r="3420" spans="1:8" ht="36.6" customHeight="1">
      <c r="A3420" s="352" t="s">
        <v>6264</v>
      </c>
      <c r="B3420" s="352"/>
      <c r="C3420" s="353" t="s">
        <v>6265</v>
      </c>
      <c r="D3420" s="353"/>
      <c r="E3420" s="353"/>
      <c r="F3420" s="353"/>
      <c r="G3420" s="18" t="s">
        <v>158</v>
      </c>
      <c r="H3420" s="138">
        <v>41.98</v>
      </c>
    </row>
    <row r="3421" spans="1:8" ht="36.6" customHeight="1">
      <c r="A3421" s="352" t="s">
        <v>6266</v>
      </c>
      <c r="B3421" s="352"/>
      <c r="C3421" s="353" t="s">
        <v>6267</v>
      </c>
      <c r="D3421" s="353"/>
      <c r="E3421" s="353"/>
      <c r="F3421" s="353"/>
      <c r="G3421" s="18" t="s">
        <v>158</v>
      </c>
      <c r="H3421" s="138">
        <v>42.44</v>
      </c>
    </row>
    <row r="3422" spans="1:8" ht="36.6" customHeight="1">
      <c r="A3422" s="352" t="s">
        <v>6268</v>
      </c>
      <c r="B3422" s="352"/>
      <c r="C3422" s="353" t="s">
        <v>6269</v>
      </c>
      <c r="D3422" s="353"/>
      <c r="E3422" s="353"/>
      <c r="F3422" s="353"/>
      <c r="G3422" s="18" t="s">
        <v>158</v>
      </c>
      <c r="H3422" s="138">
        <v>43.98</v>
      </c>
    </row>
    <row r="3423" spans="1:8" ht="36.6" customHeight="1">
      <c r="A3423" s="352" t="s">
        <v>6270</v>
      </c>
      <c r="B3423" s="352"/>
      <c r="C3423" s="353" t="s">
        <v>6271</v>
      </c>
      <c r="D3423" s="353"/>
      <c r="E3423" s="353"/>
      <c r="F3423" s="353"/>
      <c r="G3423" s="18" t="s">
        <v>158</v>
      </c>
      <c r="H3423" s="138">
        <v>44.37</v>
      </c>
    </row>
    <row r="3424" spans="1:8" ht="12.2" customHeight="1">
      <c r="A3424" s="352" t="s">
        <v>6272</v>
      </c>
      <c r="B3424" s="352"/>
      <c r="C3424" s="353" t="s">
        <v>6273</v>
      </c>
      <c r="D3424" s="353"/>
      <c r="E3424" s="353"/>
      <c r="F3424" s="353"/>
      <c r="G3424" s="18" t="s">
        <v>158</v>
      </c>
      <c r="H3424" s="136">
        <v>7.92</v>
      </c>
    </row>
    <row r="3425" spans="1:8" ht="36.6" customHeight="1">
      <c r="A3425" s="352" t="s">
        <v>6274</v>
      </c>
      <c r="B3425" s="352"/>
      <c r="C3425" s="353" t="s">
        <v>6275</v>
      </c>
      <c r="D3425" s="353"/>
      <c r="E3425" s="353"/>
      <c r="F3425" s="353"/>
      <c r="G3425" s="18" t="s">
        <v>158</v>
      </c>
      <c r="H3425" s="138">
        <v>19.329999999999998</v>
      </c>
    </row>
    <row r="3426" spans="1:8" ht="36.6" customHeight="1">
      <c r="A3426" s="352" t="s">
        <v>6276</v>
      </c>
      <c r="B3426" s="352"/>
      <c r="C3426" s="353" t="s">
        <v>6277</v>
      </c>
      <c r="D3426" s="353"/>
      <c r="E3426" s="353"/>
      <c r="F3426" s="353"/>
      <c r="G3426" s="18" t="s">
        <v>158</v>
      </c>
      <c r="H3426" s="138">
        <v>19.91</v>
      </c>
    </row>
    <row r="3427" spans="1:8" ht="36.6" customHeight="1">
      <c r="A3427" s="352" t="s">
        <v>6278</v>
      </c>
      <c r="B3427" s="352"/>
      <c r="C3427" s="353" t="s">
        <v>6279</v>
      </c>
      <c r="D3427" s="353"/>
      <c r="E3427" s="353"/>
      <c r="F3427" s="353"/>
      <c r="G3427" s="18" t="s">
        <v>158</v>
      </c>
      <c r="H3427" s="138">
        <v>20.39</v>
      </c>
    </row>
    <row r="3428" spans="1:8" ht="36.6" customHeight="1">
      <c r="A3428" s="352" t="s">
        <v>6280</v>
      </c>
      <c r="B3428" s="352"/>
      <c r="C3428" s="353" t="s">
        <v>6281</v>
      </c>
      <c r="D3428" s="353"/>
      <c r="E3428" s="353"/>
      <c r="F3428" s="353"/>
      <c r="G3428" s="18" t="s">
        <v>158</v>
      </c>
      <c r="H3428" s="138">
        <v>20.78</v>
      </c>
    </row>
    <row r="3429" spans="1:8" ht="36.6" customHeight="1">
      <c r="A3429" s="352" t="s">
        <v>6282</v>
      </c>
      <c r="B3429" s="352"/>
      <c r="C3429" s="353" t="s">
        <v>6283</v>
      </c>
      <c r="D3429" s="353"/>
      <c r="E3429" s="353"/>
      <c r="F3429" s="353"/>
      <c r="G3429" s="18" t="s">
        <v>158</v>
      </c>
      <c r="H3429" s="138">
        <v>21.17</v>
      </c>
    </row>
    <row r="3430" spans="1:8" ht="36.6" customHeight="1">
      <c r="A3430" s="352" t="s">
        <v>6284</v>
      </c>
      <c r="B3430" s="352"/>
      <c r="C3430" s="353" t="s">
        <v>6285</v>
      </c>
      <c r="D3430" s="353"/>
      <c r="E3430" s="353"/>
      <c r="F3430" s="353"/>
      <c r="G3430" s="18" t="s">
        <v>158</v>
      </c>
      <c r="H3430" s="138">
        <v>21.56</v>
      </c>
    </row>
    <row r="3431" spans="1:8" ht="36.6" customHeight="1">
      <c r="A3431" s="352" t="s">
        <v>6286</v>
      </c>
      <c r="B3431" s="352"/>
      <c r="C3431" s="353" t="s">
        <v>6287</v>
      </c>
      <c r="D3431" s="353"/>
      <c r="E3431" s="353"/>
      <c r="F3431" s="353"/>
      <c r="G3431" s="18" t="s">
        <v>158</v>
      </c>
      <c r="H3431" s="138">
        <v>23.87</v>
      </c>
    </row>
    <row r="3432" spans="1:8" ht="36.6" customHeight="1">
      <c r="A3432" s="352" t="s">
        <v>6288</v>
      </c>
      <c r="B3432" s="352"/>
      <c r="C3432" s="353" t="s">
        <v>6289</v>
      </c>
      <c r="D3432" s="353"/>
      <c r="E3432" s="353"/>
      <c r="F3432" s="353"/>
      <c r="G3432" s="18" t="s">
        <v>158</v>
      </c>
      <c r="H3432" s="138">
        <v>24.31</v>
      </c>
    </row>
    <row r="3433" spans="1:8" ht="36.6" customHeight="1">
      <c r="A3433" s="352" t="s">
        <v>6290</v>
      </c>
      <c r="B3433" s="352"/>
      <c r="C3433" s="353" t="s">
        <v>6291</v>
      </c>
      <c r="D3433" s="353"/>
      <c r="E3433" s="353"/>
      <c r="F3433" s="353"/>
      <c r="G3433" s="18" t="s">
        <v>158</v>
      </c>
      <c r="H3433" s="138">
        <v>24.6</v>
      </c>
    </row>
    <row r="3434" spans="1:8" ht="36.6" customHeight="1">
      <c r="A3434" s="352" t="s">
        <v>6292</v>
      </c>
      <c r="B3434" s="352"/>
      <c r="C3434" s="353" t="s">
        <v>6293</v>
      </c>
      <c r="D3434" s="353"/>
      <c r="E3434" s="353"/>
      <c r="F3434" s="353"/>
      <c r="G3434" s="18" t="s">
        <v>158</v>
      </c>
      <c r="H3434" s="138">
        <v>25.03</v>
      </c>
    </row>
    <row r="3435" spans="1:8" ht="36.6" customHeight="1">
      <c r="A3435" s="352" t="s">
        <v>6294</v>
      </c>
      <c r="B3435" s="352"/>
      <c r="C3435" s="353" t="s">
        <v>6295</v>
      </c>
      <c r="D3435" s="353"/>
      <c r="E3435" s="353"/>
      <c r="F3435" s="353"/>
      <c r="G3435" s="18" t="s">
        <v>158</v>
      </c>
      <c r="H3435" s="138">
        <v>25.61</v>
      </c>
    </row>
    <row r="3436" spans="1:8" ht="36.6" customHeight="1">
      <c r="A3436" s="352" t="s">
        <v>6296</v>
      </c>
      <c r="B3436" s="352"/>
      <c r="C3436" s="353" t="s">
        <v>6297</v>
      </c>
      <c r="D3436" s="353"/>
      <c r="E3436" s="353"/>
      <c r="F3436" s="353"/>
      <c r="G3436" s="18" t="s">
        <v>158</v>
      </c>
      <c r="H3436" s="138">
        <v>26.63</v>
      </c>
    </row>
    <row r="3437" spans="1:8" ht="36.6" customHeight="1">
      <c r="A3437" s="352" t="s">
        <v>6298</v>
      </c>
      <c r="B3437" s="352"/>
      <c r="C3437" s="353" t="s">
        <v>6299</v>
      </c>
      <c r="D3437" s="353"/>
      <c r="E3437" s="353"/>
      <c r="F3437" s="353"/>
      <c r="G3437" s="18" t="s">
        <v>158</v>
      </c>
      <c r="H3437" s="138">
        <v>27.07</v>
      </c>
    </row>
    <row r="3438" spans="1:8" ht="36.6" customHeight="1">
      <c r="A3438" s="352" t="s">
        <v>6300</v>
      </c>
      <c r="B3438" s="352"/>
      <c r="C3438" s="353" t="s">
        <v>6301</v>
      </c>
      <c r="D3438" s="353"/>
      <c r="E3438" s="353"/>
      <c r="F3438" s="353"/>
      <c r="G3438" s="18" t="s">
        <v>158</v>
      </c>
      <c r="H3438" s="138">
        <v>18.940000000000001</v>
      </c>
    </row>
    <row r="3439" spans="1:8" ht="36.6" customHeight="1">
      <c r="A3439" s="352" t="s">
        <v>6302</v>
      </c>
      <c r="B3439" s="352"/>
      <c r="C3439" s="353" t="s">
        <v>6303</v>
      </c>
      <c r="D3439" s="353"/>
      <c r="E3439" s="353"/>
      <c r="F3439" s="353"/>
      <c r="G3439" s="18" t="s">
        <v>158</v>
      </c>
      <c r="H3439" s="138">
        <v>19.329999999999998</v>
      </c>
    </row>
    <row r="3440" spans="1:8" ht="36.6" customHeight="1">
      <c r="A3440" s="352" t="s">
        <v>6304</v>
      </c>
      <c r="B3440" s="352"/>
      <c r="C3440" s="353" t="s">
        <v>6305</v>
      </c>
      <c r="D3440" s="353"/>
      <c r="E3440" s="353"/>
      <c r="F3440" s="353"/>
      <c r="G3440" s="18" t="s">
        <v>158</v>
      </c>
      <c r="H3440" s="138">
        <v>19.62</v>
      </c>
    </row>
    <row r="3441" spans="1:8" ht="36.6" customHeight="1">
      <c r="A3441" s="352" t="s">
        <v>6306</v>
      </c>
      <c r="B3441" s="352"/>
      <c r="C3441" s="353" t="s">
        <v>6307</v>
      </c>
      <c r="D3441" s="353"/>
      <c r="E3441" s="353"/>
      <c r="F3441" s="353"/>
      <c r="G3441" s="18" t="s">
        <v>158</v>
      </c>
      <c r="H3441" s="138">
        <v>19.91</v>
      </c>
    </row>
    <row r="3442" spans="1:8" ht="36.6" customHeight="1">
      <c r="A3442" s="352" t="s">
        <v>6308</v>
      </c>
      <c r="B3442" s="352"/>
      <c r="C3442" s="353" t="s">
        <v>6309</v>
      </c>
      <c r="D3442" s="353"/>
      <c r="E3442" s="353"/>
      <c r="F3442" s="353"/>
      <c r="G3442" s="18" t="s">
        <v>158</v>
      </c>
      <c r="H3442" s="138">
        <v>20.100000000000001</v>
      </c>
    </row>
    <row r="3443" spans="1:8" ht="36.6" customHeight="1">
      <c r="A3443" s="352" t="s">
        <v>6310</v>
      </c>
      <c r="B3443" s="352"/>
      <c r="C3443" s="353" t="s">
        <v>6311</v>
      </c>
      <c r="D3443" s="353"/>
      <c r="E3443" s="353"/>
      <c r="F3443" s="353"/>
      <c r="G3443" s="18" t="s">
        <v>158</v>
      </c>
      <c r="H3443" s="138">
        <v>20.39</v>
      </c>
    </row>
    <row r="3444" spans="1:8" ht="36.6" customHeight="1">
      <c r="A3444" s="352" t="s">
        <v>6312</v>
      </c>
      <c r="B3444" s="352"/>
      <c r="C3444" s="353" t="s">
        <v>6313</v>
      </c>
      <c r="D3444" s="353"/>
      <c r="E3444" s="353"/>
      <c r="F3444" s="353"/>
      <c r="G3444" s="18" t="s">
        <v>158</v>
      </c>
      <c r="H3444" s="138">
        <v>20.59</v>
      </c>
    </row>
    <row r="3445" spans="1:8" ht="36.6" customHeight="1">
      <c r="A3445" s="352" t="s">
        <v>6314</v>
      </c>
      <c r="B3445" s="352"/>
      <c r="C3445" s="353" t="s">
        <v>6315</v>
      </c>
      <c r="D3445" s="353"/>
      <c r="E3445" s="353"/>
      <c r="F3445" s="353"/>
      <c r="G3445" s="18" t="s">
        <v>158</v>
      </c>
      <c r="H3445" s="138">
        <v>20.88</v>
      </c>
    </row>
    <row r="3446" spans="1:8" ht="36.6" customHeight="1">
      <c r="A3446" s="352" t="s">
        <v>6316</v>
      </c>
      <c r="B3446" s="352"/>
      <c r="C3446" s="353" t="s">
        <v>6317</v>
      </c>
      <c r="D3446" s="353"/>
      <c r="E3446" s="353"/>
      <c r="F3446" s="353"/>
      <c r="G3446" s="18" t="s">
        <v>158</v>
      </c>
      <c r="H3446" s="138">
        <v>21.07</v>
      </c>
    </row>
    <row r="3447" spans="1:8" ht="36.6" customHeight="1">
      <c r="A3447" s="352" t="s">
        <v>6318</v>
      </c>
      <c r="B3447" s="352"/>
      <c r="C3447" s="353" t="s">
        <v>6319</v>
      </c>
      <c r="D3447" s="353"/>
      <c r="E3447" s="353"/>
      <c r="F3447" s="353"/>
      <c r="G3447" s="18" t="s">
        <v>158</v>
      </c>
      <c r="H3447" s="138">
        <v>21.27</v>
      </c>
    </row>
    <row r="3448" spans="1:8" ht="36.6" customHeight="1">
      <c r="A3448" s="352" t="s">
        <v>6320</v>
      </c>
      <c r="B3448" s="352"/>
      <c r="C3448" s="353" t="s">
        <v>6321</v>
      </c>
      <c r="D3448" s="353"/>
      <c r="E3448" s="353"/>
      <c r="F3448" s="353"/>
      <c r="G3448" s="18" t="s">
        <v>158</v>
      </c>
      <c r="H3448" s="138">
        <v>21.65</v>
      </c>
    </row>
    <row r="3449" spans="1:8" ht="36.6" customHeight="1">
      <c r="A3449" s="352" t="s">
        <v>6322</v>
      </c>
      <c r="B3449" s="352"/>
      <c r="C3449" s="353" t="s">
        <v>6323</v>
      </c>
      <c r="D3449" s="353"/>
      <c r="E3449" s="353"/>
      <c r="F3449" s="353"/>
      <c r="G3449" s="18" t="s">
        <v>158</v>
      </c>
      <c r="H3449" s="138">
        <v>24.45</v>
      </c>
    </row>
    <row r="3450" spans="1:8" ht="36.6" customHeight="1">
      <c r="A3450" s="352" t="s">
        <v>6324</v>
      </c>
      <c r="B3450" s="352"/>
      <c r="C3450" s="353" t="s">
        <v>6325</v>
      </c>
      <c r="D3450" s="353"/>
      <c r="E3450" s="353"/>
      <c r="F3450" s="353"/>
      <c r="G3450" s="18" t="s">
        <v>158</v>
      </c>
      <c r="H3450" s="138">
        <v>24.74</v>
      </c>
    </row>
    <row r="3451" spans="1:8" ht="36.6" customHeight="1">
      <c r="A3451" s="352" t="s">
        <v>6326</v>
      </c>
      <c r="B3451" s="352"/>
      <c r="C3451" s="353" t="s">
        <v>6327</v>
      </c>
      <c r="D3451" s="353"/>
      <c r="E3451" s="353"/>
      <c r="F3451" s="353"/>
      <c r="G3451" s="18" t="s">
        <v>158</v>
      </c>
      <c r="H3451" s="138">
        <v>18.84</v>
      </c>
    </row>
    <row r="3452" spans="1:8" ht="36.6" customHeight="1">
      <c r="A3452" s="352" t="s">
        <v>6328</v>
      </c>
      <c r="B3452" s="352"/>
      <c r="C3452" s="353" t="s">
        <v>6329</v>
      </c>
      <c r="D3452" s="353"/>
      <c r="E3452" s="353"/>
      <c r="F3452" s="353"/>
      <c r="G3452" s="18" t="s">
        <v>158</v>
      </c>
      <c r="H3452" s="138">
        <v>19.13</v>
      </c>
    </row>
    <row r="3453" spans="1:8" ht="36.6" customHeight="1">
      <c r="A3453" s="352" t="s">
        <v>6330</v>
      </c>
      <c r="B3453" s="352"/>
      <c r="C3453" s="353" t="s">
        <v>6331</v>
      </c>
      <c r="D3453" s="353"/>
      <c r="E3453" s="353"/>
      <c r="F3453" s="353"/>
      <c r="G3453" s="18" t="s">
        <v>158</v>
      </c>
      <c r="H3453" s="138">
        <v>19.420000000000002</v>
      </c>
    </row>
    <row r="3454" spans="1:8" ht="36.6" customHeight="1">
      <c r="A3454" s="352" t="s">
        <v>6332</v>
      </c>
      <c r="B3454" s="352"/>
      <c r="C3454" s="353" t="s">
        <v>6333</v>
      </c>
      <c r="D3454" s="353"/>
      <c r="E3454" s="353"/>
      <c r="F3454" s="353"/>
      <c r="G3454" s="18" t="s">
        <v>158</v>
      </c>
      <c r="H3454" s="138">
        <v>19.62</v>
      </c>
    </row>
    <row r="3455" spans="1:8" ht="36.6" customHeight="1">
      <c r="A3455" s="352" t="s">
        <v>6334</v>
      </c>
      <c r="B3455" s="352"/>
      <c r="C3455" s="353" t="s">
        <v>6335</v>
      </c>
      <c r="D3455" s="353"/>
      <c r="E3455" s="353"/>
      <c r="F3455" s="353"/>
      <c r="G3455" s="18" t="s">
        <v>158</v>
      </c>
      <c r="H3455" s="138">
        <v>19.809999999999999</v>
      </c>
    </row>
    <row r="3456" spans="1:8" ht="36.6" customHeight="1">
      <c r="A3456" s="352" t="s">
        <v>6336</v>
      </c>
      <c r="B3456" s="352"/>
      <c r="C3456" s="353" t="s">
        <v>6337</v>
      </c>
      <c r="D3456" s="353"/>
      <c r="E3456" s="353"/>
      <c r="F3456" s="353"/>
      <c r="G3456" s="18" t="s">
        <v>158</v>
      </c>
      <c r="H3456" s="138">
        <v>20.010000000000002</v>
      </c>
    </row>
    <row r="3457" spans="1:8" ht="36.6" customHeight="1">
      <c r="A3457" s="352" t="s">
        <v>6338</v>
      </c>
      <c r="B3457" s="352"/>
      <c r="C3457" s="353" t="s">
        <v>6339</v>
      </c>
      <c r="D3457" s="353"/>
      <c r="E3457" s="353"/>
      <c r="F3457" s="353"/>
      <c r="G3457" s="18" t="s">
        <v>158</v>
      </c>
      <c r="H3457" s="138">
        <v>20.2</v>
      </c>
    </row>
    <row r="3458" spans="1:8" ht="36.6" customHeight="1">
      <c r="A3458" s="352" t="s">
        <v>6340</v>
      </c>
      <c r="B3458" s="352"/>
      <c r="C3458" s="353" t="s">
        <v>6341</v>
      </c>
      <c r="D3458" s="353"/>
      <c r="E3458" s="353"/>
      <c r="F3458" s="353"/>
      <c r="G3458" s="18" t="s">
        <v>158</v>
      </c>
      <c r="H3458" s="138">
        <v>20.39</v>
      </c>
    </row>
    <row r="3459" spans="1:8" ht="36.6" customHeight="1">
      <c r="A3459" s="352" t="s">
        <v>6342</v>
      </c>
      <c r="B3459" s="352"/>
      <c r="C3459" s="353" t="s">
        <v>6343</v>
      </c>
      <c r="D3459" s="353"/>
      <c r="E3459" s="353"/>
      <c r="F3459" s="353"/>
      <c r="G3459" s="18" t="s">
        <v>158</v>
      </c>
      <c r="H3459" s="138">
        <v>20.59</v>
      </c>
    </row>
    <row r="3460" spans="1:8" ht="36.6" customHeight="1">
      <c r="A3460" s="352" t="s">
        <v>6344</v>
      </c>
      <c r="B3460" s="352"/>
      <c r="C3460" s="353" t="s">
        <v>6345</v>
      </c>
      <c r="D3460" s="353"/>
      <c r="E3460" s="353"/>
      <c r="F3460" s="353"/>
      <c r="G3460" s="18" t="s">
        <v>158</v>
      </c>
      <c r="H3460" s="138">
        <v>20.78</v>
      </c>
    </row>
    <row r="3461" spans="1:8" ht="36.6" customHeight="1">
      <c r="A3461" s="352" t="s">
        <v>6346</v>
      </c>
      <c r="B3461" s="352"/>
      <c r="C3461" s="353" t="s">
        <v>6347</v>
      </c>
      <c r="D3461" s="353"/>
      <c r="E3461" s="353"/>
      <c r="F3461" s="353"/>
      <c r="G3461" s="18" t="s">
        <v>158</v>
      </c>
      <c r="H3461" s="138">
        <v>21.07</v>
      </c>
    </row>
    <row r="3462" spans="1:8" ht="36.6" customHeight="1">
      <c r="A3462" s="352" t="s">
        <v>6348</v>
      </c>
      <c r="B3462" s="352"/>
      <c r="C3462" s="353" t="s">
        <v>6349</v>
      </c>
      <c r="D3462" s="353"/>
      <c r="E3462" s="353"/>
      <c r="F3462" s="353"/>
      <c r="G3462" s="18" t="s">
        <v>158</v>
      </c>
      <c r="H3462" s="138">
        <v>21.65</v>
      </c>
    </row>
    <row r="3463" spans="1:8" ht="36.6" customHeight="1">
      <c r="A3463" s="352" t="s">
        <v>6350</v>
      </c>
      <c r="B3463" s="352"/>
      <c r="C3463" s="353" t="s">
        <v>6351</v>
      </c>
      <c r="D3463" s="353"/>
      <c r="E3463" s="353"/>
      <c r="F3463" s="353"/>
      <c r="G3463" s="18" t="s">
        <v>158</v>
      </c>
      <c r="H3463" s="138">
        <v>24.02</v>
      </c>
    </row>
    <row r="3464" spans="1:8" ht="36.6" customHeight="1">
      <c r="A3464" s="352" t="s">
        <v>6352</v>
      </c>
      <c r="B3464" s="352"/>
      <c r="C3464" s="353" t="s">
        <v>6353</v>
      </c>
      <c r="D3464" s="353"/>
      <c r="E3464" s="353"/>
      <c r="F3464" s="353"/>
      <c r="G3464" s="18" t="s">
        <v>158</v>
      </c>
      <c r="H3464" s="140">
        <v>748.33</v>
      </c>
    </row>
    <row r="3465" spans="1:8" ht="36.6" customHeight="1">
      <c r="A3465" s="352" t="s">
        <v>6354</v>
      </c>
      <c r="B3465" s="352"/>
      <c r="C3465" s="353" t="s">
        <v>6355</v>
      </c>
      <c r="D3465" s="353"/>
      <c r="E3465" s="353"/>
      <c r="F3465" s="353"/>
      <c r="G3465" s="18" t="s">
        <v>158</v>
      </c>
      <c r="H3465" s="138">
        <v>41.89</v>
      </c>
    </row>
    <row r="3466" spans="1:8" ht="36.6" customHeight="1">
      <c r="A3466" s="352" t="s">
        <v>6356</v>
      </c>
      <c r="B3466" s="352"/>
      <c r="C3466" s="353" t="s">
        <v>6357</v>
      </c>
      <c r="D3466" s="353"/>
      <c r="E3466" s="353"/>
      <c r="F3466" s="353"/>
      <c r="G3466" s="18" t="s">
        <v>158</v>
      </c>
      <c r="H3466" s="138">
        <v>78.67</v>
      </c>
    </row>
    <row r="3467" spans="1:8" ht="36.6" customHeight="1">
      <c r="A3467" s="352" t="s">
        <v>6358</v>
      </c>
      <c r="B3467" s="352"/>
      <c r="C3467" s="353" t="s">
        <v>6359</v>
      </c>
      <c r="D3467" s="353"/>
      <c r="E3467" s="353"/>
      <c r="F3467" s="353"/>
      <c r="G3467" s="18" t="s">
        <v>158</v>
      </c>
      <c r="H3467" s="140">
        <v>145.87</v>
      </c>
    </row>
    <row r="3468" spans="1:8" ht="36.6" customHeight="1">
      <c r="A3468" s="352" t="s">
        <v>6360</v>
      </c>
      <c r="B3468" s="352"/>
      <c r="C3468" s="353" t="s">
        <v>6361</v>
      </c>
      <c r="D3468" s="353"/>
      <c r="E3468" s="353"/>
      <c r="F3468" s="353"/>
      <c r="G3468" s="18" t="s">
        <v>158</v>
      </c>
      <c r="H3468" s="140">
        <v>235.79</v>
      </c>
    </row>
    <row r="3469" spans="1:8" ht="24.4" customHeight="1">
      <c r="A3469" s="352" t="s">
        <v>6362</v>
      </c>
      <c r="B3469" s="352"/>
      <c r="C3469" s="353" t="s">
        <v>6363</v>
      </c>
      <c r="D3469" s="353"/>
      <c r="E3469" s="353"/>
      <c r="F3469" s="353"/>
      <c r="G3469" s="18" t="s">
        <v>158</v>
      </c>
      <c r="H3469" s="140">
        <v>150.61000000000001</v>
      </c>
    </row>
    <row r="3470" spans="1:8" ht="24.4" customHeight="1">
      <c r="A3470" s="352" t="s">
        <v>6364</v>
      </c>
      <c r="B3470" s="352"/>
      <c r="C3470" s="353" t="s">
        <v>6365</v>
      </c>
      <c r="D3470" s="353"/>
      <c r="E3470" s="353"/>
      <c r="F3470" s="353"/>
      <c r="G3470" s="18" t="s">
        <v>158</v>
      </c>
      <c r="H3470" s="136">
        <v>2.41</v>
      </c>
    </row>
    <row r="3471" spans="1:8" ht="24.4" customHeight="1">
      <c r="A3471" s="352" t="s">
        <v>6366</v>
      </c>
      <c r="B3471" s="352"/>
      <c r="C3471" s="353" t="s">
        <v>6367</v>
      </c>
      <c r="D3471" s="353"/>
      <c r="E3471" s="353"/>
      <c r="F3471" s="353"/>
      <c r="G3471" s="18" t="s">
        <v>158</v>
      </c>
      <c r="H3471" s="136">
        <v>6.66</v>
      </c>
    </row>
    <row r="3472" spans="1:8" ht="36.6" customHeight="1">
      <c r="A3472" s="352" t="s">
        <v>6368</v>
      </c>
      <c r="B3472" s="352"/>
      <c r="C3472" s="353" t="s">
        <v>6369</v>
      </c>
      <c r="D3472" s="353"/>
      <c r="E3472" s="353"/>
      <c r="F3472" s="353"/>
      <c r="G3472" s="18" t="s">
        <v>158</v>
      </c>
      <c r="H3472" s="140">
        <v>529.54</v>
      </c>
    </row>
    <row r="3473" spans="1:8" ht="36.6" customHeight="1">
      <c r="A3473" s="352" t="s">
        <v>6370</v>
      </c>
      <c r="B3473" s="352"/>
      <c r="C3473" s="353" t="s">
        <v>6371</v>
      </c>
      <c r="D3473" s="353"/>
      <c r="E3473" s="353"/>
      <c r="F3473" s="353"/>
      <c r="G3473" s="18" t="s">
        <v>158</v>
      </c>
      <c r="H3473" s="138">
        <v>29.19</v>
      </c>
    </row>
    <row r="3474" spans="1:8" ht="36.6" customHeight="1">
      <c r="A3474" s="352" t="s">
        <v>6372</v>
      </c>
      <c r="B3474" s="352"/>
      <c r="C3474" s="353" t="s">
        <v>6373</v>
      </c>
      <c r="D3474" s="353"/>
      <c r="E3474" s="353"/>
      <c r="F3474" s="353"/>
      <c r="G3474" s="18" t="s">
        <v>158</v>
      </c>
      <c r="H3474" s="138">
        <v>55.61</v>
      </c>
    </row>
    <row r="3475" spans="1:8" ht="36.6" customHeight="1">
      <c r="A3475" s="352" t="s">
        <v>6374</v>
      </c>
      <c r="B3475" s="352"/>
      <c r="C3475" s="353" t="s">
        <v>6375</v>
      </c>
      <c r="D3475" s="353"/>
      <c r="E3475" s="353"/>
      <c r="F3475" s="353"/>
      <c r="G3475" s="18" t="s">
        <v>158</v>
      </c>
      <c r="H3475" s="140">
        <v>104.99</v>
      </c>
    </row>
    <row r="3476" spans="1:8" ht="36.6" customHeight="1">
      <c r="A3476" s="352" t="s">
        <v>6376</v>
      </c>
      <c r="B3476" s="352"/>
      <c r="C3476" s="353" t="s">
        <v>6377</v>
      </c>
      <c r="D3476" s="353"/>
      <c r="E3476" s="353"/>
      <c r="F3476" s="353"/>
      <c r="G3476" s="18" t="s">
        <v>158</v>
      </c>
      <c r="H3476" s="140">
        <v>169.63</v>
      </c>
    </row>
    <row r="3477" spans="1:8" ht="24.4" customHeight="1">
      <c r="A3477" s="352" t="s">
        <v>6378</v>
      </c>
      <c r="B3477" s="352"/>
      <c r="C3477" s="353" t="s">
        <v>6379</v>
      </c>
      <c r="D3477" s="353"/>
      <c r="E3477" s="353"/>
      <c r="F3477" s="353"/>
      <c r="G3477" s="18" t="s">
        <v>158</v>
      </c>
      <c r="H3477" s="138">
        <v>77.14</v>
      </c>
    </row>
    <row r="3478" spans="1:8" ht="24.4" customHeight="1">
      <c r="A3478" s="352" t="s">
        <v>6380</v>
      </c>
      <c r="B3478" s="352"/>
      <c r="C3478" s="353" t="s">
        <v>6381</v>
      </c>
      <c r="D3478" s="353"/>
      <c r="E3478" s="353"/>
      <c r="F3478" s="353"/>
      <c r="G3478" s="18" t="s">
        <v>158</v>
      </c>
      <c r="H3478" s="138">
        <v>99.19</v>
      </c>
    </row>
    <row r="3479" spans="1:8" ht="24.4" customHeight="1">
      <c r="A3479" s="352" t="s">
        <v>6382</v>
      </c>
      <c r="B3479" s="352"/>
      <c r="C3479" s="353" t="s">
        <v>6383</v>
      </c>
      <c r="D3479" s="353"/>
      <c r="E3479" s="353"/>
      <c r="F3479" s="353"/>
      <c r="G3479" s="18" t="s">
        <v>158</v>
      </c>
      <c r="H3479" s="136">
        <v>6.97</v>
      </c>
    </row>
    <row r="3480" spans="1:8" ht="24.4" customHeight="1">
      <c r="A3480" s="352" t="s">
        <v>6384</v>
      </c>
      <c r="B3480" s="352"/>
      <c r="C3480" s="353" t="s">
        <v>6385</v>
      </c>
      <c r="D3480" s="353"/>
      <c r="E3480" s="353"/>
      <c r="F3480" s="353"/>
      <c r="G3480" s="18" t="s">
        <v>158</v>
      </c>
      <c r="H3480" s="138">
        <v>10.75</v>
      </c>
    </row>
    <row r="3481" spans="1:8" ht="12.2" customHeight="1">
      <c r="A3481" s="352" t="s">
        <v>6386</v>
      </c>
      <c r="B3481" s="352"/>
      <c r="C3481" s="353" t="s">
        <v>6387</v>
      </c>
      <c r="D3481" s="353"/>
      <c r="E3481" s="353"/>
      <c r="F3481" s="353"/>
      <c r="G3481" s="18" t="s">
        <v>158</v>
      </c>
      <c r="H3481" s="136">
        <v>3.38</v>
      </c>
    </row>
    <row r="3482" spans="1:8" ht="24.4" customHeight="1">
      <c r="A3482" s="352" t="s">
        <v>6388</v>
      </c>
      <c r="B3482" s="352"/>
      <c r="C3482" s="353" t="s">
        <v>6389</v>
      </c>
      <c r="D3482" s="353"/>
      <c r="E3482" s="353"/>
      <c r="F3482" s="353"/>
      <c r="G3482" s="18" t="s">
        <v>158</v>
      </c>
      <c r="H3482" s="138">
        <v>31.43</v>
      </c>
    </row>
    <row r="3483" spans="1:8" ht="12.2" customHeight="1">
      <c r="A3483" s="352" t="s">
        <v>6390</v>
      </c>
      <c r="B3483" s="352"/>
      <c r="C3483" s="353" t="s">
        <v>6391</v>
      </c>
      <c r="D3483" s="353"/>
      <c r="E3483" s="353"/>
      <c r="F3483" s="353"/>
      <c r="G3483" s="18" t="s">
        <v>55</v>
      </c>
      <c r="H3483" s="136">
        <v>0.6</v>
      </c>
    </row>
    <row r="3484" spans="1:8" ht="12.2" customHeight="1">
      <c r="A3484" s="352" t="s">
        <v>6392</v>
      </c>
      <c r="B3484" s="352"/>
      <c r="C3484" s="353" t="s">
        <v>6393</v>
      </c>
      <c r="D3484" s="353"/>
      <c r="E3484" s="353"/>
      <c r="F3484" s="353"/>
      <c r="G3484" s="18" t="s">
        <v>565</v>
      </c>
      <c r="H3484" s="138">
        <v>74.680000000000007</v>
      </c>
    </row>
    <row r="3485" spans="1:8" ht="12.2" customHeight="1">
      <c r="A3485" s="352" t="s">
        <v>6394</v>
      </c>
      <c r="B3485" s="352"/>
      <c r="C3485" s="353" t="s">
        <v>6395</v>
      </c>
      <c r="D3485" s="353"/>
      <c r="E3485" s="353"/>
      <c r="F3485" s="353"/>
      <c r="G3485" s="18" t="s">
        <v>55</v>
      </c>
      <c r="H3485" s="140">
        <v>127.88</v>
      </c>
    </row>
    <row r="3486" spans="1:8" ht="12.2" customHeight="1">
      <c r="A3486" s="352" t="s">
        <v>6396</v>
      </c>
      <c r="B3486" s="352"/>
      <c r="C3486" s="353" t="s">
        <v>6397</v>
      </c>
      <c r="D3486" s="353"/>
      <c r="E3486" s="353"/>
      <c r="F3486" s="353"/>
      <c r="G3486" s="18" t="s">
        <v>158</v>
      </c>
      <c r="H3486" s="138">
        <v>23.41</v>
      </c>
    </row>
    <row r="3487" spans="1:8" ht="12.2" customHeight="1">
      <c r="A3487" s="352" t="s">
        <v>6398</v>
      </c>
      <c r="B3487" s="352"/>
      <c r="C3487" s="353" t="s">
        <v>6399</v>
      </c>
      <c r="D3487" s="353"/>
      <c r="E3487" s="353"/>
      <c r="F3487" s="353"/>
      <c r="G3487" s="18" t="s">
        <v>55</v>
      </c>
      <c r="H3487" s="136">
        <v>0.08</v>
      </c>
    </row>
    <row r="3488" spans="1:8" ht="24.4" customHeight="1">
      <c r="A3488" s="352" t="s">
        <v>6400</v>
      </c>
      <c r="B3488" s="352"/>
      <c r="C3488" s="353" t="s">
        <v>6401</v>
      </c>
      <c r="D3488" s="353"/>
      <c r="E3488" s="353"/>
      <c r="F3488" s="353"/>
      <c r="G3488" s="18" t="s">
        <v>5268</v>
      </c>
      <c r="H3488" s="136">
        <v>0.93</v>
      </c>
    </row>
    <row r="3489" spans="1:8" ht="24.4" customHeight="1">
      <c r="A3489" s="352" t="s">
        <v>6402</v>
      </c>
      <c r="B3489" s="352"/>
      <c r="C3489" s="353" t="s">
        <v>6403</v>
      </c>
      <c r="D3489" s="353"/>
      <c r="E3489" s="353"/>
      <c r="F3489" s="353"/>
      <c r="G3489" s="18" t="s">
        <v>5268</v>
      </c>
      <c r="H3489" s="136">
        <v>0.74</v>
      </c>
    </row>
    <row r="3490" spans="1:8" ht="24.4" customHeight="1">
      <c r="A3490" s="352" t="s">
        <v>6404</v>
      </c>
      <c r="B3490" s="352"/>
      <c r="C3490" s="353" t="s">
        <v>6405</v>
      </c>
      <c r="D3490" s="353"/>
      <c r="E3490" s="353"/>
      <c r="F3490" s="353"/>
      <c r="G3490" s="18" t="s">
        <v>5268</v>
      </c>
      <c r="H3490" s="136">
        <v>0.61</v>
      </c>
    </row>
    <row r="3491" spans="1:8" ht="12.2" customHeight="1">
      <c r="A3491" s="352" t="s">
        <v>6406</v>
      </c>
      <c r="B3491" s="352"/>
      <c r="C3491" s="353" t="s">
        <v>6407</v>
      </c>
      <c r="D3491" s="353"/>
      <c r="E3491" s="353"/>
      <c r="F3491" s="353"/>
      <c r="G3491" s="18" t="s">
        <v>565</v>
      </c>
      <c r="H3491" s="140">
        <v>293.06</v>
      </c>
    </row>
    <row r="3492" spans="1:8" ht="12.2" customHeight="1">
      <c r="A3492" s="358">
        <v>250</v>
      </c>
      <c r="B3492" s="359"/>
      <c r="C3492" s="360" t="s">
        <v>6408</v>
      </c>
      <c r="D3492" s="360"/>
      <c r="E3492" s="360"/>
      <c r="F3492" s="360"/>
      <c r="G3492" s="17"/>
      <c r="H3492" s="141"/>
    </row>
    <row r="3493" spans="1:8" ht="48.75" customHeight="1">
      <c r="A3493" s="352" t="s">
        <v>6409</v>
      </c>
      <c r="B3493" s="352"/>
      <c r="C3493" s="353" t="s">
        <v>6410</v>
      </c>
      <c r="D3493" s="353"/>
      <c r="E3493" s="353"/>
      <c r="F3493" s="353"/>
      <c r="G3493" s="18" t="s">
        <v>58</v>
      </c>
      <c r="H3493" s="139">
        <v>22596.26</v>
      </c>
    </row>
    <row r="3494" spans="1:8" ht="48.75" customHeight="1">
      <c r="A3494" s="352" t="s">
        <v>6411</v>
      </c>
      <c r="B3494" s="352"/>
      <c r="C3494" s="353" t="s">
        <v>6412</v>
      </c>
      <c r="D3494" s="353"/>
      <c r="E3494" s="353"/>
      <c r="F3494" s="353"/>
      <c r="G3494" s="18" t="s">
        <v>58</v>
      </c>
      <c r="H3494" s="139">
        <v>20643.189999999999</v>
      </c>
    </row>
    <row r="3495" spans="1:8" ht="48.75" customHeight="1">
      <c r="A3495" s="352" t="s">
        <v>6413</v>
      </c>
      <c r="B3495" s="352"/>
      <c r="C3495" s="353" t="s">
        <v>6414</v>
      </c>
      <c r="D3495" s="353"/>
      <c r="E3495" s="353"/>
      <c r="F3495" s="353"/>
      <c r="G3495" s="18" t="s">
        <v>58</v>
      </c>
      <c r="H3495" s="139">
        <v>22712.080000000002</v>
      </c>
    </row>
    <row r="3496" spans="1:8" ht="48.75" customHeight="1">
      <c r="A3496" s="352" t="s">
        <v>6415</v>
      </c>
      <c r="B3496" s="352"/>
      <c r="C3496" s="353" t="s">
        <v>6416</v>
      </c>
      <c r="D3496" s="353"/>
      <c r="E3496" s="353"/>
      <c r="F3496" s="353"/>
      <c r="G3496" s="18" t="s">
        <v>58</v>
      </c>
      <c r="H3496" s="139">
        <v>20701.849999999999</v>
      </c>
    </row>
    <row r="3497" spans="1:8" ht="48.75" customHeight="1">
      <c r="A3497" s="352" t="s">
        <v>6417</v>
      </c>
      <c r="B3497" s="352"/>
      <c r="C3497" s="353" t="s">
        <v>6418</v>
      </c>
      <c r="D3497" s="353"/>
      <c r="E3497" s="353"/>
      <c r="F3497" s="353"/>
      <c r="G3497" s="18" t="s">
        <v>58</v>
      </c>
      <c r="H3497" s="139">
        <v>24616.78</v>
      </c>
    </row>
    <row r="3498" spans="1:8" ht="48.75" customHeight="1">
      <c r="A3498" s="352" t="s">
        <v>6419</v>
      </c>
      <c r="B3498" s="352"/>
      <c r="C3498" s="353" t="s">
        <v>6420</v>
      </c>
      <c r="D3498" s="353"/>
      <c r="E3498" s="353"/>
      <c r="F3498" s="353"/>
      <c r="G3498" s="18" t="s">
        <v>58</v>
      </c>
      <c r="H3498" s="139">
        <v>22430.45</v>
      </c>
    </row>
    <row r="3499" spans="1:8" ht="48.75" customHeight="1">
      <c r="A3499" s="352" t="s">
        <v>6421</v>
      </c>
      <c r="B3499" s="352"/>
      <c r="C3499" s="353" t="s">
        <v>6422</v>
      </c>
      <c r="D3499" s="353"/>
      <c r="E3499" s="353"/>
      <c r="F3499" s="353"/>
      <c r="G3499" s="18" t="s">
        <v>58</v>
      </c>
      <c r="H3499" s="139">
        <v>28892.99</v>
      </c>
    </row>
    <row r="3500" spans="1:8" ht="48.75" customHeight="1">
      <c r="A3500" s="352" t="s">
        <v>6423</v>
      </c>
      <c r="B3500" s="352"/>
      <c r="C3500" s="353" t="s">
        <v>6424</v>
      </c>
      <c r="D3500" s="353"/>
      <c r="E3500" s="353"/>
      <c r="F3500" s="353"/>
      <c r="G3500" s="18" t="s">
        <v>58</v>
      </c>
      <c r="H3500" s="139">
        <v>26287.08</v>
      </c>
    </row>
    <row r="3501" spans="1:8" ht="48.75" customHeight="1">
      <c r="A3501" s="352" t="s">
        <v>6425</v>
      </c>
      <c r="B3501" s="352"/>
      <c r="C3501" s="353" t="s">
        <v>6426</v>
      </c>
      <c r="D3501" s="353"/>
      <c r="E3501" s="353"/>
      <c r="F3501" s="353"/>
      <c r="G3501" s="18" t="s">
        <v>58</v>
      </c>
      <c r="H3501" s="139">
        <v>28602.95</v>
      </c>
    </row>
    <row r="3502" spans="1:8" ht="48.75" customHeight="1">
      <c r="A3502" s="352" t="s">
        <v>6427</v>
      </c>
      <c r="B3502" s="352"/>
      <c r="C3502" s="353" t="s">
        <v>6428</v>
      </c>
      <c r="D3502" s="353"/>
      <c r="E3502" s="353"/>
      <c r="F3502" s="353"/>
      <c r="G3502" s="18" t="s">
        <v>58</v>
      </c>
      <c r="H3502" s="139">
        <v>26189.98</v>
      </c>
    </row>
    <row r="3503" spans="1:8" ht="48.75" customHeight="1">
      <c r="A3503" s="352" t="s">
        <v>6429</v>
      </c>
      <c r="B3503" s="352"/>
      <c r="C3503" s="353" t="s">
        <v>6430</v>
      </c>
      <c r="D3503" s="353"/>
      <c r="E3503" s="353"/>
      <c r="F3503" s="353"/>
      <c r="G3503" s="18" t="s">
        <v>58</v>
      </c>
      <c r="H3503" s="139">
        <v>29100.6</v>
      </c>
    </row>
    <row r="3504" spans="1:8" ht="48.75" customHeight="1">
      <c r="A3504" s="352" t="s">
        <v>6431</v>
      </c>
      <c r="B3504" s="352"/>
      <c r="C3504" s="353" t="s">
        <v>6432</v>
      </c>
      <c r="D3504" s="353"/>
      <c r="E3504" s="353"/>
      <c r="F3504" s="353"/>
      <c r="G3504" s="18" t="s">
        <v>58</v>
      </c>
      <c r="H3504" s="139">
        <v>26609.5</v>
      </c>
    </row>
    <row r="3505" spans="1:8" ht="48.75" customHeight="1">
      <c r="A3505" s="352" t="s">
        <v>6433</v>
      </c>
      <c r="B3505" s="352"/>
      <c r="C3505" s="353" t="s">
        <v>6434</v>
      </c>
      <c r="D3505" s="353"/>
      <c r="E3505" s="353"/>
      <c r="F3505" s="353"/>
      <c r="G3505" s="18" t="s">
        <v>58</v>
      </c>
      <c r="H3505" s="139">
        <v>31650.12</v>
      </c>
    </row>
    <row r="3506" spans="1:8" ht="48.75" customHeight="1">
      <c r="A3506" s="352" t="s">
        <v>6435</v>
      </c>
      <c r="B3506" s="352"/>
      <c r="C3506" s="353" t="s">
        <v>6436</v>
      </c>
      <c r="D3506" s="353"/>
      <c r="E3506" s="353"/>
      <c r="F3506" s="353"/>
      <c r="G3506" s="18" t="s">
        <v>58</v>
      </c>
      <c r="H3506" s="139">
        <v>28947.33</v>
      </c>
    </row>
    <row r="3507" spans="1:8" ht="48.75" customHeight="1">
      <c r="A3507" s="352" t="s">
        <v>6437</v>
      </c>
      <c r="B3507" s="352"/>
      <c r="C3507" s="353" t="s">
        <v>6438</v>
      </c>
      <c r="D3507" s="353"/>
      <c r="E3507" s="353"/>
      <c r="F3507" s="353"/>
      <c r="G3507" s="18" t="s">
        <v>58</v>
      </c>
      <c r="H3507" s="139">
        <v>37328.980000000003</v>
      </c>
    </row>
    <row r="3508" spans="1:8" ht="48.75" customHeight="1">
      <c r="A3508" s="352" t="s">
        <v>6439</v>
      </c>
      <c r="B3508" s="352"/>
      <c r="C3508" s="353" t="s">
        <v>6440</v>
      </c>
      <c r="D3508" s="353"/>
      <c r="E3508" s="353"/>
      <c r="F3508" s="353"/>
      <c r="G3508" s="18" t="s">
        <v>58</v>
      </c>
      <c r="H3508" s="139">
        <v>34114.5</v>
      </c>
    </row>
    <row r="3509" spans="1:8" ht="48.75" customHeight="1">
      <c r="A3509" s="352" t="s">
        <v>6441</v>
      </c>
      <c r="B3509" s="352"/>
      <c r="C3509" s="353" t="s">
        <v>6442</v>
      </c>
      <c r="D3509" s="353"/>
      <c r="E3509" s="353"/>
      <c r="F3509" s="353"/>
      <c r="G3509" s="18" t="s">
        <v>58</v>
      </c>
      <c r="H3509" s="139">
        <v>37270.629999999997</v>
      </c>
    </row>
    <row r="3510" spans="1:8" ht="48.75" customHeight="1">
      <c r="A3510" s="352" t="s">
        <v>6443</v>
      </c>
      <c r="B3510" s="352"/>
      <c r="C3510" s="353" t="s">
        <v>6444</v>
      </c>
      <c r="D3510" s="353"/>
      <c r="E3510" s="353"/>
      <c r="F3510" s="353"/>
      <c r="G3510" s="18" t="s">
        <v>58</v>
      </c>
      <c r="H3510" s="139">
        <v>34082.99</v>
      </c>
    </row>
    <row r="3511" spans="1:8" ht="48.75" customHeight="1">
      <c r="A3511" s="352" t="s">
        <v>6445</v>
      </c>
      <c r="B3511" s="352"/>
      <c r="C3511" s="353" t="s">
        <v>6446</v>
      </c>
      <c r="D3511" s="353"/>
      <c r="E3511" s="353"/>
      <c r="F3511" s="353"/>
      <c r="G3511" s="18" t="s">
        <v>58</v>
      </c>
      <c r="H3511" s="139">
        <v>38315.32</v>
      </c>
    </row>
    <row r="3512" spans="1:8" ht="48.75" customHeight="1">
      <c r="A3512" s="352" t="s">
        <v>6447</v>
      </c>
      <c r="B3512" s="352"/>
      <c r="C3512" s="353" t="s">
        <v>6448</v>
      </c>
      <c r="D3512" s="353"/>
      <c r="E3512" s="353"/>
      <c r="F3512" s="353"/>
      <c r="G3512" s="18" t="s">
        <v>58</v>
      </c>
      <c r="H3512" s="139">
        <v>34984.61</v>
      </c>
    </row>
    <row r="3513" spans="1:8" ht="48.75" customHeight="1">
      <c r="A3513" s="352" t="s">
        <v>6449</v>
      </c>
      <c r="B3513" s="352"/>
      <c r="C3513" s="353" t="s">
        <v>6450</v>
      </c>
      <c r="D3513" s="353"/>
      <c r="E3513" s="353"/>
      <c r="F3513" s="353"/>
      <c r="G3513" s="18" t="s">
        <v>58</v>
      </c>
      <c r="H3513" s="139">
        <v>41692.33</v>
      </c>
    </row>
    <row r="3514" spans="1:8" ht="48.75" customHeight="1">
      <c r="A3514" s="352" t="s">
        <v>6451</v>
      </c>
      <c r="B3514" s="352"/>
      <c r="C3514" s="353" t="s">
        <v>6452</v>
      </c>
      <c r="D3514" s="353"/>
      <c r="E3514" s="353"/>
      <c r="F3514" s="353"/>
      <c r="G3514" s="18" t="s">
        <v>58</v>
      </c>
      <c r="H3514" s="139">
        <v>38111.18</v>
      </c>
    </row>
    <row r="3515" spans="1:8" ht="48.75" customHeight="1">
      <c r="A3515" s="352" t="s">
        <v>6453</v>
      </c>
      <c r="B3515" s="352"/>
      <c r="C3515" s="353" t="s">
        <v>6454</v>
      </c>
      <c r="D3515" s="353"/>
      <c r="E3515" s="353"/>
      <c r="F3515" s="353"/>
      <c r="G3515" s="18" t="s">
        <v>58</v>
      </c>
      <c r="H3515" s="139">
        <v>49240.56</v>
      </c>
    </row>
    <row r="3516" spans="1:8" ht="48.75" customHeight="1">
      <c r="A3516" s="352" t="s">
        <v>6455</v>
      </c>
      <c r="B3516" s="352"/>
      <c r="C3516" s="353" t="s">
        <v>6456</v>
      </c>
      <c r="D3516" s="353"/>
      <c r="E3516" s="353"/>
      <c r="F3516" s="353"/>
      <c r="G3516" s="18" t="s">
        <v>58</v>
      </c>
      <c r="H3516" s="139">
        <v>45046.7</v>
      </c>
    </row>
    <row r="3517" spans="1:8" ht="48.75" customHeight="1">
      <c r="A3517" s="352" t="s">
        <v>6457</v>
      </c>
      <c r="B3517" s="352"/>
      <c r="C3517" s="353" t="s">
        <v>6458</v>
      </c>
      <c r="D3517" s="353"/>
      <c r="E3517" s="353"/>
      <c r="F3517" s="353"/>
      <c r="G3517" s="18" t="s">
        <v>58</v>
      </c>
      <c r="H3517" s="139">
        <v>30421.54</v>
      </c>
    </row>
    <row r="3518" spans="1:8" ht="48.75" customHeight="1">
      <c r="A3518" s="352" t="s">
        <v>6459</v>
      </c>
      <c r="B3518" s="352"/>
      <c r="C3518" s="353" t="s">
        <v>6460</v>
      </c>
      <c r="D3518" s="353"/>
      <c r="E3518" s="353"/>
      <c r="F3518" s="353"/>
      <c r="G3518" s="18" t="s">
        <v>58</v>
      </c>
      <c r="H3518" s="139">
        <v>27768.89</v>
      </c>
    </row>
    <row r="3519" spans="1:8" ht="48.75" customHeight="1">
      <c r="A3519" s="352" t="s">
        <v>6461</v>
      </c>
      <c r="B3519" s="352"/>
      <c r="C3519" s="353" t="s">
        <v>6462</v>
      </c>
      <c r="D3519" s="353"/>
      <c r="E3519" s="353"/>
      <c r="F3519" s="353"/>
      <c r="G3519" s="18" t="s">
        <v>58</v>
      </c>
      <c r="H3519" s="139">
        <v>30910.38</v>
      </c>
    </row>
    <row r="3520" spans="1:8" ht="48.75" customHeight="1">
      <c r="A3520" s="352" t="s">
        <v>6463</v>
      </c>
      <c r="B3520" s="352"/>
      <c r="C3520" s="353" t="s">
        <v>6464</v>
      </c>
      <c r="D3520" s="353"/>
      <c r="E3520" s="353"/>
      <c r="F3520" s="353"/>
      <c r="G3520" s="18" t="s">
        <v>58</v>
      </c>
      <c r="H3520" s="139">
        <v>28170.7</v>
      </c>
    </row>
    <row r="3521" spans="1:8" ht="48.75" customHeight="1">
      <c r="A3521" s="352" t="s">
        <v>6465</v>
      </c>
      <c r="B3521" s="352"/>
      <c r="C3521" s="353" t="s">
        <v>6466</v>
      </c>
      <c r="D3521" s="353"/>
      <c r="E3521" s="353"/>
      <c r="F3521" s="353"/>
      <c r="G3521" s="18" t="s">
        <v>58</v>
      </c>
      <c r="H3521" s="139">
        <v>33661.599999999999</v>
      </c>
    </row>
    <row r="3522" spans="1:8" ht="48.75" customHeight="1">
      <c r="A3522" s="352" t="s">
        <v>6467</v>
      </c>
      <c r="B3522" s="352"/>
      <c r="C3522" s="353" t="s">
        <v>6468</v>
      </c>
      <c r="D3522" s="353"/>
      <c r="E3522" s="353"/>
      <c r="F3522" s="353"/>
      <c r="G3522" s="18" t="s">
        <v>58</v>
      </c>
      <c r="H3522" s="139">
        <v>30681.02</v>
      </c>
    </row>
    <row r="3523" spans="1:8" ht="48.75" customHeight="1">
      <c r="A3523" s="352" t="s">
        <v>6469</v>
      </c>
      <c r="B3523" s="352"/>
      <c r="C3523" s="353" t="s">
        <v>6470</v>
      </c>
      <c r="D3523" s="353"/>
      <c r="E3523" s="353"/>
      <c r="F3523" s="353"/>
      <c r="G3523" s="18" t="s">
        <v>58</v>
      </c>
      <c r="H3523" s="139">
        <v>39771.56</v>
      </c>
    </row>
    <row r="3524" spans="1:8" ht="48.75" customHeight="1">
      <c r="A3524" s="352" t="s">
        <v>6471</v>
      </c>
      <c r="B3524" s="352"/>
      <c r="C3524" s="353" t="s">
        <v>6472</v>
      </c>
      <c r="D3524" s="353"/>
      <c r="E3524" s="353"/>
      <c r="F3524" s="353"/>
      <c r="G3524" s="18" t="s">
        <v>58</v>
      </c>
      <c r="H3524" s="139">
        <v>36216.959999999999</v>
      </c>
    </row>
    <row r="3525" spans="1:8" ht="48.75" customHeight="1">
      <c r="A3525" s="352" t="s">
        <v>6473</v>
      </c>
      <c r="B3525" s="352"/>
      <c r="C3525" s="353" t="s">
        <v>6474</v>
      </c>
      <c r="D3525" s="353"/>
      <c r="E3525" s="353"/>
      <c r="F3525" s="353"/>
      <c r="G3525" s="18" t="s">
        <v>58</v>
      </c>
      <c r="H3525" s="139">
        <v>39401.519999999997</v>
      </c>
    </row>
    <row r="3526" spans="1:8" ht="48.75" customHeight="1">
      <c r="A3526" s="352" t="s">
        <v>6475</v>
      </c>
      <c r="B3526" s="352"/>
      <c r="C3526" s="353" t="s">
        <v>6476</v>
      </c>
      <c r="D3526" s="353"/>
      <c r="E3526" s="353"/>
      <c r="F3526" s="353"/>
      <c r="G3526" s="18" t="s">
        <v>58</v>
      </c>
      <c r="H3526" s="139">
        <v>35946.9</v>
      </c>
    </row>
    <row r="3527" spans="1:8" ht="48.75" customHeight="1">
      <c r="A3527" s="352" t="s">
        <v>6477</v>
      </c>
      <c r="B3527" s="352"/>
      <c r="C3527" s="353" t="s">
        <v>6478</v>
      </c>
      <c r="D3527" s="353"/>
      <c r="E3527" s="353"/>
      <c r="F3527" s="353"/>
      <c r="G3527" s="18" t="s">
        <v>58</v>
      </c>
      <c r="H3527" s="139">
        <v>40449.879999999997</v>
      </c>
    </row>
    <row r="3528" spans="1:8" ht="48.75" customHeight="1">
      <c r="A3528" s="352" t="s">
        <v>6479</v>
      </c>
      <c r="B3528" s="352"/>
      <c r="C3528" s="353" t="s">
        <v>6480</v>
      </c>
      <c r="D3528" s="353"/>
      <c r="E3528" s="353"/>
      <c r="F3528" s="353"/>
      <c r="G3528" s="18" t="s">
        <v>58</v>
      </c>
      <c r="H3528" s="139">
        <v>36842.660000000003</v>
      </c>
    </row>
    <row r="3529" spans="1:8" ht="48.75" customHeight="1">
      <c r="A3529" s="352" t="s">
        <v>6481</v>
      </c>
      <c r="B3529" s="352"/>
      <c r="C3529" s="353" t="s">
        <v>6482</v>
      </c>
      <c r="D3529" s="353"/>
      <c r="E3529" s="353"/>
      <c r="F3529" s="353"/>
      <c r="G3529" s="18" t="s">
        <v>58</v>
      </c>
      <c r="H3529" s="139">
        <v>44065.96</v>
      </c>
    </row>
    <row r="3530" spans="1:8" ht="48.75" customHeight="1">
      <c r="A3530" s="352" t="s">
        <v>6483</v>
      </c>
      <c r="B3530" s="352"/>
      <c r="C3530" s="353" t="s">
        <v>6484</v>
      </c>
      <c r="D3530" s="353"/>
      <c r="E3530" s="353"/>
      <c r="F3530" s="353"/>
      <c r="G3530" s="18" t="s">
        <v>58</v>
      </c>
      <c r="H3530" s="139">
        <v>40175.89</v>
      </c>
    </row>
    <row r="3531" spans="1:8" ht="48.75" customHeight="1">
      <c r="A3531" s="352" t="s">
        <v>6485</v>
      </c>
      <c r="B3531" s="352"/>
      <c r="C3531" s="353" t="s">
        <v>6486</v>
      </c>
      <c r="D3531" s="353"/>
      <c r="E3531" s="353"/>
      <c r="F3531" s="353"/>
      <c r="G3531" s="18" t="s">
        <v>58</v>
      </c>
      <c r="H3531" s="139">
        <v>52056.35</v>
      </c>
    </row>
    <row r="3532" spans="1:8" ht="48.75" customHeight="1">
      <c r="A3532" s="352" t="s">
        <v>6487</v>
      </c>
      <c r="B3532" s="352"/>
      <c r="C3532" s="353" t="s">
        <v>6488</v>
      </c>
      <c r="D3532" s="353"/>
      <c r="E3532" s="353"/>
      <c r="F3532" s="353"/>
      <c r="G3532" s="18" t="s">
        <v>58</v>
      </c>
      <c r="H3532" s="139">
        <v>47503.99</v>
      </c>
    </row>
    <row r="3533" spans="1:8" ht="48.75" customHeight="1">
      <c r="A3533" s="352" t="s">
        <v>6489</v>
      </c>
      <c r="B3533" s="352"/>
      <c r="C3533" s="353" t="s">
        <v>6490</v>
      </c>
      <c r="D3533" s="353"/>
      <c r="E3533" s="353"/>
      <c r="F3533" s="353"/>
      <c r="G3533" s="18" t="s">
        <v>58</v>
      </c>
      <c r="H3533" s="139">
        <v>25967.61</v>
      </c>
    </row>
    <row r="3534" spans="1:8" ht="48.75" customHeight="1">
      <c r="A3534" s="352" t="s">
        <v>6491</v>
      </c>
      <c r="B3534" s="352"/>
      <c r="C3534" s="353" t="s">
        <v>6492</v>
      </c>
      <c r="D3534" s="353"/>
      <c r="E3534" s="353"/>
      <c r="F3534" s="353"/>
      <c r="G3534" s="18" t="s">
        <v>58</v>
      </c>
      <c r="H3534" s="139">
        <v>23586.66</v>
      </c>
    </row>
    <row r="3535" spans="1:8" ht="48.75" customHeight="1">
      <c r="A3535" s="352" t="s">
        <v>6493</v>
      </c>
      <c r="B3535" s="352"/>
      <c r="C3535" s="353" t="s">
        <v>6494</v>
      </c>
      <c r="D3535" s="353"/>
      <c r="E3535" s="353"/>
      <c r="F3535" s="353"/>
      <c r="G3535" s="18" t="s">
        <v>58</v>
      </c>
      <c r="H3535" s="139">
        <v>26088.240000000002</v>
      </c>
    </row>
    <row r="3536" spans="1:8" ht="48.75" customHeight="1">
      <c r="A3536" s="352" t="s">
        <v>6495</v>
      </c>
      <c r="B3536" s="352"/>
      <c r="C3536" s="353" t="s">
        <v>6496</v>
      </c>
      <c r="D3536" s="353"/>
      <c r="E3536" s="353"/>
      <c r="F3536" s="353"/>
      <c r="G3536" s="18" t="s">
        <v>58</v>
      </c>
      <c r="H3536" s="139">
        <v>23634.87</v>
      </c>
    </row>
    <row r="3537" spans="1:8" ht="48.75" customHeight="1">
      <c r="A3537" s="352" t="s">
        <v>6497</v>
      </c>
      <c r="B3537" s="352"/>
      <c r="C3537" s="353" t="s">
        <v>6498</v>
      </c>
      <c r="D3537" s="353"/>
      <c r="E3537" s="353"/>
      <c r="F3537" s="353"/>
      <c r="G3537" s="18" t="s">
        <v>58</v>
      </c>
      <c r="H3537" s="139">
        <v>28350.05</v>
      </c>
    </row>
    <row r="3538" spans="1:8" ht="48.75" customHeight="1">
      <c r="A3538" s="352" t="s">
        <v>6499</v>
      </c>
      <c r="B3538" s="352"/>
      <c r="C3538" s="353" t="s">
        <v>6500</v>
      </c>
      <c r="D3538" s="353"/>
      <c r="E3538" s="353"/>
      <c r="F3538" s="353"/>
      <c r="G3538" s="18" t="s">
        <v>58</v>
      </c>
      <c r="H3538" s="139">
        <v>25670.35</v>
      </c>
    </row>
    <row r="3539" spans="1:8" ht="48.75" customHeight="1">
      <c r="A3539" s="352" t="s">
        <v>6501</v>
      </c>
      <c r="B3539" s="352"/>
      <c r="C3539" s="353" t="s">
        <v>6502</v>
      </c>
      <c r="D3539" s="353"/>
      <c r="E3539" s="353"/>
      <c r="F3539" s="353"/>
      <c r="G3539" s="18" t="s">
        <v>58</v>
      </c>
      <c r="H3539" s="139">
        <v>33549.26</v>
      </c>
    </row>
    <row r="3540" spans="1:8" ht="48.75" customHeight="1">
      <c r="A3540" s="352" t="s">
        <v>6503</v>
      </c>
      <c r="B3540" s="352"/>
      <c r="C3540" s="353" t="s">
        <v>6504</v>
      </c>
      <c r="D3540" s="353"/>
      <c r="E3540" s="353"/>
      <c r="F3540" s="353"/>
      <c r="G3540" s="18" t="s">
        <v>58</v>
      </c>
      <c r="H3540" s="139">
        <v>30304.32</v>
      </c>
    </row>
    <row r="3541" spans="1:8" ht="48.75" customHeight="1">
      <c r="A3541" s="352" t="s">
        <v>6505</v>
      </c>
      <c r="B3541" s="352"/>
      <c r="C3541" s="353" t="s">
        <v>6506</v>
      </c>
      <c r="D3541" s="353"/>
      <c r="E3541" s="353"/>
      <c r="F3541" s="353"/>
      <c r="G3541" s="18" t="s">
        <v>58</v>
      </c>
      <c r="H3541" s="139">
        <v>32244.82</v>
      </c>
    </row>
    <row r="3542" spans="1:8" ht="48.75" customHeight="1">
      <c r="A3542" s="352" t="s">
        <v>6507</v>
      </c>
      <c r="B3542" s="352"/>
      <c r="C3542" s="353" t="s">
        <v>6508</v>
      </c>
      <c r="D3542" s="353"/>
      <c r="E3542" s="353"/>
      <c r="F3542" s="353"/>
      <c r="G3542" s="18" t="s">
        <v>58</v>
      </c>
      <c r="H3542" s="139">
        <v>29351.24</v>
      </c>
    </row>
    <row r="3543" spans="1:8" ht="48.75" customHeight="1">
      <c r="A3543" s="352" t="s">
        <v>6509</v>
      </c>
      <c r="B3543" s="352"/>
      <c r="C3543" s="353" t="s">
        <v>6510</v>
      </c>
      <c r="D3543" s="353"/>
      <c r="E3543" s="353"/>
      <c r="F3543" s="353"/>
      <c r="G3543" s="18" t="s">
        <v>58</v>
      </c>
      <c r="H3543" s="139">
        <v>32777.06</v>
      </c>
    </row>
    <row r="3544" spans="1:8" ht="48.75" customHeight="1">
      <c r="A3544" s="352" t="s">
        <v>6511</v>
      </c>
      <c r="B3544" s="352"/>
      <c r="C3544" s="353" t="s">
        <v>6512</v>
      </c>
      <c r="D3544" s="353"/>
      <c r="E3544" s="353"/>
      <c r="F3544" s="353"/>
      <c r="G3544" s="18" t="s">
        <v>58</v>
      </c>
      <c r="H3544" s="139">
        <v>29787.55</v>
      </c>
    </row>
    <row r="3545" spans="1:8" ht="48.75" customHeight="1">
      <c r="A3545" s="352" t="s">
        <v>6513</v>
      </c>
      <c r="B3545" s="352"/>
      <c r="C3545" s="353" t="s">
        <v>6514</v>
      </c>
      <c r="D3545" s="353"/>
      <c r="E3545" s="353"/>
      <c r="F3545" s="353"/>
      <c r="G3545" s="18" t="s">
        <v>58</v>
      </c>
      <c r="H3545" s="139">
        <v>35725.160000000003</v>
      </c>
    </row>
    <row r="3546" spans="1:8" ht="48.75" customHeight="1">
      <c r="A3546" s="352" t="s">
        <v>6515</v>
      </c>
      <c r="B3546" s="352"/>
      <c r="C3546" s="353" t="s">
        <v>6516</v>
      </c>
      <c r="D3546" s="353"/>
      <c r="E3546" s="353"/>
      <c r="F3546" s="353"/>
      <c r="G3546" s="18" t="s">
        <v>58</v>
      </c>
      <c r="H3546" s="139">
        <v>32466.76</v>
      </c>
    </row>
    <row r="3547" spans="1:8" ht="48.75" customHeight="1">
      <c r="A3547" s="352" t="s">
        <v>6517</v>
      </c>
      <c r="B3547" s="352"/>
      <c r="C3547" s="353" t="s">
        <v>6518</v>
      </c>
      <c r="D3547" s="353"/>
      <c r="E3547" s="353"/>
      <c r="F3547" s="353"/>
      <c r="G3547" s="18" t="s">
        <v>58</v>
      </c>
      <c r="H3547" s="139">
        <v>42266.15</v>
      </c>
    </row>
    <row r="3548" spans="1:8" ht="48.75" customHeight="1">
      <c r="A3548" s="352" t="s">
        <v>6519</v>
      </c>
      <c r="B3548" s="352"/>
      <c r="C3548" s="353" t="s">
        <v>6520</v>
      </c>
      <c r="D3548" s="353"/>
      <c r="E3548" s="353"/>
      <c r="F3548" s="353"/>
      <c r="G3548" s="18" t="s">
        <v>58</v>
      </c>
      <c r="H3548" s="139">
        <v>38371.449999999997</v>
      </c>
    </row>
    <row r="3549" spans="1:8" ht="48.75" customHeight="1">
      <c r="A3549" s="352" t="s">
        <v>6521</v>
      </c>
      <c r="B3549" s="352"/>
      <c r="C3549" s="353" t="s">
        <v>6522</v>
      </c>
      <c r="D3549" s="353"/>
      <c r="E3549" s="353"/>
      <c r="F3549" s="353"/>
      <c r="G3549" s="18" t="s">
        <v>58</v>
      </c>
      <c r="H3549" s="139">
        <v>41534.550000000003</v>
      </c>
    </row>
    <row r="3550" spans="1:8" ht="48.75" customHeight="1">
      <c r="A3550" s="352" t="s">
        <v>6523</v>
      </c>
      <c r="B3550" s="352"/>
      <c r="C3550" s="353" t="s">
        <v>6524</v>
      </c>
      <c r="D3550" s="353"/>
      <c r="E3550" s="353"/>
      <c r="F3550" s="353"/>
      <c r="G3550" s="18" t="s">
        <v>58</v>
      </c>
      <c r="H3550" s="139">
        <v>37812.31</v>
      </c>
    </row>
    <row r="3551" spans="1:8" ht="48.75" customHeight="1">
      <c r="A3551" s="352" t="s">
        <v>6525</v>
      </c>
      <c r="B3551" s="352"/>
      <c r="C3551" s="353" t="s">
        <v>6526</v>
      </c>
      <c r="D3551" s="353"/>
      <c r="E3551" s="353"/>
      <c r="F3551" s="353"/>
      <c r="G3551" s="18" t="s">
        <v>58</v>
      </c>
      <c r="H3551" s="139">
        <v>42582.31</v>
      </c>
    </row>
    <row r="3552" spans="1:8" ht="48.75" customHeight="1">
      <c r="A3552" s="352" t="s">
        <v>6527</v>
      </c>
      <c r="B3552" s="352"/>
      <c r="C3552" s="353" t="s">
        <v>6528</v>
      </c>
      <c r="D3552" s="353"/>
      <c r="E3552" s="353"/>
      <c r="F3552" s="353"/>
      <c r="G3552" s="18" t="s">
        <v>58</v>
      </c>
      <c r="H3552" s="139">
        <v>38699.21</v>
      </c>
    </row>
    <row r="3553" spans="1:8" ht="48.75" customHeight="1">
      <c r="A3553" s="352" t="s">
        <v>6529</v>
      </c>
      <c r="B3553" s="352"/>
      <c r="C3553" s="353" t="s">
        <v>6530</v>
      </c>
      <c r="D3553" s="353"/>
      <c r="E3553" s="353"/>
      <c r="F3553" s="353"/>
      <c r="G3553" s="18" t="s">
        <v>58</v>
      </c>
      <c r="H3553" s="139">
        <v>46435.38</v>
      </c>
    </row>
    <row r="3554" spans="1:8" ht="48.75" customHeight="1">
      <c r="A3554" s="352" t="s">
        <v>6531</v>
      </c>
      <c r="B3554" s="352"/>
      <c r="C3554" s="353" t="s">
        <v>6532</v>
      </c>
      <c r="D3554" s="353"/>
      <c r="E3554" s="353"/>
      <c r="F3554" s="353"/>
      <c r="G3554" s="18" t="s">
        <v>58</v>
      </c>
      <c r="H3554" s="139">
        <v>42237.64</v>
      </c>
    </row>
    <row r="3555" spans="1:8" ht="48.75" customHeight="1">
      <c r="A3555" s="352" t="s">
        <v>6533</v>
      </c>
      <c r="B3555" s="352"/>
      <c r="C3555" s="353" t="s">
        <v>6534</v>
      </c>
      <c r="D3555" s="353"/>
      <c r="E3555" s="353"/>
      <c r="F3555" s="353"/>
      <c r="G3555" s="18" t="s">
        <v>58</v>
      </c>
      <c r="H3555" s="139">
        <v>55003.31</v>
      </c>
    </row>
    <row r="3556" spans="1:8" ht="48.75" customHeight="1">
      <c r="A3556" s="352" t="s">
        <v>6535</v>
      </c>
      <c r="B3556" s="352"/>
      <c r="C3556" s="353" t="s">
        <v>6536</v>
      </c>
      <c r="D3556" s="353"/>
      <c r="E3556" s="353"/>
      <c r="F3556" s="353"/>
      <c r="G3556" s="18" t="s">
        <v>58</v>
      </c>
      <c r="H3556" s="139">
        <v>50053.66</v>
      </c>
    </row>
    <row r="3557" spans="1:8" ht="48.75" customHeight="1">
      <c r="A3557" s="352" t="s">
        <v>6537</v>
      </c>
      <c r="B3557" s="352"/>
      <c r="C3557" s="353" t="s">
        <v>6538</v>
      </c>
      <c r="D3557" s="353"/>
      <c r="E3557" s="353"/>
      <c r="F3557" s="353"/>
      <c r="G3557" s="18" t="s">
        <v>58</v>
      </c>
      <c r="H3557" s="139">
        <v>34065.81</v>
      </c>
    </row>
    <row r="3558" spans="1:8" ht="48.75" customHeight="1">
      <c r="A3558" s="352" t="s">
        <v>6539</v>
      </c>
      <c r="B3558" s="352"/>
      <c r="C3558" s="353" t="s">
        <v>6540</v>
      </c>
      <c r="D3558" s="353"/>
      <c r="E3558" s="353"/>
      <c r="F3558" s="353"/>
      <c r="G3558" s="18" t="s">
        <v>58</v>
      </c>
      <c r="H3558" s="139">
        <v>30931.93</v>
      </c>
    </row>
    <row r="3559" spans="1:8" ht="48.75" customHeight="1">
      <c r="A3559" s="352" t="s">
        <v>6541</v>
      </c>
      <c r="B3559" s="352"/>
      <c r="C3559" s="353" t="s">
        <v>6542</v>
      </c>
      <c r="D3559" s="353"/>
      <c r="E3559" s="353"/>
      <c r="F3559" s="353"/>
      <c r="G3559" s="18" t="s">
        <v>58</v>
      </c>
      <c r="H3559" s="139">
        <v>34674.81</v>
      </c>
    </row>
    <row r="3560" spans="1:8" ht="48.75" customHeight="1">
      <c r="A3560" s="352" t="s">
        <v>6543</v>
      </c>
      <c r="B3560" s="352"/>
      <c r="C3560" s="353" t="s">
        <v>6544</v>
      </c>
      <c r="D3560" s="353"/>
      <c r="E3560" s="353"/>
      <c r="F3560" s="353"/>
      <c r="G3560" s="18" t="s">
        <v>58</v>
      </c>
      <c r="H3560" s="139">
        <v>31436.73</v>
      </c>
    </row>
    <row r="3561" spans="1:8" ht="48.75" customHeight="1">
      <c r="A3561" s="352" t="s">
        <v>6545</v>
      </c>
      <c r="B3561" s="352"/>
      <c r="C3561" s="353" t="s">
        <v>6546</v>
      </c>
      <c r="D3561" s="353"/>
      <c r="E3561" s="353"/>
      <c r="F3561" s="353"/>
      <c r="G3561" s="18" t="s">
        <v>58</v>
      </c>
      <c r="H3561" s="139">
        <v>38044.589999999997</v>
      </c>
    </row>
    <row r="3562" spans="1:8" ht="48.75" customHeight="1">
      <c r="A3562" s="352" t="s">
        <v>6547</v>
      </c>
      <c r="B3562" s="352"/>
      <c r="C3562" s="353" t="s">
        <v>6548</v>
      </c>
      <c r="D3562" s="353"/>
      <c r="E3562" s="353"/>
      <c r="F3562" s="353"/>
      <c r="G3562" s="18" t="s">
        <v>58</v>
      </c>
      <c r="H3562" s="139">
        <v>34509.019999999997</v>
      </c>
    </row>
    <row r="3563" spans="1:8" ht="48.75" customHeight="1">
      <c r="A3563" s="352" t="s">
        <v>6549</v>
      </c>
      <c r="B3563" s="352"/>
      <c r="C3563" s="353" t="s">
        <v>6550</v>
      </c>
      <c r="D3563" s="353"/>
      <c r="E3563" s="353"/>
      <c r="F3563" s="353"/>
      <c r="G3563" s="18" t="s">
        <v>58</v>
      </c>
      <c r="H3563" s="139">
        <v>45118.01</v>
      </c>
    </row>
    <row r="3564" spans="1:8" ht="48.75" customHeight="1">
      <c r="A3564" s="352" t="s">
        <v>6551</v>
      </c>
      <c r="B3564" s="352"/>
      <c r="C3564" s="353" t="s">
        <v>6552</v>
      </c>
      <c r="D3564" s="353"/>
      <c r="E3564" s="353"/>
      <c r="F3564" s="353"/>
      <c r="G3564" s="18" t="s">
        <v>58</v>
      </c>
      <c r="H3564" s="139">
        <v>40883.199999999997</v>
      </c>
    </row>
    <row r="3565" spans="1:8" ht="48.75" customHeight="1">
      <c r="A3565" s="352" t="s">
        <v>6553</v>
      </c>
      <c r="B3565" s="352"/>
      <c r="C3565" s="353" t="s">
        <v>6554</v>
      </c>
      <c r="D3565" s="353"/>
      <c r="E3565" s="353"/>
      <c r="F3565" s="353"/>
      <c r="G3565" s="18" t="s">
        <v>58</v>
      </c>
      <c r="H3565" s="139">
        <v>43911.43</v>
      </c>
    </row>
    <row r="3566" spans="1:8" ht="48.75" customHeight="1">
      <c r="A3566" s="352" t="s">
        <v>6555</v>
      </c>
      <c r="B3566" s="352"/>
      <c r="C3566" s="353" t="s">
        <v>6556</v>
      </c>
      <c r="D3566" s="353"/>
      <c r="E3566" s="353"/>
      <c r="F3566" s="353"/>
      <c r="G3566" s="18" t="s">
        <v>58</v>
      </c>
      <c r="H3566" s="139">
        <v>39922.86</v>
      </c>
    </row>
    <row r="3567" spans="1:8" ht="48.75" customHeight="1">
      <c r="A3567" s="352" t="s">
        <v>6557</v>
      </c>
      <c r="B3567" s="352"/>
      <c r="C3567" s="353" t="s">
        <v>6558</v>
      </c>
      <c r="D3567" s="353"/>
      <c r="E3567" s="353"/>
      <c r="F3567" s="353"/>
      <c r="G3567" s="18" t="s">
        <v>58</v>
      </c>
      <c r="H3567" s="139">
        <v>44864.18</v>
      </c>
    </row>
    <row r="3568" spans="1:8" ht="48.75" customHeight="1">
      <c r="A3568" s="352" t="s">
        <v>6559</v>
      </c>
      <c r="B3568" s="352"/>
      <c r="C3568" s="353" t="s">
        <v>6560</v>
      </c>
      <c r="D3568" s="353"/>
      <c r="E3568" s="353"/>
      <c r="F3568" s="353"/>
      <c r="G3568" s="18" t="s">
        <v>58</v>
      </c>
      <c r="H3568" s="139">
        <v>40703.93</v>
      </c>
    </row>
    <row r="3569" spans="1:8" ht="48.75" customHeight="1">
      <c r="A3569" s="352" t="s">
        <v>6561</v>
      </c>
      <c r="B3569" s="352"/>
      <c r="C3569" s="353" t="s">
        <v>6562</v>
      </c>
      <c r="D3569" s="353"/>
      <c r="E3569" s="353"/>
      <c r="F3569" s="353"/>
      <c r="G3569" s="18" t="s">
        <v>58</v>
      </c>
      <c r="H3569" s="139">
        <v>49168.49</v>
      </c>
    </row>
    <row r="3570" spans="1:8" ht="48.75" customHeight="1">
      <c r="A3570" s="352" t="s">
        <v>6563</v>
      </c>
      <c r="B3570" s="352"/>
      <c r="C3570" s="353" t="s">
        <v>6564</v>
      </c>
      <c r="D3570" s="353"/>
      <c r="E3570" s="353"/>
      <c r="F3570" s="353"/>
      <c r="G3570" s="18" t="s">
        <v>58</v>
      </c>
      <c r="H3570" s="139">
        <v>44661.2</v>
      </c>
    </row>
    <row r="3571" spans="1:8" ht="48.75" customHeight="1">
      <c r="A3571" s="352" t="s">
        <v>6565</v>
      </c>
      <c r="B3571" s="352"/>
      <c r="C3571" s="353" t="s">
        <v>6566</v>
      </c>
      <c r="D3571" s="353"/>
      <c r="E3571" s="353"/>
      <c r="F3571" s="353"/>
      <c r="G3571" s="18" t="s">
        <v>58</v>
      </c>
      <c r="H3571" s="139">
        <v>58336.44</v>
      </c>
    </row>
    <row r="3572" spans="1:8" ht="48.75" customHeight="1">
      <c r="A3572" s="352" t="s">
        <v>6567</v>
      </c>
      <c r="B3572" s="352"/>
      <c r="C3572" s="353" t="s">
        <v>6568</v>
      </c>
      <c r="D3572" s="353"/>
      <c r="E3572" s="353"/>
      <c r="F3572" s="353"/>
      <c r="G3572" s="18" t="s">
        <v>58</v>
      </c>
      <c r="H3572" s="139">
        <v>53009.83</v>
      </c>
    </row>
    <row r="3573" spans="1:8" ht="48.75" customHeight="1">
      <c r="A3573" s="352" t="s">
        <v>6569</v>
      </c>
      <c r="B3573" s="352"/>
      <c r="C3573" s="353" t="s">
        <v>6570</v>
      </c>
      <c r="D3573" s="353"/>
      <c r="E3573" s="353"/>
      <c r="F3573" s="353"/>
      <c r="G3573" s="18" t="s">
        <v>58</v>
      </c>
      <c r="H3573" s="139">
        <v>54161.55</v>
      </c>
    </row>
    <row r="3574" spans="1:8" ht="48.75" customHeight="1">
      <c r="A3574" s="352" t="s">
        <v>6571</v>
      </c>
      <c r="B3574" s="352"/>
      <c r="C3574" s="353" t="s">
        <v>6572</v>
      </c>
      <c r="D3574" s="353"/>
      <c r="E3574" s="353"/>
      <c r="F3574" s="353"/>
      <c r="G3574" s="18" t="s">
        <v>58</v>
      </c>
      <c r="H3574" s="139">
        <v>49527.4</v>
      </c>
    </row>
    <row r="3575" spans="1:8" ht="48.75" customHeight="1">
      <c r="A3575" s="352" t="s">
        <v>6573</v>
      </c>
      <c r="B3575" s="352"/>
      <c r="C3575" s="353" t="s">
        <v>6574</v>
      </c>
      <c r="D3575" s="353"/>
      <c r="E3575" s="353"/>
      <c r="F3575" s="353"/>
      <c r="G3575" s="18" t="s">
        <v>58</v>
      </c>
      <c r="H3575" s="139">
        <v>55465.49</v>
      </c>
    </row>
    <row r="3576" spans="1:8" ht="48.75" customHeight="1">
      <c r="A3576" s="352" t="s">
        <v>6575</v>
      </c>
      <c r="B3576" s="352"/>
      <c r="C3576" s="353" t="s">
        <v>6576</v>
      </c>
      <c r="D3576" s="353"/>
      <c r="E3576" s="353"/>
      <c r="F3576" s="353"/>
      <c r="G3576" s="18" t="s">
        <v>58</v>
      </c>
      <c r="H3576" s="139">
        <v>50620.23</v>
      </c>
    </row>
    <row r="3577" spans="1:8" ht="48.75" customHeight="1">
      <c r="A3577" s="352" t="s">
        <v>6577</v>
      </c>
      <c r="B3577" s="352"/>
      <c r="C3577" s="353" t="s">
        <v>6578</v>
      </c>
      <c r="D3577" s="353"/>
      <c r="E3577" s="353"/>
      <c r="F3577" s="353"/>
      <c r="G3577" s="18" t="s">
        <v>58</v>
      </c>
      <c r="H3577" s="139">
        <v>61039.26</v>
      </c>
    </row>
    <row r="3578" spans="1:8" ht="48.75" customHeight="1">
      <c r="A3578" s="352" t="s">
        <v>6579</v>
      </c>
      <c r="B3578" s="352"/>
      <c r="C3578" s="353" t="s">
        <v>6580</v>
      </c>
      <c r="D3578" s="353"/>
      <c r="E3578" s="353"/>
      <c r="F3578" s="353"/>
      <c r="G3578" s="18" t="s">
        <v>58</v>
      </c>
      <c r="H3578" s="139">
        <v>55794.85</v>
      </c>
    </row>
    <row r="3579" spans="1:8" ht="48.75" customHeight="1">
      <c r="A3579" s="352" t="s">
        <v>6581</v>
      </c>
      <c r="B3579" s="352"/>
      <c r="C3579" s="353" t="s">
        <v>6582</v>
      </c>
      <c r="D3579" s="353"/>
      <c r="E3579" s="353"/>
      <c r="F3579" s="353"/>
      <c r="G3579" s="18" t="s">
        <v>58</v>
      </c>
      <c r="H3579" s="139">
        <v>72884.87</v>
      </c>
    </row>
    <row r="3580" spans="1:8" ht="48.75" customHeight="1">
      <c r="A3580" s="352" t="s">
        <v>6583</v>
      </c>
      <c r="B3580" s="352"/>
      <c r="C3580" s="353" t="s">
        <v>6584</v>
      </c>
      <c r="D3580" s="353"/>
      <c r="E3580" s="353"/>
      <c r="F3580" s="353"/>
      <c r="G3580" s="18" t="s">
        <v>58</v>
      </c>
      <c r="H3580" s="139">
        <v>66690.28</v>
      </c>
    </row>
    <row r="3581" spans="1:8" ht="48.75" customHeight="1">
      <c r="A3581" s="352" t="s">
        <v>6585</v>
      </c>
      <c r="B3581" s="352"/>
      <c r="C3581" s="353" t="s">
        <v>6586</v>
      </c>
      <c r="D3581" s="353"/>
      <c r="E3581" s="353"/>
      <c r="F3581" s="353"/>
      <c r="G3581" s="18" t="s">
        <v>58</v>
      </c>
      <c r="H3581" s="139">
        <v>47032.88</v>
      </c>
    </row>
    <row r="3582" spans="1:8" ht="48.75" customHeight="1">
      <c r="A3582" s="352" t="s">
        <v>6587</v>
      </c>
      <c r="B3582" s="352"/>
      <c r="C3582" s="353" t="s">
        <v>6588</v>
      </c>
      <c r="D3582" s="353"/>
      <c r="E3582" s="353"/>
      <c r="F3582" s="353"/>
      <c r="G3582" s="18" t="s">
        <v>58</v>
      </c>
      <c r="H3582" s="139">
        <v>42776.69</v>
      </c>
    </row>
    <row r="3583" spans="1:8" ht="48.75" customHeight="1">
      <c r="A3583" s="352" t="s">
        <v>6589</v>
      </c>
      <c r="B3583" s="352"/>
      <c r="C3583" s="353" t="s">
        <v>6590</v>
      </c>
      <c r="D3583" s="353"/>
      <c r="E3583" s="353"/>
      <c r="F3583" s="353"/>
      <c r="G3583" s="18" t="s">
        <v>58</v>
      </c>
      <c r="H3583" s="139">
        <v>47343.33</v>
      </c>
    </row>
    <row r="3584" spans="1:8" ht="48.75" customHeight="1">
      <c r="A3584" s="352" t="s">
        <v>6591</v>
      </c>
      <c r="B3584" s="352"/>
      <c r="C3584" s="353" t="s">
        <v>6592</v>
      </c>
      <c r="D3584" s="353"/>
      <c r="E3584" s="353"/>
      <c r="F3584" s="353"/>
      <c r="G3584" s="18" t="s">
        <v>58</v>
      </c>
      <c r="H3584" s="139">
        <v>42907.199999999997</v>
      </c>
    </row>
    <row r="3585" spans="1:8" ht="48.75" customHeight="1">
      <c r="A3585" s="352" t="s">
        <v>6593</v>
      </c>
      <c r="B3585" s="352"/>
      <c r="C3585" s="353" t="s">
        <v>6594</v>
      </c>
      <c r="D3585" s="353"/>
      <c r="E3585" s="353"/>
      <c r="F3585" s="353"/>
      <c r="G3585" s="18" t="s">
        <v>58</v>
      </c>
      <c r="H3585" s="139">
        <v>51956.62</v>
      </c>
    </row>
    <row r="3586" spans="1:8" ht="48.75" customHeight="1">
      <c r="A3586" s="352" t="s">
        <v>6595</v>
      </c>
      <c r="B3586" s="352"/>
      <c r="C3586" s="353" t="s">
        <v>6596</v>
      </c>
      <c r="D3586" s="353"/>
      <c r="E3586" s="353"/>
      <c r="F3586" s="353"/>
      <c r="G3586" s="18" t="s">
        <v>58</v>
      </c>
      <c r="H3586" s="139">
        <v>47141.66</v>
      </c>
    </row>
    <row r="3587" spans="1:8" ht="48.75" customHeight="1">
      <c r="A3587" s="352" t="s">
        <v>6597</v>
      </c>
      <c r="B3587" s="352"/>
      <c r="C3587" s="353" t="s">
        <v>6598</v>
      </c>
      <c r="D3587" s="353"/>
      <c r="E3587" s="353"/>
      <c r="F3587" s="353"/>
      <c r="G3587" s="18" t="s">
        <v>58</v>
      </c>
      <c r="H3587" s="139">
        <v>61661.83</v>
      </c>
    </row>
    <row r="3588" spans="1:8" ht="48.75" customHeight="1">
      <c r="A3588" s="352" t="s">
        <v>6599</v>
      </c>
      <c r="B3588" s="352"/>
      <c r="C3588" s="353" t="s">
        <v>6600</v>
      </c>
      <c r="D3588" s="353"/>
      <c r="E3588" s="353"/>
      <c r="F3588" s="353"/>
      <c r="G3588" s="18" t="s">
        <v>58</v>
      </c>
      <c r="H3588" s="139">
        <v>55957.62</v>
      </c>
    </row>
    <row r="3589" spans="1:8" ht="48.75" customHeight="1">
      <c r="A3589" s="352" t="s">
        <v>6601</v>
      </c>
      <c r="B3589" s="352"/>
      <c r="C3589" s="353" t="s">
        <v>6602</v>
      </c>
      <c r="D3589" s="353"/>
      <c r="E3589" s="353"/>
      <c r="F3589" s="353"/>
      <c r="G3589" s="18" t="s">
        <v>58</v>
      </c>
      <c r="H3589" s="139">
        <v>57228.52</v>
      </c>
    </row>
    <row r="3590" spans="1:8" ht="48.75" customHeight="1">
      <c r="A3590" s="352" t="s">
        <v>6603</v>
      </c>
      <c r="B3590" s="352"/>
      <c r="C3590" s="353" t="s">
        <v>6604</v>
      </c>
      <c r="D3590" s="353"/>
      <c r="E3590" s="353"/>
      <c r="F3590" s="353"/>
      <c r="G3590" s="18" t="s">
        <v>58</v>
      </c>
      <c r="H3590" s="139">
        <v>52300.71</v>
      </c>
    </row>
    <row r="3591" spans="1:8" ht="48.75" customHeight="1">
      <c r="A3591" s="352" t="s">
        <v>6605</v>
      </c>
      <c r="B3591" s="352"/>
      <c r="C3591" s="353" t="s">
        <v>6606</v>
      </c>
      <c r="D3591" s="353"/>
      <c r="E3591" s="353"/>
      <c r="F3591" s="353"/>
      <c r="G3591" s="18" t="s">
        <v>58</v>
      </c>
      <c r="H3591" s="139">
        <v>58308.07</v>
      </c>
    </row>
    <row r="3592" spans="1:8" ht="48.75" customHeight="1">
      <c r="A3592" s="352" t="s">
        <v>6607</v>
      </c>
      <c r="B3592" s="352"/>
      <c r="C3592" s="353" t="s">
        <v>6608</v>
      </c>
      <c r="D3592" s="353"/>
      <c r="E3592" s="353"/>
      <c r="F3592" s="353"/>
      <c r="G3592" s="18" t="s">
        <v>58</v>
      </c>
      <c r="H3592" s="139">
        <v>53158.34</v>
      </c>
    </row>
    <row r="3593" spans="1:8" ht="48.75" customHeight="1">
      <c r="A3593" s="352" t="s">
        <v>6609</v>
      </c>
      <c r="B3593" s="352"/>
      <c r="C3593" s="353" t="s">
        <v>6610</v>
      </c>
      <c r="D3593" s="353"/>
      <c r="E3593" s="353"/>
      <c r="F3593" s="353"/>
      <c r="G3593" s="18" t="s">
        <v>58</v>
      </c>
      <c r="H3593" s="139">
        <v>64047.65</v>
      </c>
    </row>
    <row r="3594" spans="1:8" ht="48.75" customHeight="1">
      <c r="A3594" s="352" t="s">
        <v>6611</v>
      </c>
      <c r="B3594" s="352"/>
      <c r="C3594" s="353" t="s">
        <v>6612</v>
      </c>
      <c r="D3594" s="353"/>
      <c r="E3594" s="353"/>
      <c r="F3594" s="353"/>
      <c r="G3594" s="18" t="s">
        <v>58</v>
      </c>
      <c r="H3594" s="139">
        <v>58463.83</v>
      </c>
    </row>
    <row r="3595" spans="1:8" ht="48.75" customHeight="1">
      <c r="A3595" s="352" t="s">
        <v>6613</v>
      </c>
      <c r="B3595" s="352"/>
      <c r="C3595" s="353" t="s">
        <v>6614</v>
      </c>
      <c r="D3595" s="353"/>
      <c r="E3595" s="353"/>
      <c r="F3595" s="353"/>
      <c r="G3595" s="18" t="s">
        <v>58</v>
      </c>
      <c r="H3595" s="139">
        <v>76468.509999999995</v>
      </c>
    </row>
    <row r="3596" spans="1:8" ht="48.75" customHeight="1">
      <c r="A3596" s="352" t="s">
        <v>6615</v>
      </c>
      <c r="B3596" s="352"/>
      <c r="C3596" s="353" t="s">
        <v>6616</v>
      </c>
      <c r="D3596" s="353"/>
      <c r="E3596" s="353"/>
      <c r="F3596" s="353"/>
      <c r="G3596" s="18" t="s">
        <v>58</v>
      </c>
      <c r="H3596" s="139">
        <v>69858.22</v>
      </c>
    </row>
    <row r="3597" spans="1:8" ht="48.75" customHeight="1">
      <c r="A3597" s="352" t="s">
        <v>6617</v>
      </c>
      <c r="B3597" s="352"/>
      <c r="C3597" s="353" t="s">
        <v>6618</v>
      </c>
      <c r="D3597" s="353"/>
      <c r="E3597" s="353"/>
      <c r="F3597" s="353"/>
      <c r="G3597" s="18" t="s">
        <v>58</v>
      </c>
      <c r="H3597" s="139">
        <v>67324.179999999993</v>
      </c>
    </row>
    <row r="3598" spans="1:8" ht="48.75" customHeight="1">
      <c r="A3598" s="352" t="s">
        <v>6619</v>
      </c>
      <c r="B3598" s="352"/>
      <c r="C3598" s="353" t="s">
        <v>6620</v>
      </c>
      <c r="D3598" s="353"/>
      <c r="E3598" s="353"/>
      <c r="F3598" s="353"/>
      <c r="G3598" s="18" t="s">
        <v>58</v>
      </c>
      <c r="H3598" s="139">
        <v>61229.64</v>
      </c>
    </row>
    <row r="3599" spans="1:8" ht="48.75" customHeight="1">
      <c r="A3599" s="352" t="s">
        <v>6621</v>
      </c>
      <c r="B3599" s="352"/>
      <c r="C3599" s="353" t="s">
        <v>6622</v>
      </c>
      <c r="D3599" s="353"/>
      <c r="E3599" s="353"/>
      <c r="F3599" s="353"/>
      <c r="G3599" s="18" t="s">
        <v>58</v>
      </c>
      <c r="H3599" s="139">
        <v>69070.53</v>
      </c>
    </row>
    <row r="3600" spans="1:8" ht="48.75" customHeight="1">
      <c r="A3600" s="352" t="s">
        <v>6623</v>
      </c>
      <c r="B3600" s="352"/>
      <c r="C3600" s="353" t="s">
        <v>6624</v>
      </c>
      <c r="D3600" s="353"/>
      <c r="E3600" s="353"/>
      <c r="F3600" s="353"/>
      <c r="G3600" s="18" t="s">
        <v>58</v>
      </c>
      <c r="H3600" s="139">
        <v>62655.39</v>
      </c>
    </row>
    <row r="3601" spans="1:8" ht="48.75" customHeight="1">
      <c r="A3601" s="352" t="s">
        <v>6625</v>
      </c>
      <c r="B3601" s="352"/>
      <c r="C3601" s="353" t="s">
        <v>6626</v>
      </c>
      <c r="D3601" s="353"/>
      <c r="E3601" s="353"/>
      <c r="F3601" s="353"/>
      <c r="G3601" s="18" t="s">
        <v>58</v>
      </c>
      <c r="H3601" s="139">
        <v>75688.960000000006</v>
      </c>
    </row>
    <row r="3602" spans="1:8" ht="48.75" customHeight="1">
      <c r="A3602" s="352" t="s">
        <v>6627</v>
      </c>
      <c r="B3602" s="352"/>
      <c r="C3602" s="353" t="s">
        <v>6628</v>
      </c>
      <c r="D3602" s="353"/>
      <c r="E3602" s="353"/>
      <c r="F3602" s="353"/>
      <c r="G3602" s="18" t="s">
        <v>58</v>
      </c>
      <c r="H3602" s="139">
        <v>68781.259999999995</v>
      </c>
    </row>
    <row r="3603" spans="1:8" ht="48.75" customHeight="1">
      <c r="A3603" s="352" t="s">
        <v>6629</v>
      </c>
      <c r="B3603" s="352"/>
      <c r="C3603" s="353" t="s">
        <v>6630</v>
      </c>
      <c r="D3603" s="353"/>
      <c r="E3603" s="353"/>
      <c r="F3603" s="353"/>
      <c r="G3603" s="18" t="s">
        <v>58</v>
      </c>
      <c r="H3603" s="139">
        <v>90038.34</v>
      </c>
    </row>
    <row r="3604" spans="1:8" ht="48.75" customHeight="1">
      <c r="A3604" s="352" t="s">
        <v>6631</v>
      </c>
      <c r="B3604" s="352"/>
      <c r="C3604" s="353" t="s">
        <v>6632</v>
      </c>
      <c r="D3604" s="353"/>
      <c r="E3604" s="353"/>
      <c r="F3604" s="353"/>
      <c r="G3604" s="18" t="s">
        <v>58</v>
      </c>
      <c r="H3604" s="139">
        <v>81957.429999999993</v>
      </c>
    </row>
    <row r="3605" spans="1:8" ht="48.75" customHeight="1">
      <c r="A3605" s="352" t="s">
        <v>6633</v>
      </c>
      <c r="B3605" s="352"/>
      <c r="C3605" s="353" t="s">
        <v>6634</v>
      </c>
      <c r="D3605" s="353"/>
      <c r="E3605" s="353"/>
      <c r="F3605" s="353"/>
      <c r="G3605" s="18" t="s">
        <v>58</v>
      </c>
      <c r="H3605" s="137">
        <v>3249.22</v>
      </c>
    </row>
    <row r="3606" spans="1:8" ht="48.75" customHeight="1">
      <c r="A3606" s="352" t="s">
        <v>6635</v>
      </c>
      <c r="B3606" s="352"/>
      <c r="C3606" s="353" t="s">
        <v>6636</v>
      </c>
      <c r="D3606" s="353"/>
      <c r="E3606" s="353"/>
      <c r="F3606" s="353"/>
      <c r="G3606" s="18" t="s">
        <v>58</v>
      </c>
      <c r="H3606" s="137">
        <v>2648.8</v>
      </c>
    </row>
    <row r="3607" spans="1:8" ht="48.75" customHeight="1">
      <c r="A3607" s="352" t="s">
        <v>6637</v>
      </c>
      <c r="B3607" s="352"/>
      <c r="C3607" s="353" t="s">
        <v>6638</v>
      </c>
      <c r="D3607" s="353"/>
      <c r="E3607" s="353"/>
      <c r="F3607" s="353"/>
      <c r="G3607" s="18" t="s">
        <v>58</v>
      </c>
      <c r="H3607" s="137">
        <v>3501.57</v>
      </c>
    </row>
    <row r="3608" spans="1:8" ht="48.75" customHeight="1">
      <c r="A3608" s="352" t="s">
        <v>6639</v>
      </c>
      <c r="B3608" s="352"/>
      <c r="C3608" s="353" t="s">
        <v>6640</v>
      </c>
      <c r="D3608" s="353"/>
      <c r="E3608" s="353"/>
      <c r="F3608" s="353"/>
      <c r="G3608" s="18" t="s">
        <v>58</v>
      </c>
      <c r="H3608" s="137">
        <v>2852.61</v>
      </c>
    </row>
    <row r="3609" spans="1:8" ht="48.75" customHeight="1">
      <c r="A3609" s="352" t="s">
        <v>6641</v>
      </c>
      <c r="B3609" s="352"/>
      <c r="C3609" s="353" t="s">
        <v>6642</v>
      </c>
      <c r="D3609" s="353"/>
      <c r="E3609" s="353"/>
      <c r="F3609" s="353"/>
      <c r="G3609" s="18" t="s">
        <v>58</v>
      </c>
      <c r="H3609" s="137">
        <v>3937.74</v>
      </c>
    </row>
    <row r="3610" spans="1:8" ht="48.75" customHeight="1">
      <c r="A3610" s="352" t="s">
        <v>6643</v>
      </c>
      <c r="B3610" s="352"/>
      <c r="C3610" s="353" t="s">
        <v>6644</v>
      </c>
      <c r="D3610" s="353"/>
      <c r="E3610" s="353"/>
      <c r="F3610" s="353"/>
      <c r="G3610" s="18" t="s">
        <v>58</v>
      </c>
      <c r="H3610" s="137">
        <v>3206.01</v>
      </c>
    </row>
    <row r="3611" spans="1:8" ht="48.75" customHeight="1">
      <c r="A3611" s="352" t="s">
        <v>6645</v>
      </c>
      <c r="B3611" s="352"/>
      <c r="C3611" s="353" t="s">
        <v>6646</v>
      </c>
      <c r="D3611" s="353"/>
      <c r="E3611" s="353"/>
      <c r="F3611" s="353"/>
      <c r="G3611" s="18" t="s">
        <v>58</v>
      </c>
      <c r="H3611" s="137">
        <v>5067.21</v>
      </c>
    </row>
    <row r="3612" spans="1:8" ht="48.75" customHeight="1">
      <c r="A3612" s="352" t="s">
        <v>6647</v>
      </c>
      <c r="B3612" s="352"/>
      <c r="C3612" s="353" t="s">
        <v>6648</v>
      </c>
      <c r="D3612" s="353"/>
      <c r="E3612" s="353"/>
      <c r="F3612" s="353"/>
      <c r="G3612" s="18" t="s">
        <v>58</v>
      </c>
      <c r="H3612" s="137">
        <v>4144.82</v>
      </c>
    </row>
    <row r="3613" spans="1:8" ht="48.75" customHeight="1">
      <c r="A3613" s="352" t="s">
        <v>6649</v>
      </c>
      <c r="B3613" s="352"/>
      <c r="C3613" s="353" t="s">
        <v>6650</v>
      </c>
      <c r="D3613" s="353"/>
      <c r="E3613" s="353"/>
      <c r="F3613" s="353"/>
      <c r="G3613" s="18" t="s">
        <v>58</v>
      </c>
      <c r="H3613" s="137">
        <v>4283.3</v>
      </c>
    </row>
    <row r="3614" spans="1:8" ht="48.75" customHeight="1">
      <c r="A3614" s="352" t="s">
        <v>6651</v>
      </c>
      <c r="B3614" s="352"/>
      <c r="C3614" s="353" t="s">
        <v>6652</v>
      </c>
      <c r="D3614" s="353"/>
      <c r="E3614" s="353"/>
      <c r="F3614" s="353"/>
      <c r="G3614" s="18" t="s">
        <v>58</v>
      </c>
      <c r="H3614" s="137">
        <v>3475.17</v>
      </c>
    </row>
    <row r="3615" spans="1:8" ht="48.75" customHeight="1">
      <c r="A3615" s="352" t="s">
        <v>6653</v>
      </c>
      <c r="B3615" s="352"/>
      <c r="C3615" s="353" t="s">
        <v>6654</v>
      </c>
      <c r="D3615" s="353"/>
      <c r="E3615" s="353"/>
      <c r="F3615" s="353"/>
      <c r="G3615" s="18" t="s">
        <v>58</v>
      </c>
      <c r="H3615" s="137">
        <v>4540.41</v>
      </c>
    </row>
    <row r="3616" spans="1:8" ht="48.75" customHeight="1">
      <c r="A3616" s="352" t="s">
        <v>6655</v>
      </c>
      <c r="B3616" s="352"/>
      <c r="C3616" s="353" t="s">
        <v>6656</v>
      </c>
      <c r="D3616" s="353"/>
      <c r="E3616" s="353"/>
      <c r="F3616" s="353"/>
      <c r="G3616" s="18" t="s">
        <v>58</v>
      </c>
      <c r="H3616" s="137">
        <v>3682.3</v>
      </c>
    </row>
    <row r="3617" spans="1:8" ht="48.75" customHeight="1">
      <c r="A3617" s="352" t="s">
        <v>6657</v>
      </c>
      <c r="B3617" s="352"/>
      <c r="C3617" s="353" t="s">
        <v>6658</v>
      </c>
      <c r="D3617" s="353"/>
      <c r="E3617" s="353"/>
      <c r="F3617" s="353"/>
      <c r="G3617" s="18" t="s">
        <v>58</v>
      </c>
      <c r="H3617" s="137">
        <v>5187.1899999999996</v>
      </c>
    </row>
    <row r="3618" spans="1:8" ht="48.75" customHeight="1">
      <c r="A3618" s="352" t="s">
        <v>6659</v>
      </c>
      <c r="B3618" s="352"/>
      <c r="C3618" s="353" t="s">
        <v>6660</v>
      </c>
      <c r="D3618" s="353"/>
      <c r="E3618" s="353"/>
      <c r="F3618" s="353"/>
      <c r="G3618" s="18" t="s">
        <v>58</v>
      </c>
      <c r="H3618" s="137">
        <v>4202.58</v>
      </c>
    </row>
    <row r="3619" spans="1:8" ht="48.75" customHeight="1">
      <c r="A3619" s="352" t="s">
        <v>6661</v>
      </c>
      <c r="B3619" s="352"/>
      <c r="C3619" s="353" t="s">
        <v>6662</v>
      </c>
      <c r="D3619" s="353"/>
      <c r="E3619" s="353"/>
      <c r="F3619" s="353"/>
      <c r="G3619" s="18" t="s">
        <v>58</v>
      </c>
      <c r="H3619" s="137">
        <v>6483.71</v>
      </c>
    </row>
    <row r="3620" spans="1:8" ht="48.75" customHeight="1">
      <c r="A3620" s="352" t="s">
        <v>6663</v>
      </c>
      <c r="B3620" s="352"/>
      <c r="C3620" s="353" t="s">
        <v>6664</v>
      </c>
      <c r="D3620" s="353"/>
      <c r="E3620" s="353"/>
      <c r="F3620" s="353"/>
      <c r="G3620" s="18" t="s">
        <v>58</v>
      </c>
      <c r="H3620" s="137">
        <v>5243.36</v>
      </c>
    </row>
    <row r="3621" spans="1:8" ht="48.75" customHeight="1">
      <c r="A3621" s="352" t="s">
        <v>6665</v>
      </c>
      <c r="B3621" s="352"/>
      <c r="C3621" s="353" t="s">
        <v>6666</v>
      </c>
      <c r="D3621" s="353"/>
      <c r="E3621" s="353"/>
      <c r="F3621" s="353"/>
      <c r="G3621" s="18" t="s">
        <v>58</v>
      </c>
      <c r="H3621" s="137">
        <v>7331.02</v>
      </c>
    </row>
    <row r="3622" spans="1:8" ht="48.75" customHeight="1">
      <c r="A3622" s="352" t="s">
        <v>6667</v>
      </c>
      <c r="B3622" s="352"/>
      <c r="C3622" s="353" t="s">
        <v>6668</v>
      </c>
      <c r="D3622" s="353"/>
      <c r="E3622" s="353"/>
      <c r="F3622" s="353"/>
      <c r="G3622" s="18" t="s">
        <v>58</v>
      </c>
      <c r="H3622" s="137">
        <v>5871.86</v>
      </c>
    </row>
    <row r="3623" spans="1:8" ht="48.75" customHeight="1">
      <c r="A3623" s="352" t="s">
        <v>6669</v>
      </c>
      <c r="B3623" s="352"/>
      <c r="C3623" s="353" t="s">
        <v>6670</v>
      </c>
      <c r="D3623" s="353"/>
      <c r="E3623" s="353"/>
      <c r="F3623" s="353"/>
      <c r="G3623" s="18" t="s">
        <v>58</v>
      </c>
      <c r="H3623" s="137">
        <v>7795.88</v>
      </c>
    </row>
    <row r="3624" spans="1:8" ht="48.75" customHeight="1">
      <c r="A3624" s="352" t="s">
        <v>6671</v>
      </c>
      <c r="B3624" s="352"/>
      <c r="C3624" s="353" t="s">
        <v>6672</v>
      </c>
      <c r="D3624" s="353"/>
      <c r="E3624" s="353"/>
      <c r="F3624" s="353"/>
      <c r="G3624" s="18" t="s">
        <v>58</v>
      </c>
      <c r="H3624" s="137">
        <v>6241.55</v>
      </c>
    </row>
    <row r="3625" spans="1:8" ht="48.75" customHeight="1">
      <c r="A3625" s="352" t="s">
        <v>6673</v>
      </c>
      <c r="B3625" s="352"/>
      <c r="C3625" s="353" t="s">
        <v>6674</v>
      </c>
      <c r="D3625" s="353"/>
      <c r="E3625" s="353"/>
      <c r="F3625" s="353"/>
      <c r="G3625" s="18" t="s">
        <v>58</v>
      </c>
      <c r="H3625" s="137">
        <v>8901.41</v>
      </c>
    </row>
    <row r="3626" spans="1:8" ht="48.75" customHeight="1">
      <c r="A3626" s="352" t="s">
        <v>6675</v>
      </c>
      <c r="B3626" s="352"/>
      <c r="C3626" s="353" t="s">
        <v>6676</v>
      </c>
      <c r="D3626" s="353"/>
      <c r="E3626" s="353"/>
      <c r="F3626" s="353"/>
      <c r="G3626" s="18" t="s">
        <v>58</v>
      </c>
      <c r="H3626" s="137">
        <v>7118.78</v>
      </c>
    </row>
    <row r="3627" spans="1:8" ht="48.75" customHeight="1">
      <c r="A3627" s="352" t="s">
        <v>6677</v>
      </c>
      <c r="B3627" s="352"/>
      <c r="C3627" s="353" t="s">
        <v>6678</v>
      </c>
      <c r="D3627" s="353"/>
      <c r="E3627" s="353"/>
      <c r="F3627" s="353"/>
      <c r="G3627" s="18" t="s">
        <v>58</v>
      </c>
      <c r="H3627" s="139">
        <v>11144.91</v>
      </c>
    </row>
    <row r="3628" spans="1:8" ht="48.75" customHeight="1">
      <c r="A3628" s="352" t="s">
        <v>6679</v>
      </c>
      <c r="B3628" s="352"/>
      <c r="C3628" s="353" t="s">
        <v>6680</v>
      </c>
      <c r="D3628" s="353"/>
      <c r="E3628" s="353"/>
      <c r="F3628" s="353"/>
      <c r="G3628" s="18" t="s">
        <v>58</v>
      </c>
      <c r="H3628" s="137">
        <v>8896.9500000000007</v>
      </c>
    </row>
    <row r="3629" spans="1:8" ht="48.75" customHeight="1">
      <c r="A3629" s="352" t="s">
        <v>6681</v>
      </c>
      <c r="B3629" s="352"/>
      <c r="C3629" s="353" t="s">
        <v>6682</v>
      </c>
      <c r="D3629" s="353"/>
      <c r="E3629" s="353"/>
      <c r="F3629" s="353"/>
      <c r="G3629" s="18" t="s">
        <v>58</v>
      </c>
      <c r="H3629" s="139">
        <v>13010.78</v>
      </c>
    </row>
    <row r="3630" spans="1:8" ht="48.75" customHeight="1">
      <c r="A3630" s="352" t="s">
        <v>6683</v>
      </c>
      <c r="B3630" s="352"/>
      <c r="C3630" s="353" t="s">
        <v>6684</v>
      </c>
      <c r="D3630" s="353"/>
      <c r="E3630" s="353"/>
      <c r="F3630" s="353"/>
      <c r="G3630" s="18" t="s">
        <v>58</v>
      </c>
      <c r="H3630" s="139">
        <v>11993.14</v>
      </c>
    </row>
    <row r="3631" spans="1:8" ht="48.75" customHeight="1">
      <c r="A3631" s="352" t="s">
        <v>6685</v>
      </c>
      <c r="B3631" s="352"/>
      <c r="C3631" s="353" t="s">
        <v>6686</v>
      </c>
      <c r="D3631" s="353"/>
      <c r="E3631" s="353"/>
      <c r="F3631" s="353"/>
      <c r="G3631" s="18" t="s">
        <v>58</v>
      </c>
      <c r="H3631" s="139">
        <v>13147.89</v>
      </c>
    </row>
    <row r="3632" spans="1:8" ht="48.75" customHeight="1">
      <c r="A3632" s="352" t="s">
        <v>6687</v>
      </c>
      <c r="B3632" s="352"/>
      <c r="C3632" s="353" t="s">
        <v>6688</v>
      </c>
      <c r="D3632" s="353"/>
      <c r="E3632" s="353"/>
      <c r="F3632" s="353"/>
      <c r="G3632" s="18" t="s">
        <v>58</v>
      </c>
      <c r="H3632" s="139">
        <v>12112.5</v>
      </c>
    </row>
    <row r="3633" spans="1:8" ht="48.75" customHeight="1">
      <c r="A3633" s="352" t="s">
        <v>6689</v>
      </c>
      <c r="B3633" s="352"/>
      <c r="C3633" s="353" t="s">
        <v>6690</v>
      </c>
      <c r="D3633" s="353"/>
      <c r="E3633" s="353"/>
      <c r="F3633" s="353"/>
      <c r="G3633" s="18" t="s">
        <v>58</v>
      </c>
      <c r="H3633" s="139">
        <v>14041.36</v>
      </c>
    </row>
    <row r="3634" spans="1:8" ht="48.75" customHeight="1">
      <c r="A3634" s="352" t="s">
        <v>6691</v>
      </c>
      <c r="B3634" s="352"/>
      <c r="C3634" s="353" t="s">
        <v>6692</v>
      </c>
      <c r="D3634" s="353"/>
      <c r="E3634" s="353"/>
      <c r="F3634" s="353"/>
      <c r="G3634" s="18" t="s">
        <v>58</v>
      </c>
      <c r="H3634" s="139">
        <v>12930.31</v>
      </c>
    </row>
    <row r="3635" spans="1:8" ht="48.75" customHeight="1">
      <c r="A3635" s="352" t="s">
        <v>6693</v>
      </c>
      <c r="B3635" s="352"/>
      <c r="C3635" s="353" t="s">
        <v>6694</v>
      </c>
      <c r="D3635" s="353"/>
      <c r="E3635" s="353"/>
      <c r="F3635" s="353"/>
      <c r="G3635" s="18" t="s">
        <v>58</v>
      </c>
      <c r="H3635" s="139">
        <v>16124.84</v>
      </c>
    </row>
    <row r="3636" spans="1:8" ht="48.75" customHeight="1">
      <c r="A3636" s="352" t="s">
        <v>6695</v>
      </c>
      <c r="B3636" s="352"/>
      <c r="C3636" s="353" t="s">
        <v>6696</v>
      </c>
      <c r="D3636" s="353"/>
      <c r="E3636" s="353"/>
      <c r="F3636" s="353"/>
      <c r="G3636" s="18" t="s">
        <v>58</v>
      </c>
      <c r="H3636" s="139">
        <v>14821.8</v>
      </c>
    </row>
    <row r="3637" spans="1:8" ht="48.75" customHeight="1">
      <c r="A3637" s="352" t="s">
        <v>6697</v>
      </c>
      <c r="B3637" s="352"/>
      <c r="C3637" s="353" t="s">
        <v>6698</v>
      </c>
      <c r="D3637" s="353"/>
      <c r="E3637" s="353"/>
      <c r="F3637" s="353"/>
      <c r="G3637" s="18" t="s">
        <v>58</v>
      </c>
      <c r="H3637" s="139">
        <v>18386.310000000001</v>
      </c>
    </row>
    <row r="3638" spans="1:8" ht="48.75" customHeight="1">
      <c r="A3638" s="352" t="s">
        <v>6699</v>
      </c>
      <c r="B3638" s="352"/>
      <c r="C3638" s="353" t="s">
        <v>6700</v>
      </c>
      <c r="D3638" s="353"/>
      <c r="E3638" s="353"/>
      <c r="F3638" s="353"/>
      <c r="G3638" s="18" t="s">
        <v>58</v>
      </c>
      <c r="H3638" s="139">
        <v>16967.29</v>
      </c>
    </row>
    <row r="3639" spans="1:8" ht="48.75" customHeight="1">
      <c r="A3639" s="352" t="s">
        <v>6701</v>
      </c>
      <c r="B3639" s="352"/>
      <c r="C3639" s="353" t="s">
        <v>6702</v>
      </c>
      <c r="D3639" s="353"/>
      <c r="E3639" s="353"/>
      <c r="F3639" s="353"/>
      <c r="G3639" s="18" t="s">
        <v>58</v>
      </c>
      <c r="H3639" s="139">
        <v>18755.89</v>
      </c>
    </row>
    <row r="3640" spans="1:8" ht="48.75" customHeight="1">
      <c r="A3640" s="352" t="s">
        <v>6703</v>
      </c>
      <c r="B3640" s="352"/>
      <c r="C3640" s="353" t="s">
        <v>6704</v>
      </c>
      <c r="D3640" s="353"/>
      <c r="E3640" s="353"/>
      <c r="F3640" s="353"/>
      <c r="G3640" s="18" t="s">
        <v>58</v>
      </c>
      <c r="H3640" s="139">
        <v>17298.79</v>
      </c>
    </row>
    <row r="3641" spans="1:8" ht="48.75" customHeight="1">
      <c r="A3641" s="352" t="s">
        <v>6705</v>
      </c>
      <c r="B3641" s="352"/>
      <c r="C3641" s="353" t="s">
        <v>6706</v>
      </c>
      <c r="D3641" s="353"/>
      <c r="E3641" s="353"/>
      <c r="F3641" s="353"/>
      <c r="G3641" s="18" t="s">
        <v>58</v>
      </c>
      <c r="H3641" s="139">
        <v>20199</v>
      </c>
    </row>
    <row r="3642" spans="1:8" ht="48.75" customHeight="1">
      <c r="A3642" s="352" t="s">
        <v>6707</v>
      </c>
      <c r="B3642" s="352"/>
      <c r="C3642" s="353" t="s">
        <v>6708</v>
      </c>
      <c r="D3642" s="353"/>
      <c r="E3642" s="353"/>
      <c r="F3642" s="353"/>
      <c r="G3642" s="18" t="s">
        <v>58</v>
      </c>
      <c r="H3642" s="139">
        <v>18630.009999999998</v>
      </c>
    </row>
    <row r="3643" spans="1:8" ht="48.75" customHeight="1">
      <c r="A3643" s="352" t="s">
        <v>6709</v>
      </c>
      <c r="B3643" s="352"/>
      <c r="C3643" s="353" t="s">
        <v>6710</v>
      </c>
      <c r="D3643" s="353"/>
      <c r="E3643" s="353"/>
      <c r="F3643" s="353"/>
      <c r="G3643" s="18" t="s">
        <v>58</v>
      </c>
      <c r="H3643" s="139">
        <v>23479.66</v>
      </c>
    </row>
    <row r="3644" spans="1:8" ht="48.75" customHeight="1">
      <c r="A3644" s="352" t="s">
        <v>6711</v>
      </c>
      <c r="B3644" s="352"/>
      <c r="C3644" s="353" t="s">
        <v>6712</v>
      </c>
      <c r="D3644" s="353"/>
      <c r="E3644" s="353"/>
      <c r="F3644" s="353"/>
      <c r="G3644" s="18" t="s">
        <v>58</v>
      </c>
      <c r="H3644" s="139">
        <v>21629.06</v>
      </c>
    </row>
    <row r="3645" spans="1:8" ht="48.75" customHeight="1">
      <c r="A3645" s="352" t="s">
        <v>6713</v>
      </c>
      <c r="B3645" s="352"/>
      <c r="C3645" s="353" t="s">
        <v>6714</v>
      </c>
      <c r="D3645" s="353"/>
      <c r="E3645" s="353"/>
      <c r="F3645" s="353"/>
      <c r="G3645" s="18" t="s">
        <v>58</v>
      </c>
      <c r="H3645" s="139">
        <v>24110.42</v>
      </c>
    </row>
    <row r="3646" spans="1:8" ht="48.75" customHeight="1">
      <c r="A3646" s="352" t="s">
        <v>6715</v>
      </c>
      <c r="B3646" s="352"/>
      <c r="C3646" s="353" t="s">
        <v>6716</v>
      </c>
      <c r="D3646" s="353"/>
      <c r="E3646" s="353"/>
      <c r="F3646" s="353"/>
      <c r="G3646" s="18" t="s">
        <v>58</v>
      </c>
      <c r="H3646" s="139">
        <v>22298.84</v>
      </c>
    </row>
    <row r="3647" spans="1:8" ht="48.75" customHeight="1">
      <c r="A3647" s="352" t="s">
        <v>6717</v>
      </c>
      <c r="B3647" s="352"/>
      <c r="C3647" s="353" t="s">
        <v>6718</v>
      </c>
      <c r="D3647" s="353"/>
      <c r="E3647" s="353"/>
      <c r="F3647" s="353"/>
      <c r="G3647" s="18" t="s">
        <v>58</v>
      </c>
      <c r="H3647" s="139">
        <v>24778.79</v>
      </c>
    </row>
    <row r="3648" spans="1:8" ht="48.75" customHeight="1">
      <c r="A3648" s="352" t="s">
        <v>6719</v>
      </c>
      <c r="B3648" s="352"/>
      <c r="C3648" s="353" t="s">
        <v>6720</v>
      </c>
      <c r="D3648" s="353"/>
      <c r="E3648" s="353"/>
      <c r="F3648" s="353"/>
      <c r="G3648" s="18" t="s">
        <v>58</v>
      </c>
      <c r="H3648" s="139">
        <v>22909.41</v>
      </c>
    </row>
    <row r="3649" spans="1:8" ht="48.75" customHeight="1">
      <c r="A3649" s="352" t="s">
        <v>6721</v>
      </c>
      <c r="B3649" s="352"/>
      <c r="C3649" s="353" t="s">
        <v>6722</v>
      </c>
      <c r="D3649" s="353"/>
      <c r="E3649" s="353"/>
      <c r="F3649" s="353"/>
      <c r="G3649" s="18" t="s">
        <v>58</v>
      </c>
      <c r="H3649" s="139">
        <v>26829.77</v>
      </c>
    </row>
    <row r="3650" spans="1:8" ht="48.75" customHeight="1">
      <c r="A3650" s="352" t="s">
        <v>6723</v>
      </c>
      <c r="B3650" s="352"/>
      <c r="C3650" s="353" t="s">
        <v>6724</v>
      </c>
      <c r="D3650" s="353"/>
      <c r="E3650" s="353"/>
      <c r="F3650" s="353"/>
      <c r="G3650" s="18" t="s">
        <v>58</v>
      </c>
      <c r="H3650" s="139">
        <v>24820.560000000001</v>
      </c>
    </row>
    <row r="3651" spans="1:8" ht="48.75" customHeight="1">
      <c r="A3651" s="352" t="s">
        <v>6725</v>
      </c>
      <c r="B3651" s="352"/>
      <c r="C3651" s="353" t="s">
        <v>6726</v>
      </c>
      <c r="D3651" s="353"/>
      <c r="E3651" s="353"/>
      <c r="F3651" s="353"/>
      <c r="G3651" s="18" t="s">
        <v>58</v>
      </c>
      <c r="H3651" s="139">
        <v>31429.71</v>
      </c>
    </row>
    <row r="3652" spans="1:8" ht="48.75" customHeight="1">
      <c r="A3652" s="352" t="s">
        <v>6727</v>
      </c>
      <c r="B3652" s="352"/>
      <c r="C3652" s="353" t="s">
        <v>6728</v>
      </c>
      <c r="D3652" s="353"/>
      <c r="E3652" s="353"/>
      <c r="F3652" s="353"/>
      <c r="G3652" s="18" t="s">
        <v>58</v>
      </c>
      <c r="H3652" s="139">
        <v>29065.18</v>
      </c>
    </row>
    <row r="3653" spans="1:8" ht="48.75" customHeight="1">
      <c r="A3653" s="352" t="s">
        <v>6729</v>
      </c>
      <c r="B3653" s="352"/>
      <c r="C3653" s="353" t="s">
        <v>6730</v>
      </c>
      <c r="D3653" s="353"/>
      <c r="E3653" s="353"/>
      <c r="F3653" s="353"/>
      <c r="G3653" s="18" t="s">
        <v>58</v>
      </c>
      <c r="H3653" s="139">
        <v>32003.26</v>
      </c>
    </row>
    <row r="3654" spans="1:8" ht="48.75" customHeight="1">
      <c r="A3654" s="352" t="s">
        <v>6731</v>
      </c>
      <c r="B3654" s="352"/>
      <c r="C3654" s="353" t="s">
        <v>6732</v>
      </c>
      <c r="D3654" s="353"/>
      <c r="E3654" s="353"/>
      <c r="F3654" s="353"/>
      <c r="G3654" s="18" t="s">
        <v>58</v>
      </c>
      <c r="H3654" s="139">
        <v>29483.07</v>
      </c>
    </row>
    <row r="3655" spans="1:8" ht="48.75" customHeight="1">
      <c r="A3655" s="352" t="s">
        <v>6733</v>
      </c>
      <c r="B3655" s="352"/>
      <c r="C3655" s="353" t="s">
        <v>6734</v>
      </c>
      <c r="D3655" s="353"/>
      <c r="E3655" s="353"/>
      <c r="F3655" s="353"/>
      <c r="G3655" s="18" t="s">
        <v>58</v>
      </c>
      <c r="H3655" s="139">
        <v>33373.26</v>
      </c>
    </row>
    <row r="3656" spans="1:8" ht="48.75" customHeight="1">
      <c r="A3656" s="352" t="s">
        <v>6735</v>
      </c>
      <c r="B3656" s="352"/>
      <c r="C3656" s="353" t="s">
        <v>6736</v>
      </c>
      <c r="D3656" s="353"/>
      <c r="E3656" s="353"/>
      <c r="F3656" s="353"/>
      <c r="G3656" s="18" t="s">
        <v>58</v>
      </c>
      <c r="H3656" s="139">
        <v>30734.79</v>
      </c>
    </row>
    <row r="3657" spans="1:8" ht="48.75" customHeight="1">
      <c r="A3657" s="352" t="s">
        <v>6737</v>
      </c>
      <c r="B3657" s="352"/>
      <c r="C3657" s="353" t="s">
        <v>6738</v>
      </c>
      <c r="D3657" s="353"/>
      <c r="E3657" s="353"/>
      <c r="F3657" s="353"/>
      <c r="G3657" s="18" t="s">
        <v>58</v>
      </c>
      <c r="H3657" s="139">
        <v>36160.6</v>
      </c>
    </row>
    <row r="3658" spans="1:8" ht="48.75" customHeight="1">
      <c r="A3658" s="352" t="s">
        <v>6739</v>
      </c>
      <c r="B3658" s="352"/>
      <c r="C3658" s="353" t="s">
        <v>6740</v>
      </c>
      <c r="D3658" s="353"/>
      <c r="E3658" s="353"/>
      <c r="F3658" s="353"/>
      <c r="G3658" s="18" t="s">
        <v>58</v>
      </c>
      <c r="H3658" s="139">
        <v>33349.9</v>
      </c>
    </row>
    <row r="3659" spans="1:8" ht="48.75" customHeight="1">
      <c r="A3659" s="352" t="s">
        <v>6741</v>
      </c>
      <c r="B3659" s="352"/>
      <c r="C3659" s="353" t="s">
        <v>6742</v>
      </c>
      <c r="D3659" s="353"/>
      <c r="E3659" s="353"/>
      <c r="F3659" s="353"/>
      <c r="G3659" s="18" t="s">
        <v>58</v>
      </c>
      <c r="H3659" s="139">
        <v>42415.67</v>
      </c>
    </row>
    <row r="3660" spans="1:8" ht="48.75" customHeight="1">
      <c r="A3660" s="352" t="s">
        <v>6743</v>
      </c>
      <c r="B3660" s="352"/>
      <c r="C3660" s="353" t="s">
        <v>6744</v>
      </c>
      <c r="D3660" s="353"/>
      <c r="E3660" s="353"/>
      <c r="F3660" s="353"/>
      <c r="G3660" s="18" t="s">
        <v>58</v>
      </c>
      <c r="H3660" s="139">
        <v>39166.400000000001</v>
      </c>
    </row>
    <row r="3661" spans="1:8" ht="48.75" customHeight="1">
      <c r="A3661" s="352" t="s">
        <v>6745</v>
      </c>
      <c r="B3661" s="352"/>
      <c r="C3661" s="353" t="s">
        <v>6746</v>
      </c>
      <c r="D3661" s="353"/>
      <c r="E3661" s="353"/>
      <c r="F3661" s="353"/>
      <c r="G3661" s="18" t="s">
        <v>58</v>
      </c>
      <c r="H3661" s="139">
        <v>25025.95</v>
      </c>
    </row>
    <row r="3662" spans="1:8" ht="48.75" customHeight="1">
      <c r="A3662" s="352" t="s">
        <v>6747</v>
      </c>
      <c r="B3662" s="352"/>
      <c r="C3662" s="353" t="s">
        <v>6748</v>
      </c>
      <c r="D3662" s="353"/>
      <c r="E3662" s="353"/>
      <c r="F3662" s="353"/>
      <c r="G3662" s="18" t="s">
        <v>58</v>
      </c>
      <c r="H3662" s="139">
        <v>23094.22</v>
      </c>
    </row>
    <row r="3663" spans="1:8" ht="48.75" customHeight="1">
      <c r="A3663" s="352" t="s">
        <v>6749</v>
      </c>
      <c r="B3663" s="352"/>
      <c r="C3663" s="353" t="s">
        <v>6750</v>
      </c>
      <c r="D3663" s="353"/>
      <c r="E3663" s="353"/>
      <c r="F3663" s="353"/>
      <c r="G3663" s="18" t="s">
        <v>58</v>
      </c>
      <c r="H3663" s="139">
        <v>25644.1</v>
      </c>
    </row>
    <row r="3664" spans="1:8" ht="48.75" customHeight="1">
      <c r="A3664" s="352" t="s">
        <v>6751</v>
      </c>
      <c r="B3664" s="352"/>
      <c r="C3664" s="353" t="s">
        <v>6752</v>
      </c>
      <c r="D3664" s="353"/>
      <c r="E3664" s="353"/>
      <c r="F3664" s="353"/>
      <c r="G3664" s="18" t="s">
        <v>58</v>
      </c>
      <c r="H3664" s="139">
        <v>23650.76</v>
      </c>
    </row>
    <row r="3665" spans="1:8" ht="48.75" customHeight="1">
      <c r="A3665" s="352" t="s">
        <v>6753</v>
      </c>
      <c r="B3665" s="352"/>
      <c r="C3665" s="353" t="s">
        <v>6754</v>
      </c>
      <c r="D3665" s="353"/>
      <c r="E3665" s="353"/>
      <c r="F3665" s="353"/>
      <c r="G3665" s="18" t="s">
        <v>58</v>
      </c>
      <c r="H3665" s="139">
        <v>27787.67</v>
      </c>
    </row>
    <row r="3666" spans="1:8" ht="48.75" customHeight="1">
      <c r="A3666" s="352" t="s">
        <v>6755</v>
      </c>
      <c r="B3666" s="352"/>
      <c r="C3666" s="353" t="s">
        <v>6756</v>
      </c>
      <c r="D3666" s="353"/>
      <c r="E3666" s="353"/>
      <c r="F3666" s="353"/>
      <c r="G3666" s="18" t="s">
        <v>58</v>
      </c>
      <c r="H3666" s="139">
        <v>25640.5</v>
      </c>
    </row>
    <row r="3667" spans="1:8" ht="48.75" customHeight="1">
      <c r="A3667" s="352" t="s">
        <v>6757</v>
      </c>
      <c r="B3667" s="352"/>
      <c r="C3667" s="353" t="s">
        <v>6758</v>
      </c>
      <c r="D3667" s="353"/>
      <c r="E3667" s="353"/>
      <c r="F3667" s="353"/>
      <c r="G3667" s="18" t="s">
        <v>58</v>
      </c>
      <c r="H3667" s="139">
        <v>32611.11</v>
      </c>
    </row>
    <row r="3668" spans="1:8" ht="48.75" customHeight="1">
      <c r="A3668" s="352" t="s">
        <v>6759</v>
      </c>
      <c r="B3668" s="352"/>
      <c r="C3668" s="353" t="s">
        <v>6760</v>
      </c>
      <c r="D3668" s="353"/>
      <c r="E3668" s="353"/>
      <c r="F3668" s="353"/>
      <c r="G3668" s="18" t="s">
        <v>58</v>
      </c>
      <c r="H3668" s="139">
        <v>30076.21</v>
      </c>
    </row>
    <row r="3669" spans="1:8" ht="48.75" customHeight="1">
      <c r="A3669" s="352" t="s">
        <v>6761</v>
      </c>
      <c r="B3669" s="352"/>
      <c r="C3669" s="353" t="s">
        <v>6762</v>
      </c>
      <c r="D3669" s="353"/>
      <c r="E3669" s="353"/>
      <c r="F3669" s="353"/>
      <c r="G3669" s="18" t="s">
        <v>58</v>
      </c>
      <c r="H3669" s="139">
        <v>33076.39</v>
      </c>
    </row>
    <row r="3670" spans="1:8" ht="48.75" customHeight="1">
      <c r="A3670" s="352" t="s">
        <v>6763</v>
      </c>
      <c r="B3670" s="352"/>
      <c r="C3670" s="353" t="s">
        <v>6764</v>
      </c>
      <c r="D3670" s="353"/>
      <c r="E3670" s="353"/>
      <c r="F3670" s="353"/>
      <c r="G3670" s="18" t="s">
        <v>58</v>
      </c>
      <c r="H3670" s="139">
        <v>30422.71</v>
      </c>
    </row>
    <row r="3671" spans="1:8" ht="48.75" customHeight="1">
      <c r="A3671" s="352" t="s">
        <v>6765</v>
      </c>
      <c r="B3671" s="352"/>
      <c r="C3671" s="353" t="s">
        <v>6766</v>
      </c>
      <c r="D3671" s="353"/>
      <c r="E3671" s="353"/>
      <c r="F3671" s="353"/>
      <c r="G3671" s="18" t="s">
        <v>58</v>
      </c>
      <c r="H3671" s="139">
        <v>34394.800000000003</v>
      </c>
    </row>
    <row r="3672" spans="1:8" ht="48.75" customHeight="1">
      <c r="A3672" s="352" t="s">
        <v>6767</v>
      </c>
      <c r="B3672" s="352"/>
      <c r="C3672" s="353" t="s">
        <v>6768</v>
      </c>
      <c r="D3672" s="353"/>
      <c r="E3672" s="353"/>
      <c r="F3672" s="353"/>
      <c r="G3672" s="18" t="s">
        <v>58</v>
      </c>
      <c r="H3672" s="139">
        <v>31617.75</v>
      </c>
    </row>
    <row r="3673" spans="1:8" ht="48.75" customHeight="1">
      <c r="A3673" s="352" t="s">
        <v>6769</v>
      </c>
      <c r="B3673" s="352"/>
      <c r="C3673" s="353" t="s">
        <v>6770</v>
      </c>
      <c r="D3673" s="353"/>
      <c r="E3673" s="353"/>
      <c r="F3673" s="353"/>
      <c r="G3673" s="18" t="s">
        <v>58</v>
      </c>
      <c r="H3673" s="139">
        <v>37378.660000000003</v>
      </c>
    </row>
    <row r="3674" spans="1:8" ht="48.75" customHeight="1">
      <c r="A3674" s="352" t="s">
        <v>6771</v>
      </c>
      <c r="B3674" s="352"/>
      <c r="C3674" s="353" t="s">
        <v>6772</v>
      </c>
      <c r="D3674" s="353"/>
      <c r="E3674" s="353"/>
      <c r="F3674" s="353"/>
      <c r="G3674" s="18" t="s">
        <v>58</v>
      </c>
      <c r="H3674" s="139">
        <v>34395</v>
      </c>
    </row>
    <row r="3675" spans="1:8" ht="48.75" customHeight="1">
      <c r="A3675" s="352" t="s">
        <v>6773</v>
      </c>
      <c r="B3675" s="352"/>
      <c r="C3675" s="353" t="s">
        <v>6774</v>
      </c>
      <c r="D3675" s="353"/>
      <c r="E3675" s="353"/>
      <c r="F3675" s="353"/>
      <c r="G3675" s="18" t="s">
        <v>58</v>
      </c>
      <c r="H3675" s="139">
        <v>43821.49</v>
      </c>
    </row>
    <row r="3676" spans="1:8" ht="48.75" customHeight="1">
      <c r="A3676" s="352" t="s">
        <v>6775</v>
      </c>
      <c r="B3676" s="352"/>
      <c r="C3676" s="353" t="s">
        <v>6776</v>
      </c>
      <c r="D3676" s="353"/>
      <c r="E3676" s="353"/>
      <c r="F3676" s="353"/>
      <c r="G3676" s="18" t="s">
        <v>58</v>
      </c>
      <c r="H3676" s="139">
        <v>40382.800000000003</v>
      </c>
    </row>
    <row r="3677" spans="1:8" ht="48.75" customHeight="1">
      <c r="A3677" s="352" t="s">
        <v>6777</v>
      </c>
      <c r="B3677" s="352"/>
      <c r="C3677" s="353" t="s">
        <v>6778</v>
      </c>
      <c r="D3677" s="353"/>
      <c r="E3677" s="353"/>
      <c r="F3677" s="353"/>
      <c r="G3677" s="18" t="s">
        <v>58</v>
      </c>
      <c r="H3677" s="139">
        <v>20075.64</v>
      </c>
    </row>
    <row r="3678" spans="1:8" ht="48.75" customHeight="1">
      <c r="A3678" s="352" t="s">
        <v>6779</v>
      </c>
      <c r="B3678" s="352"/>
      <c r="C3678" s="353" t="s">
        <v>6780</v>
      </c>
      <c r="D3678" s="353"/>
      <c r="E3678" s="353"/>
      <c r="F3678" s="353"/>
      <c r="G3678" s="18" t="s">
        <v>58</v>
      </c>
      <c r="H3678" s="139">
        <v>18442.37</v>
      </c>
    </row>
    <row r="3679" spans="1:8" ht="48.75" customHeight="1">
      <c r="A3679" s="352" t="s">
        <v>6781</v>
      </c>
      <c r="B3679" s="352"/>
      <c r="C3679" s="353" t="s">
        <v>6782</v>
      </c>
      <c r="D3679" s="353"/>
      <c r="E3679" s="353"/>
      <c r="F3679" s="353"/>
      <c r="G3679" s="18" t="s">
        <v>58</v>
      </c>
      <c r="H3679" s="139">
        <v>20338.72</v>
      </c>
    </row>
    <row r="3680" spans="1:8" ht="48.75" customHeight="1">
      <c r="A3680" s="352" t="s">
        <v>6783</v>
      </c>
      <c r="B3680" s="352"/>
      <c r="C3680" s="353" t="s">
        <v>6784</v>
      </c>
      <c r="D3680" s="353"/>
      <c r="E3680" s="353"/>
      <c r="F3680" s="353"/>
      <c r="G3680" s="18" t="s">
        <v>58</v>
      </c>
      <c r="H3680" s="139">
        <v>18659.73</v>
      </c>
    </row>
    <row r="3681" spans="1:8" ht="48.75" customHeight="1">
      <c r="A3681" s="352" t="s">
        <v>6785</v>
      </c>
      <c r="B3681" s="352"/>
      <c r="C3681" s="353" t="s">
        <v>6786</v>
      </c>
      <c r="D3681" s="353"/>
      <c r="E3681" s="353"/>
      <c r="F3681" s="353"/>
      <c r="G3681" s="18" t="s">
        <v>58</v>
      </c>
      <c r="H3681" s="139">
        <v>21980.16</v>
      </c>
    </row>
    <row r="3682" spans="1:8" ht="48.75" customHeight="1">
      <c r="A3682" s="352" t="s">
        <v>6787</v>
      </c>
      <c r="B3682" s="352"/>
      <c r="C3682" s="353" t="s">
        <v>6788</v>
      </c>
      <c r="D3682" s="353"/>
      <c r="E3682" s="353"/>
      <c r="F3682" s="353"/>
      <c r="G3682" s="18" t="s">
        <v>58</v>
      </c>
      <c r="H3682" s="139">
        <v>20163.849999999999</v>
      </c>
    </row>
    <row r="3683" spans="1:8" ht="48.75" customHeight="1">
      <c r="A3683" s="352" t="s">
        <v>6789</v>
      </c>
      <c r="B3683" s="352"/>
      <c r="C3683" s="353" t="s">
        <v>6790</v>
      </c>
      <c r="D3683" s="353"/>
      <c r="E3683" s="353"/>
      <c r="F3683" s="353"/>
      <c r="G3683" s="18" t="s">
        <v>58</v>
      </c>
      <c r="H3683" s="139">
        <v>25664.39</v>
      </c>
    </row>
    <row r="3684" spans="1:8" ht="48.75" customHeight="1">
      <c r="A3684" s="352" t="s">
        <v>6791</v>
      </c>
      <c r="B3684" s="352"/>
      <c r="C3684" s="353" t="s">
        <v>6792</v>
      </c>
      <c r="D3684" s="353"/>
      <c r="E3684" s="353"/>
      <c r="F3684" s="353"/>
      <c r="G3684" s="18" t="s">
        <v>58</v>
      </c>
      <c r="H3684" s="139">
        <v>23511.8</v>
      </c>
    </row>
    <row r="3685" spans="1:8" ht="48.75" customHeight="1">
      <c r="A3685" s="352" t="s">
        <v>6793</v>
      </c>
      <c r="B3685" s="352"/>
      <c r="C3685" s="353" t="s">
        <v>6794</v>
      </c>
      <c r="D3685" s="353"/>
      <c r="E3685" s="353"/>
      <c r="F3685" s="353"/>
      <c r="G3685" s="18" t="s">
        <v>58</v>
      </c>
      <c r="H3685" s="139">
        <v>25939.35</v>
      </c>
    </row>
    <row r="3686" spans="1:8" ht="48.75" customHeight="1">
      <c r="A3686" s="352" t="s">
        <v>6795</v>
      </c>
      <c r="B3686" s="352"/>
      <c r="C3686" s="353" t="s">
        <v>6796</v>
      </c>
      <c r="D3686" s="353"/>
      <c r="E3686" s="353"/>
      <c r="F3686" s="353"/>
      <c r="G3686" s="18" t="s">
        <v>58</v>
      </c>
      <c r="H3686" s="139">
        <v>23888.1</v>
      </c>
    </row>
    <row r="3687" spans="1:8" ht="48.75" customHeight="1">
      <c r="A3687" s="352" t="s">
        <v>6797</v>
      </c>
      <c r="B3687" s="352"/>
      <c r="C3687" s="353" t="s">
        <v>6798</v>
      </c>
      <c r="D3687" s="353"/>
      <c r="E3687" s="353"/>
      <c r="F3687" s="353"/>
      <c r="G3687" s="18" t="s">
        <v>58</v>
      </c>
      <c r="H3687" s="139">
        <v>26526.93</v>
      </c>
    </row>
    <row r="3688" spans="1:8" ht="48.75" customHeight="1">
      <c r="A3688" s="352" t="s">
        <v>6799</v>
      </c>
      <c r="B3688" s="352"/>
      <c r="C3688" s="353" t="s">
        <v>6800</v>
      </c>
      <c r="D3688" s="353"/>
      <c r="E3688" s="353"/>
      <c r="F3688" s="353"/>
      <c r="G3688" s="18" t="s">
        <v>58</v>
      </c>
      <c r="H3688" s="139">
        <v>24408.98</v>
      </c>
    </row>
    <row r="3689" spans="1:8" ht="48.75" customHeight="1">
      <c r="A3689" s="352" t="s">
        <v>6801</v>
      </c>
      <c r="B3689" s="352"/>
      <c r="C3689" s="353" t="s">
        <v>6802</v>
      </c>
      <c r="D3689" s="353"/>
      <c r="E3689" s="353"/>
      <c r="F3689" s="353"/>
      <c r="G3689" s="18" t="s">
        <v>58</v>
      </c>
      <c r="H3689" s="139">
        <v>28305.68</v>
      </c>
    </row>
    <row r="3690" spans="1:8" ht="48.75" customHeight="1">
      <c r="A3690" s="352" t="s">
        <v>6803</v>
      </c>
      <c r="B3690" s="352"/>
      <c r="C3690" s="353" t="s">
        <v>6804</v>
      </c>
      <c r="D3690" s="353"/>
      <c r="E3690" s="353"/>
      <c r="F3690" s="353"/>
      <c r="G3690" s="18" t="s">
        <v>58</v>
      </c>
      <c r="H3690" s="139">
        <v>26019.29</v>
      </c>
    </row>
    <row r="3691" spans="1:8" ht="48.75" customHeight="1">
      <c r="A3691" s="352" t="s">
        <v>6805</v>
      </c>
      <c r="B3691" s="352"/>
      <c r="C3691" s="353" t="s">
        <v>6806</v>
      </c>
      <c r="D3691" s="353"/>
      <c r="E3691" s="353"/>
      <c r="F3691" s="353"/>
      <c r="G3691" s="18" t="s">
        <v>58</v>
      </c>
      <c r="H3691" s="139">
        <v>33810.65</v>
      </c>
    </row>
    <row r="3692" spans="1:8" ht="48.75" customHeight="1">
      <c r="A3692" s="352" t="s">
        <v>6807</v>
      </c>
      <c r="B3692" s="352"/>
      <c r="C3692" s="353" t="s">
        <v>6808</v>
      </c>
      <c r="D3692" s="353"/>
      <c r="E3692" s="353"/>
      <c r="F3692" s="353"/>
      <c r="G3692" s="18" t="s">
        <v>58</v>
      </c>
      <c r="H3692" s="139">
        <v>31106</v>
      </c>
    </row>
    <row r="3693" spans="1:8" ht="48.75" customHeight="1">
      <c r="A3693" s="352" t="s">
        <v>6809</v>
      </c>
      <c r="B3693" s="352"/>
      <c r="C3693" s="353" t="s">
        <v>6810</v>
      </c>
      <c r="D3693" s="353"/>
      <c r="E3693" s="353"/>
      <c r="F3693" s="353"/>
      <c r="G3693" s="18" t="s">
        <v>58</v>
      </c>
      <c r="H3693" s="139">
        <v>34149.67</v>
      </c>
    </row>
    <row r="3694" spans="1:8" ht="48.75" customHeight="1">
      <c r="A3694" s="352" t="s">
        <v>6811</v>
      </c>
      <c r="B3694" s="352"/>
      <c r="C3694" s="353" t="s">
        <v>6812</v>
      </c>
      <c r="D3694" s="353"/>
      <c r="E3694" s="353"/>
      <c r="F3694" s="353"/>
      <c r="G3694" s="18" t="s">
        <v>58</v>
      </c>
      <c r="H3694" s="139">
        <v>31362.51</v>
      </c>
    </row>
    <row r="3695" spans="1:8" ht="48.75" customHeight="1">
      <c r="A3695" s="352" t="s">
        <v>6813</v>
      </c>
      <c r="B3695" s="352"/>
      <c r="C3695" s="353" t="s">
        <v>6814</v>
      </c>
      <c r="D3695" s="353"/>
      <c r="E3695" s="353"/>
      <c r="F3695" s="353"/>
      <c r="G3695" s="18" t="s">
        <v>58</v>
      </c>
      <c r="H3695" s="139">
        <v>35468.83</v>
      </c>
    </row>
    <row r="3696" spans="1:8" ht="48.75" customHeight="1">
      <c r="A3696" s="352" t="s">
        <v>6815</v>
      </c>
      <c r="B3696" s="352"/>
      <c r="C3696" s="353" t="s">
        <v>6816</v>
      </c>
      <c r="D3696" s="353"/>
      <c r="E3696" s="353"/>
      <c r="F3696" s="353"/>
      <c r="G3696" s="18" t="s">
        <v>58</v>
      </c>
      <c r="H3696" s="139">
        <v>32553.200000000001</v>
      </c>
    </row>
    <row r="3697" spans="1:8" ht="48.75" customHeight="1">
      <c r="A3697" s="352" t="s">
        <v>6817</v>
      </c>
      <c r="B3697" s="352"/>
      <c r="C3697" s="353" t="s">
        <v>6818</v>
      </c>
      <c r="D3697" s="353"/>
      <c r="E3697" s="353"/>
      <c r="F3697" s="353"/>
      <c r="G3697" s="18" t="s">
        <v>58</v>
      </c>
      <c r="H3697" s="139">
        <v>38519.67</v>
      </c>
    </row>
    <row r="3698" spans="1:8" ht="48.75" customHeight="1">
      <c r="A3698" s="352" t="s">
        <v>6819</v>
      </c>
      <c r="B3698" s="352"/>
      <c r="C3698" s="353" t="s">
        <v>6820</v>
      </c>
      <c r="D3698" s="353"/>
      <c r="E3698" s="353"/>
      <c r="F3698" s="353"/>
      <c r="G3698" s="18" t="s">
        <v>58</v>
      </c>
      <c r="H3698" s="139">
        <v>35401.29</v>
      </c>
    </row>
    <row r="3699" spans="1:8" ht="48.75" customHeight="1">
      <c r="A3699" s="352" t="s">
        <v>6821</v>
      </c>
      <c r="B3699" s="352"/>
      <c r="C3699" s="353" t="s">
        <v>6822</v>
      </c>
      <c r="D3699" s="353"/>
      <c r="E3699" s="353"/>
      <c r="F3699" s="353"/>
      <c r="G3699" s="18" t="s">
        <v>58</v>
      </c>
      <c r="H3699" s="139">
        <v>45292.91</v>
      </c>
    </row>
    <row r="3700" spans="1:8" ht="48.75" customHeight="1">
      <c r="A3700" s="352" t="s">
        <v>6823</v>
      </c>
      <c r="B3700" s="352"/>
      <c r="C3700" s="353" t="s">
        <v>6824</v>
      </c>
      <c r="D3700" s="353"/>
      <c r="E3700" s="353"/>
      <c r="F3700" s="353"/>
      <c r="G3700" s="18" t="s">
        <v>58</v>
      </c>
      <c r="H3700" s="139">
        <v>41665.440000000002</v>
      </c>
    </row>
    <row r="3701" spans="1:8" ht="48.75" customHeight="1">
      <c r="A3701" s="352" t="s">
        <v>6825</v>
      </c>
      <c r="B3701" s="352"/>
      <c r="C3701" s="353" t="s">
        <v>6826</v>
      </c>
      <c r="D3701" s="353"/>
      <c r="E3701" s="353"/>
      <c r="F3701" s="353"/>
      <c r="G3701" s="18" t="s">
        <v>58</v>
      </c>
      <c r="H3701" s="139">
        <v>26857.3</v>
      </c>
    </row>
    <row r="3702" spans="1:8" ht="48.75" customHeight="1">
      <c r="A3702" s="352" t="s">
        <v>6827</v>
      </c>
      <c r="B3702" s="352"/>
      <c r="C3702" s="353" t="s">
        <v>6828</v>
      </c>
      <c r="D3702" s="353"/>
      <c r="E3702" s="353"/>
      <c r="F3702" s="353"/>
      <c r="G3702" s="18" t="s">
        <v>58</v>
      </c>
      <c r="H3702" s="139">
        <v>24685.25</v>
      </c>
    </row>
    <row r="3703" spans="1:8" ht="48.75" customHeight="1">
      <c r="A3703" s="352" t="s">
        <v>6829</v>
      </c>
      <c r="B3703" s="352"/>
      <c r="C3703" s="353" t="s">
        <v>6830</v>
      </c>
      <c r="D3703" s="353"/>
      <c r="E3703" s="353"/>
      <c r="F3703" s="353"/>
      <c r="G3703" s="18" t="s">
        <v>58</v>
      </c>
      <c r="H3703" s="139">
        <v>27386.6</v>
      </c>
    </row>
    <row r="3704" spans="1:8" ht="48.75" customHeight="1">
      <c r="A3704" s="352" t="s">
        <v>6831</v>
      </c>
      <c r="B3704" s="352"/>
      <c r="C3704" s="353" t="s">
        <v>6832</v>
      </c>
      <c r="D3704" s="353"/>
      <c r="E3704" s="353"/>
      <c r="F3704" s="353"/>
      <c r="G3704" s="18" t="s">
        <v>58</v>
      </c>
      <c r="H3704" s="139">
        <v>25144.69</v>
      </c>
    </row>
    <row r="3705" spans="1:8" ht="48.75" customHeight="1">
      <c r="A3705" s="352" t="s">
        <v>6833</v>
      </c>
      <c r="B3705" s="352"/>
      <c r="C3705" s="353" t="s">
        <v>6834</v>
      </c>
      <c r="D3705" s="353"/>
      <c r="E3705" s="353"/>
      <c r="F3705" s="353"/>
      <c r="G3705" s="18" t="s">
        <v>58</v>
      </c>
      <c r="H3705" s="139">
        <v>29837.84</v>
      </c>
    </row>
    <row r="3706" spans="1:8" ht="48.75" customHeight="1">
      <c r="A3706" s="352" t="s">
        <v>6835</v>
      </c>
      <c r="B3706" s="352"/>
      <c r="C3706" s="353" t="s">
        <v>6836</v>
      </c>
      <c r="D3706" s="353"/>
      <c r="E3706" s="353"/>
      <c r="F3706" s="353"/>
      <c r="G3706" s="18" t="s">
        <v>58</v>
      </c>
      <c r="H3706" s="139">
        <v>27412.22</v>
      </c>
    </row>
    <row r="3707" spans="1:8" ht="48.75" customHeight="1">
      <c r="A3707" s="352" t="s">
        <v>6837</v>
      </c>
      <c r="B3707" s="352"/>
      <c r="C3707" s="353" t="s">
        <v>6838</v>
      </c>
      <c r="D3707" s="353"/>
      <c r="E3707" s="353"/>
      <c r="F3707" s="353"/>
      <c r="G3707" s="18" t="s">
        <v>58</v>
      </c>
      <c r="H3707" s="139">
        <v>35571.18</v>
      </c>
    </row>
    <row r="3708" spans="1:8" ht="48.75" customHeight="1">
      <c r="A3708" s="352" t="s">
        <v>6839</v>
      </c>
      <c r="B3708" s="352"/>
      <c r="C3708" s="353" t="s">
        <v>6840</v>
      </c>
      <c r="D3708" s="353"/>
      <c r="E3708" s="353"/>
      <c r="F3708" s="353"/>
      <c r="G3708" s="18" t="s">
        <v>58</v>
      </c>
      <c r="H3708" s="139">
        <v>32696.17</v>
      </c>
    </row>
    <row r="3709" spans="1:8" ht="48.75" customHeight="1">
      <c r="A3709" s="352" t="s">
        <v>6841</v>
      </c>
      <c r="B3709" s="352"/>
      <c r="C3709" s="353" t="s">
        <v>6842</v>
      </c>
      <c r="D3709" s="353"/>
      <c r="E3709" s="353"/>
      <c r="F3709" s="353"/>
      <c r="G3709" s="18" t="s">
        <v>58</v>
      </c>
      <c r="H3709" s="139">
        <v>35370.480000000003</v>
      </c>
    </row>
    <row r="3710" spans="1:8" ht="48.75" customHeight="1">
      <c r="A3710" s="352" t="s">
        <v>6843</v>
      </c>
      <c r="B3710" s="352"/>
      <c r="C3710" s="353" t="s">
        <v>6844</v>
      </c>
      <c r="D3710" s="353"/>
      <c r="E3710" s="353"/>
      <c r="F3710" s="353"/>
      <c r="G3710" s="18" t="s">
        <v>58</v>
      </c>
      <c r="H3710" s="139">
        <v>32450.45</v>
      </c>
    </row>
    <row r="3711" spans="1:8" ht="48.75" customHeight="1">
      <c r="A3711" s="352" t="s">
        <v>6845</v>
      </c>
      <c r="B3711" s="352"/>
      <c r="C3711" s="353" t="s">
        <v>6846</v>
      </c>
      <c r="D3711" s="353"/>
      <c r="E3711" s="353"/>
      <c r="F3711" s="353"/>
      <c r="G3711" s="18" t="s">
        <v>58</v>
      </c>
      <c r="H3711" s="139">
        <v>36571.03</v>
      </c>
    </row>
    <row r="3712" spans="1:8" ht="48.75" customHeight="1">
      <c r="A3712" s="352" t="s">
        <v>6847</v>
      </c>
      <c r="B3712" s="352"/>
      <c r="C3712" s="353" t="s">
        <v>6848</v>
      </c>
      <c r="D3712" s="353"/>
      <c r="E3712" s="353"/>
      <c r="F3712" s="353"/>
      <c r="G3712" s="18" t="s">
        <v>58</v>
      </c>
      <c r="H3712" s="139">
        <v>33517.47</v>
      </c>
    </row>
    <row r="3713" spans="1:8" ht="48.75" customHeight="1">
      <c r="A3713" s="352" t="s">
        <v>6849</v>
      </c>
      <c r="B3713" s="352"/>
      <c r="C3713" s="353" t="s">
        <v>6850</v>
      </c>
      <c r="D3713" s="353"/>
      <c r="E3713" s="353"/>
      <c r="F3713" s="353"/>
      <c r="G3713" s="18" t="s">
        <v>58</v>
      </c>
      <c r="H3713" s="139">
        <v>39820.35</v>
      </c>
    </row>
    <row r="3714" spans="1:8" ht="48.75" customHeight="1">
      <c r="A3714" s="352" t="s">
        <v>6851</v>
      </c>
      <c r="B3714" s="352"/>
      <c r="C3714" s="353" t="s">
        <v>6852</v>
      </c>
      <c r="D3714" s="353"/>
      <c r="E3714" s="353"/>
      <c r="F3714" s="353"/>
      <c r="G3714" s="18" t="s">
        <v>58</v>
      </c>
      <c r="H3714" s="139">
        <v>36548.14</v>
      </c>
    </row>
    <row r="3715" spans="1:8" ht="48.75" customHeight="1">
      <c r="A3715" s="352" t="s">
        <v>6853</v>
      </c>
      <c r="B3715" s="352"/>
      <c r="C3715" s="353" t="s">
        <v>6854</v>
      </c>
      <c r="D3715" s="353"/>
      <c r="E3715" s="353"/>
      <c r="F3715" s="353"/>
      <c r="G3715" s="18" t="s">
        <v>58</v>
      </c>
      <c r="H3715" s="139">
        <v>47175.79</v>
      </c>
    </row>
    <row r="3716" spans="1:8" ht="48.75" customHeight="1">
      <c r="A3716" s="352" t="s">
        <v>6855</v>
      </c>
      <c r="B3716" s="352"/>
      <c r="C3716" s="353" t="s">
        <v>6856</v>
      </c>
      <c r="D3716" s="353"/>
      <c r="E3716" s="353"/>
      <c r="F3716" s="353"/>
      <c r="G3716" s="18" t="s">
        <v>58</v>
      </c>
      <c r="H3716" s="139">
        <v>43360.14</v>
      </c>
    </row>
    <row r="3717" spans="1:8" ht="48.75" customHeight="1">
      <c r="A3717" s="352" t="s">
        <v>6857</v>
      </c>
      <c r="B3717" s="352"/>
      <c r="C3717" s="353" t="s">
        <v>6858</v>
      </c>
      <c r="D3717" s="353"/>
      <c r="E3717" s="353"/>
      <c r="F3717" s="353"/>
      <c r="G3717" s="18" t="s">
        <v>58</v>
      </c>
      <c r="H3717" s="139">
        <v>44769.43</v>
      </c>
    </row>
    <row r="3718" spans="1:8" ht="48.75" customHeight="1">
      <c r="A3718" s="352" t="s">
        <v>6859</v>
      </c>
      <c r="B3718" s="352"/>
      <c r="C3718" s="353" t="s">
        <v>6860</v>
      </c>
      <c r="D3718" s="353"/>
      <c r="E3718" s="353"/>
      <c r="F3718" s="353"/>
      <c r="G3718" s="18" t="s">
        <v>58</v>
      </c>
      <c r="H3718" s="139">
        <v>41310.53</v>
      </c>
    </row>
    <row r="3719" spans="1:8" ht="48.75" customHeight="1">
      <c r="A3719" s="352" t="s">
        <v>6861</v>
      </c>
      <c r="B3719" s="352"/>
      <c r="C3719" s="353" t="s">
        <v>6862</v>
      </c>
      <c r="D3719" s="353"/>
      <c r="E3719" s="353"/>
      <c r="F3719" s="353"/>
      <c r="G3719" s="18" t="s">
        <v>58</v>
      </c>
      <c r="H3719" s="139">
        <v>46622.33</v>
      </c>
    </row>
    <row r="3720" spans="1:8" ht="48.75" customHeight="1">
      <c r="A3720" s="352" t="s">
        <v>6863</v>
      </c>
      <c r="B3720" s="352"/>
      <c r="C3720" s="353" t="s">
        <v>6864</v>
      </c>
      <c r="D3720" s="353"/>
      <c r="E3720" s="353"/>
      <c r="F3720" s="353"/>
      <c r="G3720" s="18" t="s">
        <v>58</v>
      </c>
      <c r="H3720" s="139">
        <v>42993.01</v>
      </c>
    </row>
    <row r="3721" spans="1:8" ht="48.75" customHeight="1">
      <c r="A3721" s="352" t="s">
        <v>6865</v>
      </c>
      <c r="B3721" s="352"/>
      <c r="C3721" s="353" t="s">
        <v>6866</v>
      </c>
      <c r="D3721" s="353"/>
      <c r="E3721" s="353"/>
      <c r="F3721" s="353"/>
      <c r="G3721" s="18" t="s">
        <v>58</v>
      </c>
      <c r="H3721" s="139">
        <v>51068.97</v>
      </c>
    </row>
    <row r="3722" spans="1:8" ht="48.75" customHeight="1">
      <c r="A3722" s="352" t="s">
        <v>6867</v>
      </c>
      <c r="B3722" s="352"/>
      <c r="C3722" s="353" t="s">
        <v>6868</v>
      </c>
      <c r="D3722" s="353"/>
      <c r="E3722" s="353"/>
      <c r="F3722" s="353"/>
      <c r="G3722" s="18" t="s">
        <v>58</v>
      </c>
      <c r="H3722" s="139">
        <v>47181.61</v>
      </c>
    </row>
    <row r="3723" spans="1:8" ht="48.75" customHeight="1">
      <c r="A3723" s="352" t="s">
        <v>6869</v>
      </c>
      <c r="B3723" s="352"/>
      <c r="C3723" s="353" t="s">
        <v>6870</v>
      </c>
      <c r="D3723" s="353"/>
      <c r="E3723" s="353"/>
      <c r="F3723" s="353"/>
      <c r="G3723" s="18" t="s">
        <v>58</v>
      </c>
      <c r="H3723" s="139">
        <v>60965.89</v>
      </c>
    </row>
    <row r="3724" spans="1:8" ht="48.75" customHeight="1">
      <c r="A3724" s="352" t="s">
        <v>6871</v>
      </c>
      <c r="B3724" s="352"/>
      <c r="C3724" s="353" t="s">
        <v>6872</v>
      </c>
      <c r="D3724" s="353"/>
      <c r="E3724" s="353"/>
      <c r="F3724" s="353"/>
      <c r="G3724" s="18" t="s">
        <v>58</v>
      </c>
      <c r="H3724" s="139">
        <v>56432.81</v>
      </c>
    </row>
    <row r="3725" spans="1:8" ht="48.75" customHeight="1">
      <c r="A3725" s="352" t="s">
        <v>6873</v>
      </c>
      <c r="B3725" s="352"/>
      <c r="C3725" s="353" t="s">
        <v>6874</v>
      </c>
      <c r="D3725" s="353"/>
      <c r="E3725" s="353"/>
      <c r="F3725" s="353"/>
      <c r="G3725" s="18" t="s">
        <v>58</v>
      </c>
      <c r="H3725" s="139">
        <v>36965.800000000003</v>
      </c>
    </row>
    <row r="3726" spans="1:8" ht="48.75" customHeight="1">
      <c r="A3726" s="352" t="s">
        <v>6875</v>
      </c>
      <c r="B3726" s="352"/>
      <c r="C3726" s="353" t="s">
        <v>6876</v>
      </c>
      <c r="D3726" s="353"/>
      <c r="E3726" s="353"/>
      <c r="F3726" s="353"/>
      <c r="G3726" s="18" t="s">
        <v>58</v>
      </c>
      <c r="H3726" s="139">
        <v>33911.019999999997</v>
      </c>
    </row>
    <row r="3727" spans="1:8" ht="48.75" customHeight="1">
      <c r="A3727" s="352" t="s">
        <v>6877</v>
      </c>
      <c r="B3727" s="352"/>
      <c r="C3727" s="353" t="s">
        <v>6878</v>
      </c>
      <c r="D3727" s="353"/>
      <c r="E3727" s="353"/>
      <c r="F3727" s="353"/>
      <c r="G3727" s="18" t="s">
        <v>58</v>
      </c>
      <c r="H3727" s="139">
        <v>38027.74</v>
      </c>
    </row>
    <row r="3728" spans="1:8" ht="48.75" customHeight="1">
      <c r="A3728" s="352" t="s">
        <v>6879</v>
      </c>
      <c r="B3728" s="352"/>
      <c r="C3728" s="353" t="s">
        <v>6880</v>
      </c>
      <c r="D3728" s="353"/>
      <c r="E3728" s="353"/>
      <c r="F3728" s="353"/>
      <c r="G3728" s="18" t="s">
        <v>58</v>
      </c>
      <c r="H3728" s="139">
        <v>34835.599999999999</v>
      </c>
    </row>
    <row r="3729" spans="1:8" ht="48.75" customHeight="1">
      <c r="A3729" s="352" t="s">
        <v>6881</v>
      </c>
      <c r="B3729" s="352"/>
      <c r="C3729" s="353" t="s">
        <v>6882</v>
      </c>
      <c r="D3729" s="353"/>
      <c r="E3729" s="353"/>
      <c r="F3729" s="353"/>
      <c r="G3729" s="18" t="s">
        <v>58</v>
      </c>
      <c r="H3729" s="139">
        <v>41353.730000000003</v>
      </c>
    </row>
    <row r="3730" spans="1:8" ht="48.75" customHeight="1">
      <c r="A3730" s="352" t="s">
        <v>6883</v>
      </c>
      <c r="B3730" s="352"/>
      <c r="C3730" s="353" t="s">
        <v>6884</v>
      </c>
      <c r="D3730" s="353"/>
      <c r="E3730" s="353"/>
      <c r="F3730" s="353"/>
      <c r="G3730" s="18" t="s">
        <v>58</v>
      </c>
      <c r="H3730" s="139">
        <v>37926.42</v>
      </c>
    </row>
    <row r="3731" spans="1:8" ht="48.75" customHeight="1">
      <c r="A3731" s="352" t="s">
        <v>6885</v>
      </c>
      <c r="B3731" s="352"/>
      <c r="C3731" s="353" t="s">
        <v>6886</v>
      </c>
      <c r="D3731" s="353"/>
      <c r="E3731" s="353"/>
      <c r="F3731" s="353"/>
      <c r="G3731" s="18" t="s">
        <v>58</v>
      </c>
      <c r="H3731" s="139">
        <v>48798.96</v>
      </c>
    </row>
    <row r="3732" spans="1:8" ht="48.75" customHeight="1">
      <c r="A3732" s="352" t="s">
        <v>6887</v>
      </c>
      <c r="B3732" s="352"/>
      <c r="C3732" s="353" t="s">
        <v>6888</v>
      </c>
      <c r="D3732" s="353"/>
      <c r="E3732" s="353"/>
      <c r="F3732" s="353"/>
      <c r="G3732" s="18" t="s">
        <v>58</v>
      </c>
      <c r="H3732" s="139">
        <v>44793.89</v>
      </c>
    </row>
    <row r="3733" spans="1:8" ht="48.75" customHeight="1">
      <c r="A3733" s="352" t="s">
        <v>6889</v>
      </c>
      <c r="B3733" s="352"/>
      <c r="C3733" s="353" t="s">
        <v>6890</v>
      </c>
      <c r="D3733" s="353"/>
      <c r="E3733" s="353"/>
      <c r="F3733" s="353"/>
      <c r="G3733" s="18" t="s">
        <v>58</v>
      </c>
      <c r="H3733" s="139">
        <v>52049.89</v>
      </c>
    </row>
    <row r="3734" spans="1:8" ht="48.75" customHeight="1">
      <c r="A3734" s="352" t="s">
        <v>6891</v>
      </c>
      <c r="B3734" s="352"/>
      <c r="C3734" s="353" t="s">
        <v>6892</v>
      </c>
      <c r="D3734" s="353"/>
      <c r="E3734" s="353"/>
      <c r="F3734" s="353"/>
      <c r="G3734" s="18" t="s">
        <v>58</v>
      </c>
      <c r="H3734" s="139">
        <v>47397.49</v>
      </c>
    </row>
    <row r="3735" spans="1:8" ht="48.75" customHeight="1">
      <c r="A3735" s="352" t="s">
        <v>6893</v>
      </c>
      <c r="B3735" s="352"/>
      <c r="C3735" s="353" t="s">
        <v>6894</v>
      </c>
      <c r="D3735" s="353"/>
      <c r="E3735" s="353"/>
      <c r="F3735" s="353"/>
      <c r="G3735" s="18" t="s">
        <v>58</v>
      </c>
      <c r="H3735" s="139">
        <v>58364.68</v>
      </c>
    </row>
    <row r="3736" spans="1:8" ht="48.75" customHeight="1">
      <c r="A3736" s="352" t="s">
        <v>6895</v>
      </c>
      <c r="B3736" s="352"/>
      <c r="C3736" s="353" t="s">
        <v>6896</v>
      </c>
      <c r="D3736" s="353"/>
      <c r="E3736" s="353"/>
      <c r="F3736" s="353"/>
      <c r="G3736" s="18" t="s">
        <v>58</v>
      </c>
      <c r="H3736" s="139">
        <v>53441.89</v>
      </c>
    </row>
    <row r="3737" spans="1:8" ht="48.75" customHeight="1">
      <c r="A3737" s="352" t="s">
        <v>6897</v>
      </c>
      <c r="B3737" s="352"/>
      <c r="C3737" s="353" t="s">
        <v>6898</v>
      </c>
      <c r="D3737" s="353"/>
      <c r="E3737" s="353"/>
      <c r="F3737" s="353"/>
      <c r="G3737" s="18" t="s">
        <v>58</v>
      </c>
      <c r="H3737" s="139">
        <v>63687.22</v>
      </c>
    </row>
    <row r="3738" spans="1:8" ht="48.75" customHeight="1">
      <c r="A3738" s="352" t="s">
        <v>6899</v>
      </c>
      <c r="B3738" s="352"/>
      <c r="C3738" s="353" t="s">
        <v>6900</v>
      </c>
      <c r="D3738" s="353"/>
      <c r="E3738" s="353"/>
      <c r="F3738" s="353"/>
      <c r="G3738" s="18" t="s">
        <v>58</v>
      </c>
      <c r="H3738" s="139">
        <v>58444.76</v>
      </c>
    </row>
    <row r="3739" spans="1:8" ht="48.75" customHeight="1">
      <c r="A3739" s="352" t="s">
        <v>6901</v>
      </c>
      <c r="B3739" s="352"/>
      <c r="C3739" s="353" t="s">
        <v>6902</v>
      </c>
      <c r="D3739" s="353"/>
      <c r="E3739" s="353"/>
      <c r="F3739" s="353"/>
      <c r="G3739" s="18" t="s">
        <v>58</v>
      </c>
      <c r="H3739" s="139">
        <v>75427.58</v>
      </c>
    </row>
    <row r="3740" spans="1:8" ht="48.75" customHeight="1">
      <c r="A3740" s="352" t="s">
        <v>6903</v>
      </c>
      <c r="B3740" s="352"/>
      <c r="C3740" s="353" t="s">
        <v>6904</v>
      </c>
      <c r="D3740" s="353"/>
      <c r="E3740" s="353"/>
      <c r="F3740" s="353"/>
      <c r="G3740" s="18" t="s">
        <v>58</v>
      </c>
      <c r="H3740" s="139">
        <v>69386.259999999995</v>
      </c>
    </row>
    <row r="3741" spans="1:8" ht="48.75" customHeight="1">
      <c r="A3741" s="352" t="s">
        <v>6905</v>
      </c>
      <c r="B3741" s="352"/>
      <c r="C3741" s="353" t="s">
        <v>6906</v>
      </c>
      <c r="D3741" s="353"/>
      <c r="E3741" s="353"/>
      <c r="F3741" s="353"/>
      <c r="G3741" s="18" t="s">
        <v>58</v>
      </c>
      <c r="H3741" s="137">
        <v>1006.92</v>
      </c>
    </row>
    <row r="3742" spans="1:8" ht="48.75" customHeight="1">
      <c r="A3742" s="352" t="s">
        <v>6907</v>
      </c>
      <c r="B3742" s="352"/>
      <c r="C3742" s="353" t="s">
        <v>6908</v>
      </c>
      <c r="D3742" s="353"/>
      <c r="E3742" s="353"/>
      <c r="F3742" s="353"/>
      <c r="G3742" s="18" t="s">
        <v>58</v>
      </c>
      <c r="H3742" s="140">
        <v>840.22</v>
      </c>
    </row>
    <row r="3743" spans="1:8" ht="48.75" customHeight="1">
      <c r="A3743" s="352" t="s">
        <v>6909</v>
      </c>
      <c r="B3743" s="352"/>
      <c r="C3743" s="353" t="s">
        <v>6910</v>
      </c>
      <c r="D3743" s="353"/>
      <c r="E3743" s="353"/>
      <c r="F3743" s="353"/>
      <c r="G3743" s="18" t="s">
        <v>58</v>
      </c>
      <c r="H3743" s="137">
        <v>1084.7</v>
      </c>
    </row>
    <row r="3744" spans="1:8" ht="48.75" customHeight="1">
      <c r="A3744" s="352" t="s">
        <v>6911</v>
      </c>
      <c r="B3744" s="352"/>
      <c r="C3744" s="353" t="s">
        <v>6912</v>
      </c>
      <c r="D3744" s="353"/>
      <c r="E3744" s="353"/>
      <c r="F3744" s="353"/>
      <c r="G3744" s="18" t="s">
        <v>58</v>
      </c>
      <c r="H3744" s="140">
        <v>904.05</v>
      </c>
    </row>
    <row r="3745" spans="1:8" ht="48.75" customHeight="1">
      <c r="A3745" s="352" t="s">
        <v>6913</v>
      </c>
      <c r="B3745" s="352"/>
      <c r="C3745" s="353" t="s">
        <v>6914</v>
      </c>
      <c r="D3745" s="353"/>
      <c r="E3745" s="353"/>
      <c r="F3745" s="353"/>
      <c r="G3745" s="18" t="s">
        <v>58</v>
      </c>
      <c r="H3745" s="137">
        <v>1176.9100000000001</v>
      </c>
    </row>
    <row r="3746" spans="1:8" ht="48.75" customHeight="1">
      <c r="A3746" s="352" t="s">
        <v>6915</v>
      </c>
      <c r="B3746" s="352"/>
      <c r="C3746" s="353" t="s">
        <v>6916</v>
      </c>
      <c r="D3746" s="353"/>
      <c r="E3746" s="353"/>
      <c r="F3746" s="353"/>
      <c r="G3746" s="18" t="s">
        <v>58</v>
      </c>
      <c r="H3746" s="140">
        <v>986.26</v>
      </c>
    </row>
    <row r="3747" spans="1:8" ht="48.75" customHeight="1">
      <c r="A3747" s="352" t="s">
        <v>6917</v>
      </c>
      <c r="B3747" s="352"/>
      <c r="C3747" s="353" t="s">
        <v>6918</v>
      </c>
      <c r="D3747" s="353"/>
      <c r="E3747" s="353"/>
      <c r="F3747" s="353"/>
      <c r="G3747" s="18" t="s">
        <v>58</v>
      </c>
      <c r="H3747" s="137">
        <v>1522.63</v>
      </c>
    </row>
    <row r="3748" spans="1:8" ht="48.75" customHeight="1">
      <c r="A3748" s="352" t="s">
        <v>6919</v>
      </c>
      <c r="B3748" s="352"/>
      <c r="C3748" s="353" t="s">
        <v>6920</v>
      </c>
      <c r="D3748" s="353"/>
      <c r="E3748" s="353"/>
      <c r="F3748" s="353"/>
      <c r="G3748" s="18" t="s">
        <v>58</v>
      </c>
      <c r="H3748" s="137">
        <v>1264.6199999999999</v>
      </c>
    </row>
    <row r="3749" spans="1:8" ht="48.75" customHeight="1">
      <c r="A3749" s="352" t="s">
        <v>6921</v>
      </c>
      <c r="B3749" s="352"/>
      <c r="C3749" s="353" t="s">
        <v>6922</v>
      </c>
      <c r="D3749" s="353"/>
      <c r="E3749" s="353"/>
      <c r="F3749" s="353"/>
      <c r="G3749" s="18" t="s">
        <v>58</v>
      </c>
      <c r="H3749" s="137">
        <v>1512.62</v>
      </c>
    </row>
    <row r="3750" spans="1:8" ht="48.75" customHeight="1">
      <c r="A3750" s="352" t="s">
        <v>6923</v>
      </c>
      <c r="B3750" s="352"/>
      <c r="C3750" s="353" t="s">
        <v>6924</v>
      </c>
      <c r="D3750" s="353"/>
      <c r="E3750" s="353"/>
      <c r="F3750" s="353"/>
      <c r="G3750" s="18" t="s">
        <v>58</v>
      </c>
      <c r="H3750" s="137">
        <v>1265.8</v>
      </c>
    </row>
    <row r="3751" spans="1:8" ht="48.75" customHeight="1">
      <c r="A3751" s="352" t="s">
        <v>6925</v>
      </c>
      <c r="B3751" s="352"/>
      <c r="C3751" s="353" t="s">
        <v>6926</v>
      </c>
      <c r="D3751" s="353"/>
      <c r="E3751" s="353"/>
      <c r="F3751" s="353"/>
      <c r="G3751" s="18" t="s">
        <v>58</v>
      </c>
      <c r="H3751" s="137">
        <v>1589</v>
      </c>
    </row>
    <row r="3752" spans="1:8" ht="48.75" customHeight="1">
      <c r="A3752" s="352" t="s">
        <v>6927</v>
      </c>
      <c r="B3752" s="352"/>
      <c r="C3752" s="353" t="s">
        <v>6928</v>
      </c>
      <c r="D3752" s="353"/>
      <c r="E3752" s="353"/>
      <c r="F3752" s="353"/>
      <c r="G3752" s="18" t="s">
        <v>58</v>
      </c>
      <c r="H3752" s="137">
        <v>1328.94</v>
      </c>
    </row>
    <row r="3753" spans="1:8" ht="48.75" customHeight="1">
      <c r="A3753" s="352" t="s">
        <v>6929</v>
      </c>
      <c r="B3753" s="352"/>
      <c r="C3753" s="353" t="s">
        <v>6930</v>
      </c>
      <c r="D3753" s="353"/>
      <c r="E3753" s="353"/>
      <c r="F3753" s="353"/>
      <c r="G3753" s="18" t="s">
        <v>58</v>
      </c>
      <c r="H3753" s="137">
        <v>1825.97</v>
      </c>
    </row>
    <row r="3754" spans="1:8" ht="48.75" customHeight="1">
      <c r="A3754" s="352" t="s">
        <v>6931</v>
      </c>
      <c r="B3754" s="352"/>
      <c r="C3754" s="353" t="s">
        <v>6932</v>
      </c>
      <c r="D3754" s="353"/>
      <c r="E3754" s="353"/>
      <c r="F3754" s="353"/>
      <c r="G3754" s="18" t="s">
        <v>58</v>
      </c>
      <c r="H3754" s="137">
        <v>1523.28</v>
      </c>
    </row>
    <row r="3755" spans="1:8" ht="48.75" customHeight="1">
      <c r="A3755" s="352" t="s">
        <v>6933</v>
      </c>
      <c r="B3755" s="352"/>
      <c r="C3755" s="353" t="s">
        <v>6934</v>
      </c>
      <c r="D3755" s="353"/>
      <c r="E3755" s="353"/>
      <c r="F3755" s="353"/>
      <c r="G3755" s="18" t="s">
        <v>58</v>
      </c>
      <c r="H3755" s="137">
        <v>2260.31</v>
      </c>
    </row>
    <row r="3756" spans="1:8" ht="48.75" customHeight="1">
      <c r="A3756" s="352" t="s">
        <v>6935</v>
      </c>
      <c r="B3756" s="352"/>
      <c r="C3756" s="353" t="s">
        <v>6936</v>
      </c>
      <c r="D3756" s="353"/>
      <c r="E3756" s="353"/>
      <c r="F3756" s="353"/>
      <c r="G3756" s="18" t="s">
        <v>58</v>
      </c>
      <c r="H3756" s="137">
        <v>1883.2</v>
      </c>
    </row>
    <row r="3757" spans="1:8" ht="48.75" customHeight="1">
      <c r="A3757" s="352" t="s">
        <v>6937</v>
      </c>
      <c r="B3757" s="352"/>
      <c r="C3757" s="353" t="s">
        <v>6938</v>
      </c>
      <c r="D3757" s="353"/>
      <c r="E3757" s="353"/>
      <c r="F3757" s="353"/>
      <c r="G3757" s="18" t="s">
        <v>58</v>
      </c>
      <c r="H3757" s="137">
        <v>2343.83</v>
      </c>
    </row>
    <row r="3758" spans="1:8" ht="48.75" customHeight="1">
      <c r="A3758" s="352" t="s">
        <v>6939</v>
      </c>
      <c r="B3758" s="352"/>
      <c r="C3758" s="353" t="s">
        <v>6940</v>
      </c>
      <c r="D3758" s="353"/>
      <c r="E3758" s="353"/>
      <c r="F3758" s="353"/>
      <c r="G3758" s="18" t="s">
        <v>58</v>
      </c>
      <c r="H3758" s="137">
        <v>1929.64</v>
      </c>
    </row>
    <row r="3759" spans="1:8" ht="48.75" customHeight="1">
      <c r="A3759" s="352" t="s">
        <v>6941</v>
      </c>
      <c r="B3759" s="352"/>
      <c r="C3759" s="353" t="s">
        <v>6942</v>
      </c>
      <c r="D3759" s="353"/>
      <c r="E3759" s="353"/>
      <c r="F3759" s="353"/>
      <c r="G3759" s="18" t="s">
        <v>58</v>
      </c>
      <c r="H3759" s="137">
        <v>2488.6799999999998</v>
      </c>
    </row>
    <row r="3760" spans="1:8" ht="48.75" customHeight="1">
      <c r="A3760" s="352" t="s">
        <v>6943</v>
      </c>
      <c r="B3760" s="352"/>
      <c r="C3760" s="353" t="s">
        <v>6944</v>
      </c>
      <c r="D3760" s="353"/>
      <c r="E3760" s="353"/>
      <c r="F3760" s="353"/>
      <c r="G3760" s="18" t="s">
        <v>58</v>
      </c>
      <c r="H3760" s="137">
        <v>2047.18</v>
      </c>
    </row>
    <row r="3761" spans="1:8" ht="48.75" customHeight="1">
      <c r="A3761" s="352" t="s">
        <v>6945</v>
      </c>
      <c r="B3761" s="352"/>
      <c r="C3761" s="353" t="s">
        <v>6946</v>
      </c>
      <c r="D3761" s="353"/>
      <c r="E3761" s="353"/>
      <c r="F3761" s="353"/>
      <c r="G3761" s="18" t="s">
        <v>58</v>
      </c>
      <c r="H3761" s="137">
        <v>2834.22</v>
      </c>
    </row>
    <row r="3762" spans="1:8" ht="48.75" customHeight="1">
      <c r="A3762" s="352" t="s">
        <v>6947</v>
      </c>
      <c r="B3762" s="352"/>
      <c r="C3762" s="353" t="s">
        <v>6948</v>
      </c>
      <c r="D3762" s="353"/>
      <c r="E3762" s="353"/>
      <c r="F3762" s="353"/>
      <c r="G3762" s="18" t="s">
        <v>58</v>
      </c>
      <c r="H3762" s="137">
        <v>2328.79</v>
      </c>
    </row>
    <row r="3763" spans="1:8" ht="48.75" customHeight="1">
      <c r="A3763" s="352" t="s">
        <v>6949</v>
      </c>
      <c r="B3763" s="352"/>
      <c r="C3763" s="353" t="s">
        <v>6950</v>
      </c>
      <c r="D3763" s="353"/>
      <c r="E3763" s="353"/>
      <c r="F3763" s="353"/>
      <c r="G3763" s="18" t="s">
        <v>58</v>
      </c>
      <c r="H3763" s="137">
        <v>3532.04</v>
      </c>
    </row>
    <row r="3764" spans="1:8" ht="48.75" customHeight="1">
      <c r="A3764" s="352" t="s">
        <v>6951</v>
      </c>
      <c r="B3764" s="352"/>
      <c r="C3764" s="353" t="s">
        <v>6952</v>
      </c>
      <c r="D3764" s="353"/>
      <c r="E3764" s="353"/>
      <c r="F3764" s="353"/>
      <c r="G3764" s="18" t="s">
        <v>58</v>
      </c>
      <c r="H3764" s="137">
        <v>2895.01</v>
      </c>
    </row>
    <row r="3765" spans="1:8" ht="48.75" customHeight="1">
      <c r="A3765" s="352" t="s">
        <v>6953</v>
      </c>
      <c r="B3765" s="352"/>
      <c r="C3765" s="353" t="s">
        <v>6954</v>
      </c>
      <c r="D3765" s="353"/>
      <c r="E3765" s="353"/>
      <c r="F3765" s="353"/>
      <c r="G3765" s="18" t="s">
        <v>58</v>
      </c>
      <c r="H3765" s="137">
        <v>3049.73</v>
      </c>
    </row>
    <row r="3766" spans="1:8" ht="48.75" customHeight="1">
      <c r="A3766" s="352" t="s">
        <v>6955</v>
      </c>
      <c r="B3766" s="352"/>
      <c r="C3766" s="353" t="s">
        <v>6956</v>
      </c>
      <c r="D3766" s="353"/>
      <c r="E3766" s="353"/>
      <c r="F3766" s="353"/>
      <c r="G3766" s="18" t="s">
        <v>58</v>
      </c>
      <c r="H3766" s="137">
        <v>2503.23</v>
      </c>
    </row>
    <row r="3767" spans="1:8" ht="48.75" customHeight="1">
      <c r="A3767" s="352" t="s">
        <v>6957</v>
      </c>
      <c r="B3767" s="352"/>
      <c r="C3767" s="353" t="s">
        <v>6958</v>
      </c>
      <c r="D3767" s="353"/>
      <c r="E3767" s="353"/>
      <c r="F3767" s="353"/>
      <c r="G3767" s="18" t="s">
        <v>58</v>
      </c>
      <c r="H3767" s="137">
        <v>3225.62</v>
      </c>
    </row>
    <row r="3768" spans="1:8" ht="48.75" customHeight="1">
      <c r="A3768" s="352" t="s">
        <v>6959</v>
      </c>
      <c r="B3768" s="352"/>
      <c r="C3768" s="353" t="s">
        <v>6960</v>
      </c>
      <c r="D3768" s="353"/>
      <c r="E3768" s="353"/>
      <c r="F3768" s="353"/>
      <c r="G3768" s="18" t="s">
        <v>58</v>
      </c>
      <c r="H3768" s="137">
        <v>2645.9</v>
      </c>
    </row>
    <row r="3769" spans="1:8" ht="48.75" customHeight="1">
      <c r="A3769" s="352" t="s">
        <v>6961</v>
      </c>
      <c r="B3769" s="352"/>
      <c r="C3769" s="353" t="s">
        <v>6962</v>
      </c>
      <c r="D3769" s="353"/>
      <c r="E3769" s="353"/>
      <c r="F3769" s="353"/>
      <c r="G3769" s="18" t="s">
        <v>58</v>
      </c>
      <c r="H3769" s="137">
        <v>3681.41</v>
      </c>
    </row>
    <row r="3770" spans="1:8" ht="48.75" customHeight="1">
      <c r="A3770" s="352" t="s">
        <v>6963</v>
      </c>
      <c r="B3770" s="352"/>
      <c r="C3770" s="353" t="s">
        <v>6964</v>
      </c>
      <c r="D3770" s="353"/>
      <c r="E3770" s="353"/>
      <c r="F3770" s="353"/>
      <c r="G3770" s="18" t="s">
        <v>58</v>
      </c>
      <c r="H3770" s="137">
        <v>3015.24</v>
      </c>
    </row>
    <row r="3771" spans="1:8" ht="48.75" customHeight="1">
      <c r="A3771" s="352" t="s">
        <v>6965</v>
      </c>
      <c r="B3771" s="352"/>
      <c r="C3771" s="353" t="s">
        <v>6966</v>
      </c>
      <c r="D3771" s="353"/>
      <c r="E3771" s="353"/>
      <c r="F3771" s="353"/>
      <c r="G3771" s="18" t="s">
        <v>58</v>
      </c>
      <c r="H3771" s="137">
        <v>4649.76</v>
      </c>
    </row>
    <row r="3772" spans="1:8" ht="48.75" customHeight="1">
      <c r="A3772" s="352" t="s">
        <v>6967</v>
      </c>
      <c r="B3772" s="352"/>
      <c r="C3772" s="353" t="s">
        <v>6968</v>
      </c>
      <c r="D3772" s="353"/>
      <c r="E3772" s="353"/>
      <c r="F3772" s="353"/>
      <c r="G3772" s="18" t="s">
        <v>58</v>
      </c>
      <c r="H3772" s="137">
        <v>3797.42</v>
      </c>
    </row>
    <row r="3773" spans="1:8" ht="48.75" customHeight="1">
      <c r="A3773" s="352" t="s">
        <v>6969</v>
      </c>
      <c r="B3773" s="352"/>
      <c r="C3773" s="353" t="s">
        <v>6970</v>
      </c>
      <c r="D3773" s="353"/>
      <c r="E3773" s="353"/>
      <c r="F3773" s="353"/>
      <c r="G3773" s="18" t="s">
        <v>58</v>
      </c>
      <c r="H3773" s="137">
        <v>5402.4</v>
      </c>
    </row>
    <row r="3774" spans="1:8" ht="48.75" customHeight="1">
      <c r="A3774" s="352" t="s">
        <v>6971</v>
      </c>
      <c r="B3774" s="352"/>
      <c r="C3774" s="353" t="s">
        <v>6972</v>
      </c>
      <c r="D3774" s="353"/>
      <c r="E3774" s="353"/>
      <c r="F3774" s="353"/>
      <c r="G3774" s="18" t="s">
        <v>58</v>
      </c>
      <c r="H3774" s="137">
        <v>4381.9799999999996</v>
      </c>
    </row>
    <row r="3775" spans="1:8" ht="48.75" customHeight="1">
      <c r="A3775" s="352" t="s">
        <v>6973</v>
      </c>
      <c r="B3775" s="352"/>
      <c r="C3775" s="353" t="s">
        <v>6974</v>
      </c>
      <c r="D3775" s="353"/>
      <c r="E3775" s="353"/>
      <c r="F3775" s="353"/>
      <c r="G3775" s="18" t="s">
        <v>58</v>
      </c>
      <c r="H3775" s="137">
        <v>5705.14</v>
      </c>
    </row>
    <row r="3776" spans="1:8" ht="48.75" customHeight="1">
      <c r="A3776" s="352" t="s">
        <v>6975</v>
      </c>
      <c r="B3776" s="352"/>
      <c r="C3776" s="353" t="s">
        <v>6976</v>
      </c>
      <c r="D3776" s="353"/>
      <c r="E3776" s="353"/>
      <c r="F3776" s="353"/>
      <c r="G3776" s="18" t="s">
        <v>58</v>
      </c>
      <c r="H3776" s="137">
        <v>4627.3100000000004</v>
      </c>
    </row>
    <row r="3777" spans="1:8" ht="48.75" customHeight="1">
      <c r="A3777" s="352" t="s">
        <v>6977</v>
      </c>
      <c r="B3777" s="352"/>
      <c r="C3777" s="353" t="s">
        <v>6978</v>
      </c>
      <c r="D3777" s="353"/>
      <c r="E3777" s="353"/>
      <c r="F3777" s="353"/>
      <c r="G3777" s="18" t="s">
        <v>58</v>
      </c>
      <c r="H3777" s="137">
        <v>6492.07</v>
      </c>
    </row>
    <row r="3778" spans="1:8" ht="48.75" customHeight="1">
      <c r="A3778" s="352" t="s">
        <v>6979</v>
      </c>
      <c r="B3778" s="352"/>
      <c r="C3778" s="353" t="s">
        <v>6980</v>
      </c>
      <c r="D3778" s="353"/>
      <c r="E3778" s="353"/>
      <c r="F3778" s="353"/>
      <c r="G3778" s="18" t="s">
        <v>58</v>
      </c>
      <c r="H3778" s="137">
        <v>5258.14</v>
      </c>
    </row>
    <row r="3779" spans="1:8" ht="48.75" customHeight="1">
      <c r="A3779" s="352" t="s">
        <v>6981</v>
      </c>
      <c r="B3779" s="352"/>
      <c r="C3779" s="353" t="s">
        <v>6982</v>
      </c>
      <c r="D3779" s="353"/>
      <c r="E3779" s="353"/>
      <c r="F3779" s="353"/>
      <c r="G3779" s="18" t="s">
        <v>58</v>
      </c>
      <c r="H3779" s="137">
        <v>8246.19</v>
      </c>
    </row>
    <row r="3780" spans="1:8" ht="48.75" customHeight="1">
      <c r="A3780" s="352" t="s">
        <v>6983</v>
      </c>
      <c r="B3780" s="352"/>
      <c r="C3780" s="353" t="s">
        <v>6984</v>
      </c>
      <c r="D3780" s="353"/>
      <c r="E3780" s="353"/>
      <c r="F3780" s="353"/>
      <c r="G3780" s="18" t="s">
        <v>58</v>
      </c>
      <c r="H3780" s="137">
        <v>6659.06</v>
      </c>
    </row>
    <row r="3781" spans="1:8" ht="48.75" customHeight="1">
      <c r="A3781" s="352" t="s">
        <v>6985</v>
      </c>
      <c r="B3781" s="352"/>
      <c r="C3781" s="353" t="s">
        <v>6986</v>
      </c>
      <c r="D3781" s="353"/>
      <c r="E3781" s="353"/>
      <c r="F3781" s="353"/>
      <c r="G3781" s="18" t="s">
        <v>58</v>
      </c>
      <c r="H3781" s="139">
        <v>26815.93</v>
      </c>
    </row>
    <row r="3782" spans="1:8" ht="48.75" customHeight="1">
      <c r="A3782" s="352" t="s">
        <v>6987</v>
      </c>
      <c r="B3782" s="352"/>
      <c r="C3782" s="353" t="s">
        <v>6988</v>
      </c>
      <c r="D3782" s="353"/>
      <c r="E3782" s="353"/>
      <c r="F3782" s="353"/>
      <c r="G3782" s="18" t="s">
        <v>58</v>
      </c>
      <c r="H3782" s="139">
        <v>24327.53</v>
      </c>
    </row>
    <row r="3783" spans="1:8" ht="48.75" customHeight="1">
      <c r="A3783" s="352" t="s">
        <v>6989</v>
      </c>
      <c r="B3783" s="352"/>
      <c r="C3783" s="353" t="s">
        <v>6990</v>
      </c>
      <c r="D3783" s="353"/>
      <c r="E3783" s="353"/>
      <c r="F3783" s="353"/>
      <c r="G3783" s="18" t="s">
        <v>58</v>
      </c>
      <c r="H3783" s="139">
        <v>26775.53</v>
      </c>
    </row>
    <row r="3784" spans="1:8" ht="48.75" customHeight="1">
      <c r="A3784" s="352" t="s">
        <v>6991</v>
      </c>
      <c r="B3784" s="352"/>
      <c r="C3784" s="353" t="s">
        <v>6992</v>
      </c>
      <c r="D3784" s="353"/>
      <c r="E3784" s="353"/>
      <c r="F3784" s="353"/>
      <c r="G3784" s="18" t="s">
        <v>58</v>
      </c>
      <c r="H3784" s="139">
        <v>24180.36</v>
      </c>
    </row>
    <row r="3785" spans="1:8" ht="48.75" customHeight="1">
      <c r="A3785" s="352" t="s">
        <v>6993</v>
      </c>
      <c r="B3785" s="352"/>
      <c r="C3785" s="353" t="s">
        <v>6994</v>
      </c>
      <c r="D3785" s="353"/>
      <c r="E3785" s="353"/>
      <c r="F3785" s="353"/>
      <c r="G3785" s="18" t="s">
        <v>58</v>
      </c>
      <c r="H3785" s="139">
        <v>29031.96</v>
      </c>
    </row>
    <row r="3786" spans="1:8" ht="48.75" customHeight="1">
      <c r="A3786" s="352" t="s">
        <v>6995</v>
      </c>
      <c r="B3786" s="352"/>
      <c r="C3786" s="353" t="s">
        <v>6996</v>
      </c>
      <c r="D3786" s="353"/>
      <c r="E3786" s="353"/>
      <c r="F3786" s="353"/>
      <c r="G3786" s="18" t="s">
        <v>58</v>
      </c>
      <c r="H3786" s="139">
        <v>26228.92</v>
      </c>
    </row>
    <row r="3787" spans="1:8" ht="48.75" customHeight="1">
      <c r="A3787" s="352" t="s">
        <v>6997</v>
      </c>
      <c r="B3787" s="352"/>
      <c r="C3787" s="353" t="s">
        <v>6998</v>
      </c>
      <c r="D3787" s="353"/>
      <c r="E3787" s="353"/>
      <c r="F3787" s="353"/>
      <c r="G3787" s="18" t="s">
        <v>58</v>
      </c>
      <c r="H3787" s="139">
        <v>34297.64</v>
      </c>
    </row>
    <row r="3788" spans="1:8" ht="48.75" customHeight="1">
      <c r="A3788" s="352" t="s">
        <v>6999</v>
      </c>
      <c r="B3788" s="352"/>
      <c r="C3788" s="353" t="s">
        <v>7000</v>
      </c>
      <c r="D3788" s="353"/>
      <c r="E3788" s="353"/>
      <c r="F3788" s="353"/>
      <c r="G3788" s="18" t="s">
        <v>58</v>
      </c>
      <c r="H3788" s="139">
        <v>30935.8</v>
      </c>
    </row>
    <row r="3789" spans="1:8" ht="48.75" customHeight="1">
      <c r="A3789" s="352" t="s">
        <v>7001</v>
      </c>
      <c r="B3789" s="352"/>
      <c r="C3789" s="353" t="s">
        <v>7002</v>
      </c>
      <c r="D3789" s="353"/>
      <c r="E3789" s="353"/>
      <c r="F3789" s="353"/>
      <c r="G3789" s="18" t="s">
        <v>58</v>
      </c>
      <c r="H3789" s="139">
        <v>31866.89</v>
      </c>
    </row>
    <row r="3790" spans="1:8" ht="48.75" customHeight="1">
      <c r="A3790" s="352" t="s">
        <v>7003</v>
      </c>
      <c r="B3790" s="352"/>
      <c r="C3790" s="353" t="s">
        <v>7004</v>
      </c>
      <c r="D3790" s="353"/>
      <c r="E3790" s="353"/>
      <c r="F3790" s="353"/>
      <c r="G3790" s="18" t="s">
        <v>58</v>
      </c>
      <c r="H3790" s="139">
        <v>28737.63</v>
      </c>
    </row>
    <row r="3791" spans="1:8" ht="48.75" customHeight="1">
      <c r="A3791" s="352" t="s">
        <v>7005</v>
      </c>
      <c r="B3791" s="352"/>
      <c r="C3791" s="353" t="s">
        <v>7006</v>
      </c>
      <c r="D3791" s="353"/>
      <c r="E3791" s="353"/>
      <c r="F3791" s="353"/>
      <c r="G3791" s="18" t="s">
        <v>58</v>
      </c>
      <c r="H3791" s="139">
        <v>31578.74</v>
      </c>
    </row>
    <row r="3792" spans="1:8" ht="48.75" customHeight="1">
      <c r="A3792" s="352" t="s">
        <v>7007</v>
      </c>
      <c r="B3792" s="352"/>
      <c r="C3792" s="353" t="s">
        <v>7008</v>
      </c>
      <c r="D3792" s="353"/>
      <c r="E3792" s="353"/>
      <c r="F3792" s="353"/>
      <c r="G3792" s="18" t="s">
        <v>58</v>
      </c>
      <c r="H3792" s="139">
        <v>28350.99</v>
      </c>
    </row>
    <row r="3793" spans="1:8" ht="48.75" customHeight="1">
      <c r="A3793" s="352" t="s">
        <v>7009</v>
      </c>
      <c r="B3793" s="352"/>
      <c r="C3793" s="353" t="s">
        <v>7010</v>
      </c>
      <c r="D3793" s="353"/>
      <c r="E3793" s="353"/>
      <c r="F3793" s="353"/>
      <c r="G3793" s="18" t="s">
        <v>58</v>
      </c>
      <c r="H3793" s="139">
        <v>34489.199999999997</v>
      </c>
    </row>
    <row r="3794" spans="1:8" ht="48.75" customHeight="1">
      <c r="A3794" s="352" t="s">
        <v>7011</v>
      </c>
      <c r="B3794" s="352"/>
      <c r="C3794" s="353" t="s">
        <v>7012</v>
      </c>
      <c r="D3794" s="353"/>
      <c r="E3794" s="353"/>
      <c r="F3794" s="353"/>
      <c r="G3794" s="18" t="s">
        <v>58</v>
      </c>
      <c r="H3794" s="139">
        <v>30945.48</v>
      </c>
    </row>
    <row r="3795" spans="1:8" ht="48.75" customHeight="1">
      <c r="A3795" s="352" t="s">
        <v>7013</v>
      </c>
      <c r="B3795" s="352"/>
      <c r="C3795" s="353" t="s">
        <v>7014</v>
      </c>
      <c r="D3795" s="353"/>
      <c r="E3795" s="353"/>
      <c r="F3795" s="353"/>
      <c r="G3795" s="18" t="s">
        <v>58</v>
      </c>
      <c r="H3795" s="139">
        <v>40940.879999999997</v>
      </c>
    </row>
    <row r="3796" spans="1:8" ht="48.75" customHeight="1">
      <c r="A3796" s="352" t="s">
        <v>7015</v>
      </c>
      <c r="B3796" s="352"/>
      <c r="C3796" s="353" t="s">
        <v>7016</v>
      </c>
      <c r="D3796" s="353"/>
      <c r="E3796" s="353"/>
      <c r="F3796" s="353"/>
      <c r="G3796" s="18" t="s">
        <v>58</v>
      </c>
      <c r="H3796" s="139">
        <v>36672.400000000001</v>
      </c>
    </row>
    <row r="3797" spans="1:8" ht="48.75" customHeight="1">
      <c r="A3797" s="352" t="s">
        <v>7017</v>
      </c>
      <c r="B3797" s="352"/>
      <c r="C3797" s="353" t="s">
        <v>7018</v>
      </c>
      <c r="D3797" s="353"/>
      <c r="E3797" s="353"/>
      <c r="F3797" s="353"/>
      <c r="G3797" s="18" t="s">
        <v>58</v>
      </c>
      <c r="H3797" s="139">
        <v>46063.28</v>
      </c>
    </row>
    <row r="3798" spans="1:8" ht="48.75" customHeight="1">
      <c r="A3798" s="352" t="s">
        <v>7019</v>
      </c>
      <c r="B3798" s="352"/>
      <c r="C3798" s="353" t="s">
        <v>7020</v>
      </c>
      <c r="D3798" s="353"/>
      <c r="E3798" s="353"/>
      <c r="F3798" s="353"/>
      <c r="G3798" s="18" t="s">
        <v>58</v>
      </c>
      <c r="H3798" s="139">
        <v>41406</v>
      </c>
    </row>
    <row r="3799" spans="1:8" ht="48.75" customHeight="1">
      <c r="A3799" s="352" t="s">
        <v>7021</v>
      </c>
      <c r="B3799" s="352"/>
      <c r="C3799" s="353" t="s">
        <v>7022</v>
      </c>
      <c r="D3799" s="353"/>
      <c r="E3799" s="353"/>
      <c r="F3799" s="353"/>
      <c r="G3799" s="18" t="s">
        <v>58</v>
      </c>
      <c r="H3799" s="139">
        <v>49744.77</v>
      </c>
    </row>
    <row r="3800" spans="1:8" ht="48.75" customHeight="1">
      <c r="A3800" s="352" t="s">
        <v>7023</v>
      </c>
      <c r="B3800" s="352"/>
      <c r="C3800" s="353" t="s">
        <v>7024</v>
      </c>
      <c r="D3800" s="353"/>
      <c r="E3800" s="353"/>
      <c r="F3800" s="353"/>
      <c r="G3800" s="18" t="s">
        <v>58</v>
      </c>
      <c r="H3800" s="139">
        <v>44893.56</v>
      </c>
    </row>
    <row r="3801" spans="1:8" ht="48.75" customHeight="1">
      <c r="A3801" s="352" t="s">
        <v>7025</v>
      </c>
      <c r="B3801" s="352"/>
      <c r="C3801" s="353" t="s">
        <v>7026</v>
      </c>
      <c r="D3801" s="353"/>
      <c r="E3801" s="353"/>
      <c r="F3801" s="353"/>
      <c r="G3801" s="18" t="s">
        <v>58</v>
      </c>
      <c r="H3801" s="139">
        <v>53973.96</v>
      </c>
    </row>
    <row r="3802" spans="1:8" ht="48.75" customHeight="1">
      <c r="A3802" s="352" t="s">
        <v>7027</v>
      </c>
      <c r="B3802" s="352"/>
      <c r="C3802" s="353" t="s">
        <v>7028</v>
      </c>
      <c r="D3802" s="353"/>
      <c r="E3802" s="353"/>
      <c r="F3802" s="353"/>
      <c r="G3802" s="18" t="s">
        <v>58</v>
      </c>
      <c r="H3802" s="139">
        <v>48737.01</v>
      </c>
    </row>
    <row r="3803" spans="1:8" ht="48.75" customHeight="1">
      <c r="A3803" s="352" t="s">
        <v>7029</v>
      </c>
      <c r="B3803" s="352"/>
      <c r="C3803" s="353" t="s">
        <v>7030</v>
      </c>
      <c r="D3803" s="353"/>
      <c r="E3803" s="353"/>
      <c r="F3803" s="353"/>
      <c r="G3803" s="18" t="s">
        <v>58</v>
      </c>
      <c r="H3803" s="139">
        <v>64394.14</v>
      </c>
    </row>
    <row r="3804" spans="1:8" ht="48.75" customHeight="1">
      <c r="A3804" s="352" t="s">
        <v>7031</v>
      </c>
      <c r="B3804" s="352"/>
      <c r="C3804" s="353" t="s">
        <v>7032</v>
      </c>
      <c r="D3804" s="353"/>
      <c r="E3804" s="353"/>
      <c r="F3804" s="353"/>
      <c r="G3804" s="18" t="s">
        <v>58</v>
      </c>
      <c r="H3804" s="139">
        <v>58163.72</v>
      </c>
    </row>
    <row r="3805" spans="1:8" ht="48.75" customHeight="1">
      <c r="A3805" s="352" t="s">
        <v>7033</v>
      </c>
      <c r="B3805" s="352"/>
      <c r="C3805" s="353" t="s">
        <v>7034</v>
      </c>
      <c r="D3805" s="353"/>
      <c r="E3805" s="353"/>
      <c r="F3805" s="353"/>
      <c r="G3805" s="18" t="s">
        <v>58</v>
      </c>
      <c r="H3805" s="139">
        <v>52333.36</v>
      </c>
    </row>
    <row r="3806" spans="1:8" ht="48.75" customHeight="1">
      <c r="A3806" s="352" t="s">
        <v>7035</v>
      </c>
      <c r="B3806" s="352"/>
      <c r="C3806" s="353" t="s">
        <v>7036</v>
      </c>
      <c r="D3806" s="353"/>
      <c r="E3806" s="353"/>
      <c r="F3806" s="353"/>
      <c r="G3806" s="18" t="s">
        <v>58</v>
      </c>
      <c r="H3806" s="139">
        <v>47276.24</v>
      </c>
    </row>
    <row r="3807" spans="1:8" ht="48.75" customHeight="1">
      <c r="A3807" s="352" t="s">
        <v>7037</v>
      </c>
      <c r="B3807" s="352"/>
      <c r="C3807" s="353" t="s">
        <v>7038</v>
      </c>
      <c r="D3807" s="353"/>
      <c r="E3807" s="353"/>
      <c r="F3807" s="353"/>
      <c r="G3807" s="18" t="s">
        <v>58</v>
      </c>
      <c r="H3807" s="139">
        <v>53020.639999999999</v>
      </c>
    </row>
    <row r="3808" spans="1:8" ht="48.75" customHeight="1">
      <c r="A3808" s="352" t="s">
        <v>7039</v>
      </c>
      <c r="B3808" s="352"/>
      <c r="C3808" s="353" t="s">
        <v>7040</v>
      </c>
      <c r="D3808" s="353"/>
      <c r="E3808" s="353"/>
      <c r="F3808" s="353"/>
      <c r="G3808" s="18" t="s">
        <v>58</v>
      </c>
      <c r="H3808" s="139">
        <v>47754.34</v>
      </c>
    </row>
    <row r="3809" spans="1:8" ht="48.75" customHeight="1">
      <c r="A3809" s="352" t="s">
        <v>7041</v>
      </c>
      <c r="B3809" s="352"/>
      <c r="C3809" s="353" t="s">
        <v>7042</v>
      </c>
      <c r="D3809" s="353"/>
      <c r="E3809" s="353"/>
      <c r="F3809" s="353"/>
      <c r="G3809" s="18" t="s">
        <v>58</v>
      </c>
      <c r="H3809" s="139">
        <v>57659.09</v>
      </c>
    </row>
    <row r="3810" spans="1:8" ht="48.75" customHeight="1">
      <c r="A3810" s="352" t="s">
        <v>7043</v>
      </c>
      <c r="B3810" s="352"/>
      <c r="C3810" s="353" t="s">
        <v>7044</v>
      </c>
      <c r="D3810" s="353"/>
      <c r="E3810" s="353"/>
      <c r="F3810" s="353"/>
      <c r="G3810" s="18" t="s">
        <v>58</v>
      </c>
      <c r="H3810" s="139">
        <v>51959.39</v>
      </c>
    </row>
    <row r="3811" spans="1:8" ht="48.75" customHeight="1">
      <c r="A3811" s="352" t="s">
        <v>7045</v>
      </c>
      <c r="B3811" s="352"/>
      <c r="C3811" s="353" t="s">
        <v>7046</v>
      </c>
      <c r="D3811" s="353"/>
      <c r="E3811" s="353"/>
      <c r="F3811" s="353"/>
      <c r="G3811" s="18" t="s">
        <v>58</v>
      </c>
      <c r="H3811" s="139">
        <v>68949.39</v>
      </c>
    </row>
    <row r="3812" spans="1:8" ht="48.75" customHeight="1">
      <c r="A3812" s="352" t="s">
        <v>7047</v>
      </c>
      <c r="B3812" s="352"/>
      <c r="C3812" s="353" t="s">
        <v>7048</v>
      </c>
      <c r="D3812" s="353"/>
      <c r="E3812" s="353"/>
      <c r="F3812" s="353"/>
      <c r="G3812" s="18" t="s">
        <v>58</v>
      </c>
      <c r="H3812" s="139">
        <v>62151.96</v>
      </c>
    </row>
    <row r="3813" spans="1:8" ht="48.75" customHeight="1">
      <c r="A3813" s="352" t="s">
        <v>7049</v>
      </c>
      <c r="B3813" s="352"/>
      <c r="C3813" s="353" t="s">
        <v>7050</v>
      </c>
      <c r="D3813" s="353"/>
      <c r="E3813" s="353"/>
      <c r="F3813" s="353"/>
      <c r="G3813" s="18" t="s">
        <v>58</v>
      </c>
      <c r="H3813" s="137">
        <v>4230.76</v>
      </c>
    </row>
    <row r="3814" spans="1:8" ht="48.75" customHeight="1">
      <c r="A3814" s="352" t="s">
        <v>7051</v>
      </c>
      <c r="B3814" s="352"/>
      <c r="C3814" s="353" t="s">
        <v>7052</v>
      </c>
      <c r="D3814" s="353"/>
      <c r="E3814" s="353"/>
      <c r="F3814" s="353"/>
      <c r="G3814" s="18" t="s">
        <v>58</v>
      </c>
      <c r="H3814" s="137">
        <v>3429.33</v>
      </c>
    </row>
    <row r="3815" spans="1:8" ht="48.75" customHeight="1">
      <c r="A3815" s="352" t="s">
        <v>7053</v>
      </c>
      <c r="B3815" s="352"/>
      <c r="C3815" s="353" t="s">
        <v>7054</v>
      </c>
      <c r="D3815" s="353"/>
      <c r="E3815" s="353"/>
      <c r="F3815" s="353"/>
      <c r="G3815" s="18" t="s">
        <v>58</v>
      </c>
      <c r="H3815" s="137">
        <v>4476.5200000000004</v>
      </c>
    </row>
    <row r="3816" spans="1:8" ht="48.75" customHeight="1">
      <c r="A3816" s="352" t="s">
        <v>7055</v>
      </c>
      <c r="B3816" s="352"/>
      <c r="C3816" s="353" t="s">
        <v>7056</v>
      </c>
      <c r="D3816" s="353"/>
      <c r="E3816" s="353"/>
      <c r="F3816" s="353"/>
      <c r="G3816" s="18" t="s">
        <v>58</v>
      </c>
      <c r="H3816" s="137">
        <v>3627.48</v>
      </c>
    </row>
    <row r="3817" spans="1:8" ht="48.75" customHeight="1">
      <c r="A3817" s="352" t="s">
        <v>7057</v>
      </c>
      <c r="B3817" s="352"/>
      <c r="C3817" s="353" t="s">
        <v>7058</v>
      </c>
      <c r="D3817" s="353"/>
      <c r="E3817" s="353"/>
      <c r="F3817" s="353"/>
      <c r="G3817" s="18" t="s">
        <v>58</v>
      </c>
      <c r="H3817" s="137">
        <v>5079.32</v>
      </c>
    </row>
    <row r="3818" spans="1:8" ht="48.75" customHeight="1">
      <c r="A3818" s="352" t="s">
        <v>7059</v>
      </c>
      <c r="B3818" s="352"/>
      <c r="C3818" s="353" t="s">
        <v>7060</v>
      </c>
      <c r="D3818" s="353"/>
      <c r="E3818" s="353"/>
      <c r="F3818" s="353"/>
      <c r="G3818" s="18" t="s">
        <v>58</v>
      </c>
      <c r="H3818" s="137">
        <v>4113.91</v>
      </c>
    </row>
    <row r="3819" spans="1:8" ht="48.75" customHeight="1">
      <c r="A3819" s="352" t="s">
        <v>7061</v>
      </c>
      <c r="B3819" s="352"/>
      <c r="C3819" s="353" t="s">
        <v>7062</v>
      </c>
      <c r="D3819" s="353"/>
      <c r="E3819" s="353"/>
      <c r="F3819" s="353"/>
      <c r="G3819" s="18" t="s">
        <v>58</v>
      </c>
      <c r="H3819" s="137">
        <v>6282.15</v>
      </c>
    </row>
    <row r="3820" spans="1:8" ht="48.75" customHeight="1">
      <c r="A3820" s="352" t="s">
        <v>7063</v>
      </c>
      <c r="B3820" s="352"/>
      <c r="C3820" s="353" t="s">
        <v>7064</v>
      </c>
      <c r="D3820" s="353"/>
      <c r="E3820" s="353"/>
      <c r="F3820" s="353"/>
      <c r="G3820" s="18" t="s">
        <v>58</v>
      </c>
      <c r="H3820" s="137">
        <v>5081.7700000000004</v>
      </c>
    </row>
    <row r="3821" spans="1:8" ht="48.75" customHeight="1">
      <c r="A3821" s="352" t="s">
        <v>7065</v>
      </c>
      <c r="B3821" s="352"/>
      <c r="C3821" s="353" t="s">
        <v>7066</v>
      </c>
      <c r="D3821" s="353"/>
      <c r="E3821" s="353"/>
      <c r="F3821" s="353"/>
      <c r="G3821" s="18" t="s">
        <v>58</v>
      </c>
      <c r="H3821" s="137">
        <v>5516.83</v>
      </c>
    </row>
    <row r="3822" spans="1:8" ht="48.75" customHeight="1">
      <c r="A3822" s="352" t="s">
        <v>7067</v>
      </c>
      <c r="B3822" s="352"/>
      <c r="C3822" s="353" t="s">
        <v>7068</v>
      </c>
      <c r="D3822" s="353"/>
      <c r="E3822" s="353"/>
      <c r="F3822" s="353"/>
      <c r="G3822" s="18" t="s">
        <v>58</v>
      </c>
      <c r="H3822" s="137">
        <v>4447.09</v>
      </c>
    </row>
    <row r="3823" spans="1:8" ht="48.75" customHeight="1">
      <c r="A3823" s="352" t="s">
        <v>7069</v>
      </c>
      <c r="B3823" s="352"/>
      <c r="C3823" s="353" t="s">
        <v>7070</v>
      </c>
      <c r="D3823" s="353"/>
      <c r="E3823" s="353"/>
      <c r="F3823" s="353"/>
      <c r="G3823" s="18" t="s">
        <v>58</v>
      </c>
      <c r="H3823" s="137">
        <v>5901.63</v>
      </c>
    </row>
    <row r="3824" spans="1:8" ht="48.75" customHeight="1">
      <c r="A3824" s="352" t="s">
        <v>7071</v>
      </c>
      <c r="B3824" s="352"/>
      <c r="C3824" s="353" t="s">
        <v>7072</v>
      </c>
      <c r="D3824" s="353"/>
      <c r="E3824" s="353"/>
      <c r="F3824" s="353"/>
      <c r="G3824" s="18" t="s">
        <v>58</v>
      </c>
      <c r="H3824" s="137">
        <v>4755.78</v>
      </c>
    </row>
    <row r="3825" spans="1:8" ht="48.75" customHeight="1">
      <c r="A3825" s="352" t="s">
        <v>7073</v>
      </c>
      <c r="B3825" s="352"/>
      <c r="C3825" s="353" t="s">
        <v>7074</v>
      </c>
      <c r="D3825" s="353"/>
      <c r="E3825" s="353"/>
      <c r="F3825" s="353"/>
      <c r="G3825" s="18" t="s">
        <v>58</v>
      </c>
      <c r="H3825" s="137">
        <v>6692.92</v>
      </c>
    </row>
    <row r="3826" spans="1:8" ht="48.75" customHeight="1">
      <c r="A3826" s="352" t="s">
        <v>7075</v>
      </c>
      <c r="B3826" s="352"/>
      <c r="C3826" s="353" t="s">
        <v>7076</v>
      </c>
      <c r="D3826" s="353"/>
      <c r="E3826" s="353"/>
      <c r="F3826" s="353"/>
      <c r="G3826" s="18" t="s">
        <v>58</v>
      </c>
      <c r="H3826" s="137">
        <v>5389.88</v>
      </c>
    </row>
    <row r="3827" spans="1:8" ht="48.75" customHeight="1">
      <c r="A3827" s="352" t="s">
        <v>7077</v>
      </c>
      <c r="B3827" s="352"/>
      <c r="C3827" s="353" t="s">
        <v>7078</v>
      </c>
      <c r="D3827" s="353"/>
      <c r="E3827" s="353"/>
      <c r="F3827" s="353"/>
      <c r="G3827" s="18" t="s">
        <v>58</v>
      </c>
      <c r="H3827" s="137">
        <v>8317.65</v>
      </c>
    </row>
    <row r="3828" spans="1:8" ht="48.75" customHeight="1">
      <c r="A3828" s="352" t="s">
        <v>7079</v>
      </c>
      <c r="B3828" s="352"/>
      <c r="C3828" s="353" t="s">
        <v>7080</v>
      </c>
      <c r="D3828" s="353"/>
      <c r="E3828" s="353"/>
      <c r="F3828" s="353"/>
      <c r="G3828" s="18" t="s">
        <v>58</v>
      </c>
      <c r="H3828" s="137">
        <v>6689.29</v>
      </c>
    </row>
    <row r="3829" spans="1:8" ht="48.75" customHeight="1">
      <c r="A3829" s="352" t="s">
        <v>7081</v>
      </c>
      <c r="B3829" s="352"/>
      <c r="C3829" s="353" t="s">
        <v>7082</v>
      </c>
      <c r="D3829" s="353"/>
      <c r="E3829" s="353"/>
      <c r="F3829" s="353"/>
      <c r="G3829" s="18" t="s">
        <v>58</v>
      </c>
      <c r="H3829" s="137">
        <v>9482.56</v>
      </c>
    </row>
    <row r="3830" spans="1:8" ht="48.75" customHeight="1">
      <c r="A3830" s="352" t="s">
        <v>7083</v>
      </c>
      <c r="B3830" s="352"/>
      <c r="C3830" s="353" t="s">
        <v>7084</v>
      </c>
      <c r="D3830" s="353"/>
      <c r="E3830" s="353"/>
      <c r="F3830" s="353"/>
      <c r="G3830" s="18" t="s">
        <v>58</v>
      </c>
      <c r="H3830" s="137">
        <v>7538.21</v>
      </c>
    </row>
    <row r="3831" spans="1:8" ht="48.75" customHeight="1">
      <c r="A3831" s="352" t="s">
        <v>7085</v>
      </c>
      <c r="B3831" s="352"/>
      <c r="C3831" s="353" t="s">
        <v>7086</v>
      </c>
      <c r="D3831" s="353"/>
      <c r="E3831" s="353"/>
      <c r="F3831" s="353"/>
      <c r="G3831" s="18" t="s">
        <v>58</v>
      </c>
      <c r="H3831" s="137">
        <v>9988.61</v>
      </c>
    </row>
    <row r="3832" spans="1:8" ht="48.75" customHeight="1">
      <c r="A3832" s="352" t="s">
        <v>7087</v>
      </c>
      <c r="B3832" s="352"/>
      <c r="C3832" s="353" t="s">
        <v>7088</v>
      </c>
      <c r="D3832" s="353"/>
      <c r="E3832" s="353"/>
      <c r="F3832" s="353"/>
      <c r="G3832" s="18" t="s">
        <v>58</v>
      </c>
      <c r="H3832" s="137">
        <v>7944.33</v>
      </c>
    </row>
    <row r="3833" spans="1:8" ht="48.75" customHeight="1">
      <c r="A3833" s="352" t="s">
        <v>7089</v>
      </c>
      <c r="B3833" s="352"/>
      <c r="C3833" s="353" t="s">
        <v>7090</v>
      </c>
      <c r="D3833" s="353"/>
      <c r="E3833" s="353"/>
      <c r="F3833" s="353"/>
      <c r="G3833" s="18" t="s">
        <v>58</v>
      </c>
      <c r="H3833" s="139">
        <v>11419.95</v>
      </c>
    </row>
    <row r="3834" spans="1:8" ht="48.75" customHeight="1">
      <c r="A3834" s="352" t="s">
        <v>7091</v>
      </c>
      <c r="B3834" s="352"/>
      <c r="C3834" s="353" t="s">
        <v>7092</v>
      </c>
      <c r="D3834" s="353"/>
      <c r="E3834" s="353"/>
      <c r="F3834" s="353"/>
      <c r="G3834" s="18" t="s">
        <v>58</v>
      </c>
      <c r="H3834" s="137">
        <v>9069.7900000000009</v>
      </c>
    </row>
    <row r="3835" spans="1:8" ht="48.75" customHeight="1">
      <c r="A3835" s="352" t="s">
        <v>7093</v>
      </c>
      <c r="B3835" s="352"/>
      <c r="C3835" s="353" t="s">
        <v>7094</v>
      </c>
      <c r="D3835" s="353"/>
      <c r="E3835" s="353"/>
      <c r="F3835" s="353"/>
      <c r="G3835" s="18" t="s">
        <v>58</v>
      </c>
      <c r="H3835" s="139">
        <v>14228.59</v>
      </c>
    </row>
    <row r="3836" spans="1:8" ht="48.75" customHeight="1">
      <c r="A3836" s="352" t="s">
        <v>7095</v>
      </c>
      <c r="B3836" s="352"/>
      <c r="C3836" s="353" t="s">
        <v>7096</v>
      </c>
      <c r="D3836" s="353"/>
      <c r="E3836" s="353"/>
      <c r="F3836" s="353"/>
      <c r="G3836" s="18" t="s">
        <v>58</v>
      </c>
      <c r="H3836" s="139">
        <v>11285.7</v>
      </c>
    </row>
    <row r="3837" spans="1:8" ht="48.75" customHeight="1">
      <c r="A3837" s="352" t="s">
        <v>7097</v>
      </c>
      <c r="B3837" s="352"/>
      <c r="C3837" s="353" t="s">
        <v>7098</v>
      </c>
      <c r="D3837" s="353"/>
      <c r="E3837" s="353"/>
      <c r="F3837" s="353"/>
      <c r="G3837" s="18" t="s">
        <v>76</v>
      </c>
      <c r="H3837" s="137">
        <v>4766.83</v>
      </c>
    </row>
    <row r="3838" spans="1:8" ht="60.95" customHeight="1">
      <c r="A3838" s="352" t="s">
        <v>7099</v>
      </c>
      <c r="B3838" s="352"/>
      <c r="C3838" s="353" t="s">
        <v>7100</v>
      </c>
      <c r="D3838" s="353"/>
      <c r="E3838" s="353"/>
      <c r="F3838" s="353"/>
      <c r="G3838" s="18" t="s">
        <v>76</v>
      </c>
      <c r="H3838" s="137">
        <v>4257.7299999999996</v>
      </c>
    </row>
    <row r="3839" spans="1:8" ht="48.75" customHeight="1">
      <c r="A3839" s="352" t="s">
        <v>7101</v>
      </c>
      <c r="B3839" s="352"/>
      <c r="C3839" s="353" t="s">
        <v>7102</v>
      </c>
      <c r="D3839" s="353"/>
      <c r="E3839" s="353"/>
      <c r="F3839" s="353"/>
      <c r="G3839" s="18" t="s">
        <v>76</v>
      </c>
      <c r="H3839" s="137">
        <v>4804.79</v>
      </c>
    </row>
    <row r="3840" spans="1:8" ht="60.95" customHeight="1">
      <c r="A3840" s="352" t="s">
        <v>7103</v>
      </c>
      <c r="B3840" s="352"/>
      <c r="C3840" s="353" t="s">
        <v>7104</v>
      </c>
      <c r="D3840" s="353"/>
      <c r="E3840" s="353"/>
      <c r="F3840" s="353"/>
      <c r="G3840" s="18" t="s">
        <v>76</v>
      </c>
      <c r="H3840" s="137">
        <v>4330.1099999999997</v>
      </c>
    </row>
    <row r="3841" spans="1:8" ht="48.75" customHeight="1">
      <c r="A3841" s="352" t="s">
        <v>7105</v>
      </c>
      <c r="B3841" s="352"/>
      <c r="C3841" s="353" t="s">
        <v>7106</v>
      </c>
      <c r="D3841" s="353"/>
      <c r="E3841" s="353"/>
      <c r="F3841" s="353"/>
      <c r="G3841" s="18" t="s">
        <v>76</v>
      </c>
      <c r="H3841" s="137">
        <v>5122.87</v>
      </c>
    </row>
    <row r="3842" spans="1:8" ht="60.95" customHeight="1">
      <c r="A3842" s="352" t="s">
        <v>7107</v>
      </c>
      <c r="B3842" s="352"/>
      <c r="C3842" s="353" t="s">
        <v>7108</v>
      </c>
      <c r="D3842" s="353"/>
      <c r="E3842" s="353"/>
      <c r="F3842" s="353"/>
      <c r="G3842" s="18" t="s">
        <v>76</v>
      </c>
      <c r="H3842" s="137">
        <v>4613.7700000000004</v>
      </c>
    </row>
    <row r="3843" spans="1:8" ht="48.75" customHeight="1">
      <c r="A3843" s="352" t="s">
        <v>7109</v>
      </c>
      <c r="B3843" s="352"/>
      <c r="C3843" s="353" t="s">
        <v>7110</v>
      </c>
      <c r="D3843" s="353"/>
      <c r="E3843" s="353"/>
      <c r="F3843" s="353"/>
      <c r="G3843" s="18" t="s">
        <v>76</v>
      </c>
      <c r="H3843" s="137">
        <v>5598.97</v>
      </c>
    </row>
    <row r="3844" spans="1:8" ht="60.95" customHeight="1">
      <c r="A3844" s="352" t="s">
        <v>7111</v>
      </c>
      <c r="B3844" s="352"/>
      <c r="C3844" s="353" t="s">
        <v>7112</v>
      </c>
      <c r="D3844" s="353"/>
      <c r="E3844" s="353"/>
      <c r="F3844" s="353"/>
      <c r="G3844" s="18" t="s">
        <v>76</v>
      </c>
      <c r="H3844" s="137">
        <v>5089.87</v>
      </c>
    </row>
    <row r="3845" spans="1:8" ht="48.75" customHeight="1">
      <c r="A3845" s="352" t="s">
        <v>7113</v>
      </c>
      <c r="B3845" s="352"/>
      <c r="C3845" s="353" t="s">
        <v>7114</v>
      </c>
      <c r="D3845" s="353"/>
      <c r="E3845" s="353"/>
      <c r="F3845" s="353"/>
      <c r="G3845" s="18" t="s">
        <v>76</v>
      </c>
      <c r="H3845" s="137">
        <v>5292.92</v>
      </c>
    </row>
    <row r="3846" spans="1:8" ht="60.95" customHeight="1">
      <c r="A3846" s="352" t="s">
        <v>7115</v>
      </c>
      <c r="B3846" s="352"/>
      <c r="C3846" s="353" t="s">
        <v>7116</v>
      </c>
      <c r="D3846" s="353"/>
      <c r="E3846" s="353"/>
      <c r="F3846" s="353"/>
      <c r="G3846" s="18" t="s">
        <v>76</v>
      </c>
      <c r="H3846" s="137">
        <v>4745.59</v>
      </c>
    </row>
    <row r="3847" spans="1:8" ht="48.75" customHeight="1">
      <c r="A3847" s="352" t="s">
        <v>7117</v>
      </c>
      <c r="B3847" s="352"/>
      <c r="C3847" s="353" t="s">
        <v>7118</v>
      </c>
      <c r="D3847" s="353"/>
      <c r="E3847" s="353"/>
      <c r="F3847" s="353"/>
      <c r="G3847" s="18" t="s">
        <v>76</v>
      </c>
      <c r="H3847" s="137">
        <v>5414.72</v>
      </c>
    </row>
    <row r="3848" spans="1:8" ht="60.95" customHeight="1">
      <c r="A3848" s="352" t="s">
        <v>7119</v>
      </c>
      <c r="B3848" s="352"/>
      <c r="C3848" s="353" t="s">
        <v>7120</v>
      </c>
      <c r="D3848" s="353"/>
      <c r="E3848" s="353"/>
      <c r="F3848" s="353"/>
      <c r="G3848" s="18" t="s">
        <v>76</v>
      </c>
      <c r="H3848" s="137">
        <v>4901.8</v>
      </c>
    </row>
    <row r="3849" spans="1:8" ht="48.75" customHeight="1">
      <c r="A3849" s="352" t="s">
        <v>7121</v>
      </c>
      <c r="B3849" s="352"/>
      <c r="C3849" s="353" t="s">
        <v>7122</v>
      </c>
      <c r="D3849" s="353"/>
      <c r="E3849" s="353"/>
      <c r="F3849" s="353"/>
      <c r="G3849" s="18" t="s">
        <v>76</v>
      </c>
      <c r="H3849" s="137">
        <v>5651.03</v>
      </c>
    </row>
    <row r="3850" spans="1:8" ht="60.95" customHeight="1">
      <c r="A3850" s="352" t="s">
        <v>7123</v>
      </c>
      <c r="B3850" s="352"/>
      <c r="C3850" s="353" t="s">
        <v>7124</v>
      </c>
      <c r="D3850" s="353"/>
      <c r="E3850" s="353"/>
      <c r="F3850" s="353"/>
      <c r="G3850" s="18" t="s">
        <v>76</v>
      </c>
      <c r="H3850" s="137">
        <v>5103.7</v>
      </c>
    </row>
    <row r="3851" spans="1:8" ht="48.75" customHeight="1">
      <c r="A3851" s="352" t="s">
        <v>7125</v>
      </c>
      <c r="B3851" s="352"/>
      <c r="C3851" s="353" t="s">
        <v>7126</v>
      </c>
      <c r="D3851" s="353"/>
      <c r="E3851" s="353"/>
      <c r="F3851" s="353"/>
      <c r="G3851" s="18" t="s">
        <v>76</v>
      </c>
      <c r="H3851" s="137">
        <v>6052.61</v>
      </c>
    </row>
    <row r="3852" spans="1:8" ht="60.95" customHeight="1">
      <c r="A3852" s="352" t="s">
        <v>7127</v>
      </c>
      <c r="B3852" s="352"/>
      <c r="C3852" s="353" t="s">
        <v>7128</v>
      </c>
      <c r="D3852" s="353"/>
      <c r="E3852" s="353"/>
      <c r="F3852" s="353"/>
      <c r="G3852" s="18" t="s">
        <v>76</v>
      </c>
      <c r="H3852" s="137">
        <v>5505.28</v>
      </c>
    </row>
    <row r="3853" spans="1:8" ht="48.75" customHeight="1">
      <c r="A3853" s="352" t="s">
        <v>7129</v>
      </c>
      <c r="B3853" s="352"/>
      <c r="C3853" s="353" t="s">
        <v>7130</v>
      </c>
      <c r="D3853" s="353"/>
      <c r="E3853" s="353"/>
      <c r="F3853" s="353"/>
      <c r="G3853" s="18" t="s">
        <v>76</v>
      </c>
      <c r="H3853" s="137">
        <v>5908.03</v>
      </c>
    </row>
    <row r="3854" spans="1:8" ht="60.95" customHeight="1">
      <c r="A3854" s="352" t="s">
        <v>7131</v>
      </c>
      <c r="B3854" s="352"/>
      <c r="C3854" s="353" t="s">
        <v>7132</v>
      </c>
      <c r="D3854" s="353"/>
      <c r="E3854" s="353"/>
      <c r="F3854" s="353"/>
      <c r="G3854" s="18" t="s">
        <v>76</v>
      </c>
      <c r="H3854" s="137">
        <v>5322.46</v>
      </c>
    </row>
    <row r="3855" spans="1:8" ht="48.75" customHeight="1">
      <c r="A3855" s="352" t="s">
        <v>7133</v>
      </c>
      <c r="B3855" s="352"/>
      <c r="C3855" s="353" t="s">
        <v>7134</v>
      </c>
      <c r="D3855" s="353"/>
      <c r="E3855" s="353"/>
      <c r="F3855" s="353"/>
      <c r="G3855" s="18" t="s">
        <v>76</v>
      </c>
      <c r="H3855" s="137">
        <v>6112.63</v>
      </c>
    </row>
    <row r="3856" spans="1:8" ht="60.95" customHeight="1">
      <c r="A3856" s="352" t="s">
        <v>7135</v>
      </c>
      <c r="B3856" s="352"/>
      <c r="C3856" s="353" t="s">
        <v>7136</v>
      </c>
      <c r="D3856" s="353"/>
      <c r="E3856" s="353"/>
      <c r="F3856" s="353"/>
      <c r="G3856" s="18" t="s">
        <v>76</v>
      </c>
      <c r="H3856" s="137">
        <v>5561.47</v>
      </c>
    </row>
    <row r="3857" spans="1:8" ht="48.75" customHeight="1">
      <c r="A3857" s="352" t="s">
        <v>7137</v>
      </c>
      <c r="B3857" s="352"/>
      <c r="C3857" s="353" t="s">
        <v>7138</v>
      </c>
      <c r="D3857" s="353"/>
      <c r="E3857" s="353"/>
      <c r="F3857" s="353"/>
      <c r="G3857" s="18" t="s">
        <v>76</v>
      </c>
      <c r="H3857" s="137">
        <v>6258.89</v>
      </c>
    </row>
    <row r="3858" spans="1:8" ht="60.95" customHeight="1">
      <c r="A3858" s="352" t="s">
        <v>7139</v>
      </c>
      <c r="B3858" s="352"/>
      <c r="C3858" s="353" t="s">
        <v>7140</v>
      </c>
      <c r="D3858" s="353"/>
      <c r="E3858" s="353"/>
      <c r="F3858" s="353"/>
      <c r="G3858" s="18" t="s">
        <v>76</v>
      </c>
      <c r="H3858" s="137">
        <v>5673.32</v>
      </c>
    </row>
    <row r="3859" spans="1:8" ht="48.75" customHeight="1">
      <c r="A3859" s="352" t="s">
        <v>7141</v>
      </c>
      <c r="B3859" s="352"/>
      <c r="C3859" s="353" t="s">
        <v>7142</v>
      </c>
      <c r="D3859" s="353"/>
      <c r="E3859" s="353"/>
      <c r="F3859" s="353"/>
      <c r="G3859" s="18" t="s">
        <v>76</v>
      </c>
      <c r="H3859" s="137">
        <v>6840.56</v>
      </c>
    </row>
    <row r="3860" spans="1:8" ht="60.95" customHeight="1">
      <c r="A3860" s="352" t="s">
        <v>7143</v>
      </c>
      <c r="B3860" s="352"/>
      <c r="C3860" s="353" t="s">
        <v>7144</v>
      </c>
      <c r="D3860" s="353"/>
      <c r="E3860" s="353"/>
      <c r="F3860" s="353"/>
      <c r="G3860" s="18" t="s">
        <v>76</v>
      </c>
      <c r="H3860" s="137">
        <v>6254.99</v>
      </c>
    </row>
    <row r="3861" spans="1:8" ht="48.75" customHeight="1">
      <c r="A3861" s="352" t="s">
        <v>7145</v>
      </c>
      <c r="B3861" s="352"/>
      <c r="C3861" s="353" t="s">
        <v>7146</v>
      </c>
      <c r="D3861" s="353"/>
      <c r="E3861" s="353"/>
      <c r="F3861" s="353"/>
      <c r="G3861" s="18" t="s">
        <v>76</v>
      </c>
      <c r="H3861" s="137">
        <v>6037.43</v>
      </c>
    </row>
    <row r="3862" spans="1:8" ht="60.95" customHeight="1">
      <c r="A3862" s="352" t="s">
        <v>7147</v>
      </c>
      <c r="B3862" s="352"/>
      <c r="C3862" s="353" t="s">
        <v>7148</v>
      </c>
      <c r="D3862" s="353"/>
      <c r="E3862" s="353"/>
      <c r="F3862" s="353"/>
      <c r="G3862" s="18" t="s">
        <v>76</v>
      </c>
      <c r="H3862" s="137">
        <v>5420.18</v>
      </c>
    </row>
    <row r="3863" spans="1:8" ht="48.75" customHeight="1">
      <c r="A3863" s="352" t="s">
        <v>7149</v>
      </c>
      <c r="B3863" s="352"/>
      <c r="C3863" s="353" t="s">
        <v>7150</v>
      </c>
      <c r="D3863" s="353"/>
      <c r="E3863" s="353"/>
      <c r="F3863" s="353"/>
      <c r="G3863" s="18" t="s">
        <v>76</v>
      </c>
      <c r="H3863" s="137">
        <v>6739.86</v>
      </c>
    </row>
    <row r="3864" spans="1:8" ht="60.95" customHeight="1">
      <c r="A3864" s="352" t="s">
        <v>7151</v>
      </c>
      <c r="B3864" s="352"/>
      <c r="C3864" s="353" t="s">
        <v>7152</v>
      </c>
      <c r="D3864" s="353"/>
      <c r="E3864" s="353"/>
      <c r="F3864" s="353"/>
      <c r="G3864" s="18" t="s">
        <v>76</v>
      </c>
      <c r="H3864" s="137">
        <v>6157.03</v>
      </c>
    </row>
    <row r="3865" spans="1:8" ht="48.75" customHeight="1">
      <c r="A3865" s="352" t="s">
        <v>7153</v>
      </c>
      <c r="B3865" s="352"/>
      <c r="C3865" s="353" t="s">
        <v>7154</v>
      </c>
      <c r="D3865" s="353"/>
      <c r="E3865" s="353"/>
      <c r="F3865" s="353"/>
      <c r="G3865" s="18" t="s">
        <v>76</v>
      </c>
      <c r="H3865" s="137">
        <v>7293.75</v>
      </c>
    </row>
    <row r="3866" spans="1:8" ht="60.95" customHeight="1">
      <c r="A3866" s="352" t="s">
        <v>7155</v>
      </c>
      <c r="B3866" s="352"/>
      <c r="C3866" s="353" t="s">
        <v>7156</v>
      </c>
      <c r="D3866" s="353"/>
      <c r="E3866" s="353"/>
      <c r="F3866" s="353"/>
      <c r="G3866" s="18" t="s">
        <v>76</v>
      </c>
      <c r="H3866" s="137">
        <v>6545.22</v>
      </c>
    </row>
    <row r="3867" spans="1:8" ht="48.75" customHeight="1">
      <c r="A3867" s="352" t="s">
        <v>7157</v>
      </c>
      <c r="B3867" s="352"/>
      <c r="C3867" s="353" t="s">
        <v>7158</v>
      </c>
      <c r="D3867" s="353"/>
      <c r="E3867" s="353"/>
      <c r="F3867" s="353"/>
      <c r="G3867" s="18" t="s">
        <v>76</v>
      </c>
      <c r="H3867" s="137">
        <v>8038.95</v>
      </c>
    </row>
    <row r="3868" spans="1:8" ht="60.95" customHeight="1">
      <c r="A3868" s="352" t="s">
        <v>7159</v>
      </c>
      <c r="B3868" s="352"/>
      <c r="C3868" s="353" t="s">
        <v>7160</v>
      </c>
      <c r="D3868" s="353"/>
      <c r="E3868" s="353"/>
      <c r="F3868" s="353"/>
      <c r="G3868" s="18" t="s">
        <v>76</v>
      </c>
      <c r="H3868" s="137">
        <v>7290.42</v>
      </c>
    </row>
    <row r="3869" spans="1:8" ht="48.75" customHeight="1">
      <c r="A3869" s="352" t="s">
        <v>7161</v>
      </c>
      <c r="B3869" s="352"/>
      <c r="C3869" s="353" t="s">
        <v>7162</v>
      </c>
      <c r="D3869" s="353"/>
      <c r="E3869" s="353"/>
      <c r="F3869" s="353"/>
      <c r="G3869" s="18" t="s">
        <v>76</v>
      </c>
      <c r="H3869" s="137">
        <v>6695.67</v>
      </c>
    </row>
    <row r="3870" spans="1:8" ht="60.95" customHeight="1">
      <c r="A3870" s="352" t="s">
        <v>7163</v>
      </c>
      <c r="B3870" s="352"/>
      <c r="C3870" s="353" t="s">
        <v>7164</v>
      </c>
      <c r="D3870" s="353"/>
      <c r="E3870" s="353"/>
      <c r="F3870" s="353"/>
      <c r="G3870" s="18" t="s">
        <v>76</v>
      </c>
      <c r="H3870" s="137">
        <v>6040.18</v>
      </c>
    </row>
    <row r="3871" spans="1:8" ht="48.75" customHeight="1">
      <c r="A3871" s="352" t="s">
        <v>7165</v>
      </c>
      <c r="B3871" s="352"/>
      <c r="C3871" s="353" t="s">
        <v>7166</v>
      </c>
      <c r="D3871" s="353"/>
      <c r="E3871" s="353"/>
      <c r="F3871" s="353"/>
      <c r="G3871" s="18" t="s">
        <v>76</v>
      </c>
      <c r="H3871" s="137">
        <v>7577.16</v>
      </c>
    </row>
    <row r="3872" spans="1:8" ht="60.95" customHeight="1">
      <c r="A3872" s="352" t="s">
        <v>7167</v>
      </c>
      <c r="B3872" s="352"/>
      <c r="C3872" s="353" t="s">
        <v>7168</v>
      </c>
      <c r="D3872" s="353"/>
      <c r="E3872" s="353"/>
      <c r="F3872" s="353"/>
      <c r="G3872" s="18" t="s">
        <v>76</v>
      </c>
      <c r="H3872" s="137">
        <v>6956.08</v>
      </c>
    </row>
    <row r="3873" spans="1:8" ht="48.75" customHeight="1">
      <c r="A3873" s="352" t="s">
        <v>7169</v>
      </c>
      <c r="B3873" s="352"/>
      <c r="C3873" s="353" t="s">
        <v>7170</v>
      </c>
      <c r="D3873" s="353"/>
      <c r="E3873" s="353"/>
      <c r="F3873" s="353"/>
      <c r="G3873" s="18" t="s">
        <v>76</v>
      </c>
      <c r="H3873" s="137">
        <v>7985.3</v>
      </c>
    </row>
    <row r="3874" spans="1:8" ht="60.95" customHeight="1">
      <c r="A3874" s="352" t="s">
        <v>7171</v>
      </c>
      <c r="B3874" s="352"/>
      <c r="C3874" s="353" t="s">
        <v>7172</v>
      </c>
      <c r="D3874" s="353"/>
      <c r="E3874" s="353"/>
      <c r="F3874" s="353"/>
      <c r="G3874" s="18" t="s">
        <v>76</v>
      </c>
      <c r="H3874" s="137">
        <v>7188.33</v>
      </c>
    </row>
    <row r="3875" spans="1:8" ht="48.75" customHeight="1">
      <c r="A3875" s="352" t="s">
        <v>7173</v>
      </c>
      <c r="B3875" s="352"/>
      <c r="C3875" s="353" t="s">
        <v>7174</v>
      </c>
      <c r="D3875" s="353"/>
      <c r="E3875" s="353"/>
      <c r="F3875" s="353"/>
      <c r="G3875" s="18" t="s">
        <v>76</v>
      </c>
      <c r="H3875" s="137">
        <v>8709.7999999999993</v>
      </c>
    </row>
    <row r="3876" spans="1:8" ht="60.95" customHeight="1">
      <c r="A3876" s="352" t="s">
        <v>7175</v>
      </c>
      <c r="B3876" s="352"/>
      <c r="C3876" s="353" t="s">
        <v>7176</v>
      </c>
      <c r="D3876" s="353"/>
      <c r="E3876" s="353"/>
      <c r="F3876" s="353"/>
      <c r="G3876" s="18" t="s">
        <v>76</v>
      </c>
      <c r="H3876" s="137">
        <v>7912.83</v>
      </c>
    </row>
    <row r="3877" spans="1:8" ht="48.75" customHeight="1">
      <c r="A3877" s="352" t="s">
        <v>7177</v>
      </c>
      <c r="B3877" s="352"/>
      <c r="C3877" s="353" t="s">
        <v>7178</v>
      </c>
      <c r="D3877" s="353"/>
      <c r="E3877" s="353"/>
      <c r="F3877" s="353"/>
      <c r="G3877" s="18" t="s">
        <v>76</v>
      </c>
      <c r="H3877" s="137">
        <v>6642.34</v>
      </c>
    </row>
    <row r="3878" spans="1:8" ht="60.95" customHeight="1">
      <c r="A3878" s="352" t="s">
        <v>7179</v>
      </c>
      <c r="B3878" s="352"/>
      <c r="C3878" s="353" t="s">
        <v>7180</v>
      </c>
      <c r="D3878" s="353"/>
      <c r="E3878" s="353"/>
      <c r="F3878" s="353"/>
      <c r="G3878" s="18" t="s">
        <v>76</v>
      </c>
      <c r="H3878" s="137">
        <v>5858.3</v>
      </c>
    </row>
    <row r="3879" spans="1:8" ht="48.75" customHeight="1">
      <c r="A3879" s="352" t="s">
        <v>7181</v>
      </c>
      <c r="B3879" s="352"/>
      <c r="C3879" s="353" t="s">
        <v>7182</v>
      </c>
      <c r="D3879" s="353"/>
      <c r="E3879" s="353"/>
      <c r="F3879" s="353"/>
      <c r="G3879" s="18" t="s">
        <v>76</v>
      </c>
      <c r="H3879" s="137">
        <v>7429.64</v>
      </c>
    </row>
    <row r="3880" spans="1:8" ht="60.95" customHeight="1">
      <c r="A3880" s="352" t="s">
        <v>7183</v>
      </c>
      <c r="B3880" s="352"/>
      <c r="C3880" s="353" t="s">
        <v>7184</v>
      </c>
      <c r="D3880" s="353"/>
      <c r="E3880" s="353"/>
      <c r="F3880" s="353"/>
      <c r="G3880" s="18" t="s">
        <v>76</v>
      </c>
      <c r="H3880" s="137">
        <v>6680.02</v>
      </c>
    </row>
    <row r="3881" spans="1:8" ht="48.75" customHeight="1">
      <c r="A3881" s="352" t="s">
        <v>7185</v>
      </c>
      <c r="B3881" s="352"/>
      <c r="C3881" s="353" t="s">
        <v>7186</v>
      </c>
      <c r="D3881" s="353"/>
      <c r="E3881" s="353"/>
      <c r="F3881" s="353"/>
      <c r="G3881" s="18" t="s">
        <v>76</v>
      </c>
      <c r="H3881" s="137">
        <v>8284.8799999999992</v>
      </c>
    </row>
    <row r="3882" spans="1:8" ht="60.95" customHeight="1">
      <c r="A3882" s="352" t="s">
        <v>7187</v>
      </c>
      <c r="B3882" s="352"/>
      <c r="C3882" s="353" t="s">
        <v>7188</v>
      </c>
      <c r="D3882" s="353"/>
      <c r="E3882" s="353"/>
      <c r="F3882" s="353"/>
      <c r="G3882" s="18" t="s">
        <v>76</v>
      </c>
      <c r="H3882" s="137">
        <v>7500.84</v>
      </c>
    </row>
    <row r="3883" spans="1:8" ht="48.75" customHeight="1">
      <c r="A3883" s="352" t="s">
        <v>7189</v>
      </c>
      <c r="B3883" s="352"/>
      <c r="C3883" s="353" t="s">
        <v>7190</v>
      </c>
      <c r="D3883" s="353"/>
      <c r="E3883" s="353"/>
      <c r="F3883" s="353"/>
      <c r="G3883" s="18" t="s">
        <v>76</v>
      </c>
      <c r="H3883" s="137">
        <v>9548.56</v>
      </c>
    </row>
    <row r="3884" spans="1:8" ht="60.95" customHeight="1">
      <c r="A3884" s="352" t="s">
        <v>7191</v>
      </c>
      <c r="B3884" s="352"/>
      <c r="C3884" s="353" t="s">
        <v>7192</v>
      </c>
      <c r="D3884" s="353"/>
      <c r="E3884" s="353"/>
      <c r="F3884" s="353"/>
      <c r="G3884" s="18" t="s">
        <v>76</v>
      </c>
      <c r="H3884" s="137">
        <v>8628.14</v>
      </c>
    </row>
    <row r="3885" spans="1:8" ht="48.75" customHeight="1">
      <c r="A3885" s="352" t="s">
        <v>7193</v>
      </c>
      <c r="B3885" s="352"/>
      <c r="C3885" s="353" t="s">
        <v>7194</v>
      </c>
      <c r="D3885" s="353"/>
      <c r="E3885" s="353"/>
      <c r="F3885" s="353"/>
      <c r="G3885" s="18" t="s">
        <v>76</v>
      </c>
      <c r="H3885" s="137">
        <v>7290.45</v>
      </c>
    </row>
    <row r="3886" spans="1:8" ht="60.95" customHeight="1">
      <c r="A3886" s="352" t="s">
        <v>7195</v>
      </c>
      <c r="B3886" s="352"/>
      <c r="C3886" s="353" t="s">
        <v>7196</v>
      </c>
      <c r="D3886" s="353"/>
      <c r="E3886" s="353"/>
      <c r="F3886" s="353"/>
      <c r="G3886" s="18" t="s">
        <v>76</v>
      </c>
      <c r="H3886" s="137">
        <v>6459.25</v>
      </c>
    </row>
    <row r="3887" spans="1:8" ht="48.75" customHeight="1">
      <c r="A3887" s="352" t="s">
        <v>7197</v>
      </c>
      <c r="B3887" s="352"/>
      <c r="C3887" s="353" t="s">
        <v>7198</v>
      </c>
      <c r="D3887" s="353"/>
      <c r="E3887" s="353"/>
      <c r="F3887" s="353"/>
      <c r="G3887" s="18" t="s">
        <v>76</v>
      </c>
      <c r="H3887" s="137">
        <v>8110.87</v>
      </c>
    </row>
    <row r="3888" spans="1:8" ht="60.95" customHeight="1">
      <c r="A3888" s="352" t="s">
        <v>7199</v>
      </c>
      <c r="B3888" s="352"/>
      <c r="C3888" s="353" t="s">
        <v>7200</v>
      </c>
      <c r="D3888" s="353"/>
      <c r="E3888" s="353"/>
      <c r="F3888" s="353"/>
      <c r="G3888" s="18" t="s">
        <v>76</v>
      </c>
      <c r="H3888" s="137">
        <v>7314.08</v>
      </c>
    </row>
    <row r="3889" spans="1:8" ht="48.75" customHeight="1">
      <c r="A3889" s="352" t="s">
        <v>7201</v>
      </c>
      <c r="B3889" s="352"/>
      <c r="C3889" s="353" t="s">
        <v>7202</v>
      </c>
      <c r="D3889" s="353"/>
      <c r="E3889" s="353"/>
      <c r="F3889" s="353"/>
      <c r="G3889" s="18" t="s">
        <v>76</v>
      </c>
      <c r="H3889" s="137">
        <v>8925.75</v>
      </c>
    </row>
    <row r="3890" spans="1:8" ht="60.95" customHeight="1">
      <c r="A3890" s="352" t="s">
        <v>7203</v>
      </c>
      <c r="B3890" s="352"/>
      <c r="C3890" s="353" t="s">
        <v>7204</v>
      </c>
      <c r="D3890" s="353"/>
      <c r="E3890" s="353"/>
      <c r="F3890" s="353"/>
      <c r="G3890" s="18" t="s">
        <v>76</v>
      </c>
      <c r="H3890" s="137">
        <v>8094.55</v>
      </c>
    </row>
    <row r="3891" spans="1:8" ht="48.75" customHeight="1">
      <c r="A3891" s="352" t="s">
        <v>7205</v>
      </c>
      <c r="B3891" s="352"/>
      <c r="C3891" s="353" t="s">
        <v>7206</v>
      </c>
      <c r="D3891" s="353"/>
      <c r="E3891" s="353"/>
      <c r="F3891" s="353"/>
      <c r="G3891" s="18" t="s">
        <v>76</v>
      </c>
      <c r="H3891" s="139">
        <v>10232.049999999999</v>
      </c>
    </row>
    <row r="3892" spans="1:8" ht="60.95" customHeight="1">
      <c r="A3892" s="352" t="s">
        <v>7207</v>
      </c>
      <c r="B3892" s="352"/>
      <c r="C3892" s="353" t="s">
        <v>7208</v>
      </c>
      <c r="D3892" s="353"/>
      <c r="E3892" s="353"/>
      <c r="F3892" s="353"/>
      <c r="G3892" s="18" t="s">
        <v>76</v>
      </c>
      <c r="H3892" s="137">
        <v>9254.27</v>
      </c>
    </row>
    <row r="3893" spans="1:8" ht="48.75" customHeight="1">
      <c r="A3893" s="352" t="s">
        <v>7209</v>
      </c>
      <c r="B3893" s="352"/>
      <c r="C3893" s="353" t="s">
        <v>7210</v>
      </c>
      <c r="D3893" s="353"/>
      <c r="E3893" s="353"/>
      <c r="F3893" s="353"/>
      <c r="G3893" s="18" t="s">
        <v>76</v>
      </c>
      <c r="H3893" s="137">
        <v>7976.49</v>
      </c>
    </row>
    <row r="3894" spans="1:8" ht="60.95" customHeight="1">
      <c r="A3894" s="352" t="s">
        <v>7211</v>
      </c>
      <c r="B3894" s="352"/>
      <c r="C3894" s="353" t="s">
        <v>7212</v>
      </c>
      <c r="D3894" s="353"/>
      <c r="E3894" s="353"/>
      <c r="F3894" s="353"/>
      <c r="G3894" s="18" t="s">
        <v>76</v>
      </c>
      <c r="H3894" s="137">
        <v>7096.85</v>
      </c>
    </row>
    <row r="3895" spans="1:8" ht="48.75" customHeight="1">
      <c r="A3895" s="352" t="s">
        <v>7213</v>
      </c>
      <c r="B3895" s="352"/>
      <c r="C3895" s="353" t="s">
        <v>7214</v>
      </c>
      <c r="D3895" s="353"/>
      <c r="E3895" s="353"/>
      <c r="F3895" s="353"/>
      <c r="G3895" s="18" t="s">
        <v>76</v>
      </c>
      <c r="H3895" s="137">
        <v>9077.76</v>
      </c>
    </row>
    <row r="3896" spans="1:8" ht="60.95" customHeight="1">
      <c r="A3896" s="352" t="s">
        <v>7215</v>
      </c>
      <c r="B3896" s="352"/>
      <c r="C3896" s="353" t="s">
        <v>7216</v>
      </c>
      <c r="D3896" s="353"/>
      <c r="E3896" s="353"/>
      <c r="F3896" s="353"/>
      <c r="G3896" s="18" t="s">
        <v>76</v>
      </c>
      <c r="H3896" s="137">
        <v>8233.81</v>
      </c>
    </row>
    <row r="3897" spans="1:8" ht="48.75" customHeight="1">
      <c r="A3897" s="352" t="s">
        <v>7217</v>
      </c>
      <c r="B3897" s="352"/>
      <c r="C3897" s="353" t="s">
        <v>7218</v>
      </c>
      <c r="D3897" s="353"/>
      <c r="E3897" s="353"/>
      <c r="F3897" s="353"/>
      <c r="G3897" s="18" t="s">
        <v>76</v>
      </c>
      <c r="H3897" s="137">
        <v>9661.4699999999993</v>
      </c>
    </row>
    <row r="3898" spans="1:8" ht="60.95" customHeight="1">
      <c r="A3898" s="352" t="s">
        <v>7219</v>
      </c>
      <c r="B3898" s="352"/>
      <c r="C3898" s="353" t="s">
        <v>7220</v>
      </c>
      <c r="D3898" s="353"/>
      <c r="E3898" s="353"/>
      <c r="F3898" s="353"/>
      <c r="G3898" s="18" t="s">
        <v>76</v>
      </c>
      <c r="H3898" s="137">
        <v>8781.83</v>
      </c>
    </row>
    <row r="3899" spans="1:8" ht="48.75" customHeight="1">
      <c r="A3899" s="352" t="s">
        <v>7221</v>
      </c>
      <c r="B3899" s="352"/>
      <c r="C3899" s="353" t="s">
        <v>7222</v>
      </c>
      <c r="D3899" s="353"/>
      <c r="E3899" s="353"/>
      <c r="F3899" s="353"/>
      <c r="G3899" s="18" t="s">
        <v>76</v>
      </c>
      <c r="H3899" s="139">
        <v>11013.86</v>
      </c>
    </row>
    <row r="3900" spans="1:8" ht="60.95" customHeight="1">
      <c r="A3900" s="352" t="s">
        <v>7223</v>
      </c>
      <c r="B3900" s="352"/>
      <c r="C3900" s="353" t="s">
        <v>7224</v>
      </c>
      <c r="D3900" s="353"/>
      <c r="E3900" s="353"/>
      <c r="F3900" s="353"/>
      <c r="G3900" s="18" t="s">
        <v>76</v>
      </c>
      <c r="H3900" s="137">
        <v>9978.73</v>
      </c>
    </row>
    <row r="3901" spans="1:8" ht="48.75" customHeight="1">
      <c r="A3901" s="352" t="s">
        <v>7225</v>
      </c>
      <c r="B3901" s="352"/>
      <c r="C3901" s="353" t="s">
        <v>7226</v>
      </c>
      <c r="D3901" s="353"/>
      <c r="E3901" s="353"/>
      <c r="F3901" s="353"/>
      <c r="G3901" s="18" t="s">
        <v>76</v>
      </c>
      <c r="H3901" s="137">
        <v>8201.0499999999993</v>
      </c>
    </row>
    <row r="3902" spans="1:8" ht="60.95" customHeight="1">
      <c r="A3902" s="352" t="s">
        <v>7227</v>
      </c>
      <c r="B3902" s="352"/>
      <c r="C3902" s="353" t="s">
        <v>7228</v>
      </c>
      <c r="D3902" s="353"/>
      <c r="E3902" s="353"/>
      <c r="F3902" s="353"/>
      <c r="G3902" s="18" t="s">
        <v>76</v>
      </c>
      <c r="H3902" s="137">
        <v>7287.18</v>
      </c>
    </row>
    <row r="3903" spans="1:8" ht="48.75" customHeight="1">
      <c r="A3903" s="352" t="s">
        <v>7229</v>
      </c>
      <c r="B3903" s="352"/>
      <c r="C3903" s="353" t="s">
        <v>7230</v>
      </c>
      <c r="D3903" s="353"/>
      <c r="E3903" s="353"/>
      <c r="F3903" s="353"/>
      <c r="G3903" s="18" t="s">
        <v>76</v>
      </c>
      <c r="H3903" s="137">
        <v>9781.16</v>
      </c>
    </row>
    <row r="3904" spans="1:8" ht="60.95" customHeight="1">
      <c r="A3904" s="352" t="s">
        <v>7231</v>
      </c>
      <c r="B3904" s="352"/>
      <c r="C3904" s="353" t="s">
        <v>7232</v>
      </c>
      <c r="D3904" s="353"/>
      <c r="E3904" s="353"/>
      <c r="F3904" s="353"/>
      <c r="G3904" s="18" t="s">
        <v>76</v>
      </c>
      <c r="H3904" s="137">
        <v>8901.7099999999991</v>
      </c>
    </row>
    <row r="3905" spans="1:8" ht="48.75" customHeight="1">
      <c r="A3905" s="352" t="s">
        <v>7233</v>
      </c>
      <c r="B3905" s="352"/>
      <c r="C3905" s="353" t="s">
        <v>7234</v>
      </c>
      <c r="D3905" s="353"/>
      <c r="E3905" s="353"/>
      <c r="F3905" s="353"/>
      <c r="G3905" s="18" t="s">
        <v>76</v>
      </c>
      <c r="H3905" s="139">
        <v>11189.72</v>
      </c>
    </row>
    <row r="3906" spans="1:8" ht="60.95" customHeight="1">
      <c r="A3906" s="352" t="s">
        <v>7235</v>
      </c>
      <c r="B3906" s="352"/>
      <c r="C3906" s="353" t="s">
        <v>7236</v>
      </c>
      <c r="D3906" s="353"/>
      <c r="E3906" s="353"/>
      <c r="F3906" s="353"/>
      <c r="G3906" s="18" t="s">
        <v>76</v>
      </c>
      <c r="H3906" s="139">
        <v>10116.530000000001</v>
      </c>
    </row>
    <row r="3907" spans="1:8" ht="48.75" customHeight="1">
      <c r="A3907" s="352" t="s">
        <v>7237</v>
      </c>
      <c r="B3907" s="352"/>
      <c r="C3907" s="353" t="s">
        <v>7238</v>
      </c>
      <c r="D3907" s="353"/>
      <c r="E3907" s="353"/>
      <c r="F3907" s="353"/>
      <c r="G3907" s="18" t="s">
        <v>76</v>
      </c>
      <c r="H3907" s="139">
        <v>12409.99</v>
      </c>
    </row>
    <row r="3908" spans="1:8" ht="60.95" customHeight="1">
      <c r="A3908" s="352" t="s">
        <v>7239</v>
      </c>
      <c r="B3908" s="352"/>
      <c r="C3908" s="353" t="s">
        <v>7240</v>
      </c>
      <c r="D3908" s="353"/>
      <c r="E3908" s="353"/>
      <c r="F3908" s="353"/>
      <c r="G3908" s="18" t="s">
        <v>76</v>
      </c>
      <c r="H3908" s="139">
        <v>11336.8</v>
      </c>
    </row>
    <row r="3909" spans="1:8" ht="48.75" customHeight="1">
      <c r="A3909" s="352" t="s">
        <v>7241</v>
      </c>
      <c r="B3909" s="352"/>
      <c r="C3909" s="353" t="s">
        <v>7242</v>
      </c>
      <c r="D3909" s="353"/>
      <c r="E3909" s="353"/>
      <c r="F3909" s="353"/>
      <c r="G3909" s="18" t="s">
        <v>76</v>
      </c>
      <c r="H3909" s="137">
        <v>9038.9</v>
      </c>
    </row>
    <row r="3910" spans="1:8" ht="60.95" customHeight="1">
      <c r="A3910" s="352" t="s">
        <v>7243</v>
      </c>
      <c r="B3910" s="352"/>
      <c r="C3910" s="353" t="s">
        <v>7244</v>
      </c>
      <c r="D3910" s="353"/>
      <c r="E3910" s="353"/>
      <c r="F3910" s="353"/>
      <c r="G3910" s="18" t="s">
        <v>76</v>
      </c>
      <c r="H3910" s="137">
        <v>8076.6</v>
      </c>
    </row>
    <row r="3911" spans="1:8" ht="48.75" customHeight="1">
      <c r="A3911" s="352" t="s">
        <v>7245</v>
      </c>
      <c r="B3911" s="352"/>
      <c r="C3911" s="353" t="s">
        <v>7246</v>
      </c>
      <c r="D3911" s="353"/>
      <c r="E3911" s="353"/>
      <c r="F3911" s="353"/>
      <c r="G3911" s="18" t="s">
        <v>76</v>
      </c>
      <c r="H3911" s="139">
        <v>10557.28</v>
      </c>
    </row>
    <row r="3912" spans="1:8" ht="60.95" customHeight="1">
      <c r="A3912" s="352" t="s">
        <v>7247</v>
      </c>
      <c r="B3912" s="352"/>
      <c r="C3912" s="353" t="s">
        <v>7248</v>
      </c>
      <c r="D3912" s="353"/>
      <c r="E3912" s="353"/>
      <c r="F3912" s="353"/>
      <c r="G3912" s="18" t="s">
        <v>76</v>
      </c>
      <c r="H3912" s="137">
        <v>9630.67</v>
      </c>
    </row>
    <row r="3913" spans="1:8" ht="48.75" customHeight="1">
      <c r="A3913" s="352" t="s">
        <v>7249</v>
      </c>
      <c r="B3913" s="352"/>
      <c r="C3913" s="353" t="s">
        <v>7250</v>
      </c>
      <c r="D3913" s="353"/>
      <c r="E3913" s="353"/>
      <c r="F3913" s="353"/>
      <c r="G3913" s="18" t="s">
        <v>76</v>
      </c>
      <c r="H3913" s="139">
        <v>11958.78</v>
      </c>
    </row>
    <row r="3914" spans="1:8" ht="60.95" customHeight="1">
      <c r="A3914" s="352" t="s">
        <v>7251</v>
      </c>
      <c r="B3914" s="352"/>
      <c r="C3914" s="353" t="s">
        <v>7252</v>
      </c>
      <c r="D3914" s="353"/>
      <c r="E3914" s="353"/>
      <c r="F3914" s="353"/>
      <c r="G3914" s="18" t="s">
        <v>76</v>
      </c>
      <c r="H3914" s="139">
        <v>10828.24</v>
      </c>
    </row>
    <row r="3915" spans="1:8" ht="48.75" customHeight="1">
      <c r="A3915" s="352" t="s">
        <v>7253</v>
      </c>
      <c r="B3915" s="352"/>
      <c r="C3915" s="353" t="s">
        <v>7254</v>
      </c>
      <c r="D3915" s="353"/>
      <c r="E3915" s="353"/>
      <c r="F3915" s="353"/>
      <c r="G3915" s="18" t="s">
        <v>76</v>
      </c>
      <c r="H3915" s="139">
        <v>13932.38</v>
      </c>
    </row>
    <row r="3916" spans="1:8" ht="60.95" customHeight="1">
      <c r="A3916" s="352" t="s">
        <v>7255</v>
      </c>
      <c r="B3916" s="352"/>
      <c r="C3916" s="353" t="s">
        <v>7256</v>
      </c>
      <c r="D3916" s="353"/>
      <c r="E3916" s="353"/>
      <c r="F3916" s="353"/>
      <c r="G3916" s="18" t="s">
        <v>76</v>
      </c>
      <c r="H3916" s="139">
        <v>12627.22</v>
      </c>
    </row>
    <row r="3917" spans="1:8" ht="48.75" customHeight="1">
      <c r="A3917" s="352" t="s">
        <v>7257</v>
      </c>
      <c r="B3917" s="352"/>
      <c r="C3917" s="353" t="s">
        <v>7258</v>
      </c>
      <c r="D3917" s="353"/>
      <c r="E3917" s="353"/>
      <c r="F3917" s="353"/>
      <c r="G3917" s="18" t="s">
        <v>76</v>
      </c>
      <c r="H3917" s="137">
        <v>9813.98</v>
      </c>
    </row>
    <row r="3918" spans="1:8" ht="60.95" customHeight="1">
      <c r="A3918" s="352" t="s">
        <v>7259</v>
      </c>
      <c r="B3918" s="352"/>
      <c r="C3918" s="353" t="s">
        <v>7260</v>
      </c>
      <c r="D3918" s="353"/>
      <c r="E3918" s="353"/>
      <c r="F3918" s="353"/>
      <c r="G3918" s="18" t="s">
        <v>76</v>
      </c>
      <c r="H3918" s="137">
        <v>8804.52</v>
      </c>
    </row>
    <row r="3919" spans="1:8" ht="48.75" customHeight="1">
      <c r="A3919" s="352" t="s">
        <v>7261</v>
      </c>
      <c r="B3919" s="352"/>
      <c r="C3919" s="353" t="s">
        <v>7262</v>
      </c>
      <c r="D3919" s="353"/>
      <c r="E3919" s="353"/>
      <c r="F3919" s="353"/>
      <c r="G3919" s="18" t="s">
        <v>76</v>
      </c>
      <c r="H3919" s="139">
        <v>11777.04</v>
      </c>
    </row>
    <row r="3920" spans="1:8" ht="60.95" customHeight="1">
      <c r="A3920" s="352" t="s">
        <v>7263</v>
      </c>
      <c r="B3920" s="352"/>
      <c r="C3920" s="353" t="s">
        <v>7264</v>
      </c>
      <c r="D3920" s="353"/>
      <c r="E3920" s="353"/>
      <c r="F3920" s="353"/>
      <c r="G3920" s="18" t="s">
        <v>76</v>
      </c>
      <c r="H3920" s="139">
        <v>10802</v>
      </c>
    </row>
    <row r="3921" spans="1:8" ht="48.75" customHeight="1">
      <c r="A3921" s="352" t="s">
        <v>7265</v>
      </c>
      <c r="B3921" s="352"/>
      <c r="C3921" s="353" t="s">
        <v>7266</v>
      </c>
      <c r="D3921" s="353"/>
      <c r="E3921" s="353"/>
      <c r="F3921" s="353"/>
      <c r="G3921" s="18" t="s">
        <v>76</v>
      </c>
      <c r="H3921" s="139">
        <v>12966.92</v>
      </c>
    </row>
    <row r="3922" spans="1:8" ht="60.95" customHeight="1">
      <c r="A3922" s="352" t="s">
        <v>7267</v>
      </c>
      <c r="B3922" s="352"/>
      <c r="C3922" s="353" t="s">
        <v>7268</v>
      </c>
      <c r="D3922" s="353"/>
      <c r="E3922" s="353"/>
      <c r="F3922" s="353"/>
      <c r="G3922" s="18" t="s">
        <v>76</v>
      </c>
      <c r="H3922" s="139">
        <v>11779.02</v>
      </c>
    </row>
    <row r="3923" spans="1:8" ht="48.75" customHeight="1">
      <c r="A3923" s="352" t="s">
        <v>7269</v>
      </c>
      <c r="B3923" s="352"/>
      <c r="C3923" s="353" t="s">
        <v>7270</v>
      </c>
      <c r="D3923" s="353"/>
      <c r="E3923" s="353"/>
      <c r="F3923" s="353"/>
      <c r="G3923" s="18" t="s">
        <v>76</v>
      </c>
      <c r="H3923" s="139">
        <v>14757.88</v>
      </c>
    </row>
    <row r="3924" spans="1:8" ht="60.95" customHeight="1">
      <c r="A3924" s="352" t="s">
        <v>7271</v>
      </c>
      <c r="B3924" s="352"/>
      <c r="C3924" s="353" t="s">
        <v>7272</v>
      </c>
      <c r="D3924" s="353"/>
      <c r="E3924" s="353"/>
      <c r="F3924" s="353"/>
      <c r="G3924" s="18" t="s">
        <v>76</v>
      </c>
      <c r="H3924" s="139">
        <v>13386.44</v>
      </c>
    </row>
    <row r="3925" spans="1:8" ht="48.75" customHeight="1">
      <c r="A3925" s="352" t="s">
        <v>7273</v>
      </c>
      <c r="B3925" s="352"/>
      <c r="C3925" s="353" t="s">
        <v>7274</v>
      </c>
      <c r="D3925" s="353"/>
      <c r="E3925" s="353"/>
      <c r="F3925" s="353"/>
      <c r="G3925" s="18" t="s">
        <v>76</v>
      </c>
      <c r="H3925" s="139">
        <v>10945.11</v>
      </c>
    </row>
    <row r="3926" spans="1:8" ht="60.95" customHeight="1">
      <c r="A3926" s="352" t="s">
        <v>7275</v>
      </c>
      <c r="B3926" s="352"/>
      <c r="C3926" s="353" t="s">
        <v>7276</v>
      </c>
      <c r="D3926" s="353"/>
      <c r="E3926" s="353"/>
      <c r="F3926" s="353"/>
      <c r="G3926" s="18" t="s">
        <v>76</v>
      </c>
      <c r="H3926" s="137">
        <v>9692.39</v>
      </c>
    </row>
    <row r="3927" spans="1:8" ht="48.75" customHeight="1">
      <c r="A3927" s="352" t="s">
        <v>7277</v>
      </c>
      <c r="B3927" s="352"/>
      <c r="C3927" s="353" t="s">
        <v>7278</v>
      </c>
      <c r="D3927" s="353"/>
      <c r="E3927" s="353"/>
      <c r="F3927" s="353"/>
      <c r="G3927" s="18" t="s">
        <v>76</v>
      </c>
      <c r="H3927" s="139">
        <v>12854.72</v>
      </c>
    </row>
    <row r="3928" spans="1:8" ht="60.95" customHeight="1">
      <c r="A3928" s="352" t="s">
        <v>7279</v>
      </c>
      <c r="B3928" s="352"/>
      <c r="C3928" s="353" t="s">
        <v>7280</v>
      </c>
      <c r="D3928" s="353"/>
      <c r="E3928" s="353"/>
      <c r="F3928" s="353"/>
      <c r="G3928" s="18" t="s">
        <v>76</v>
      </c>
      <c r="H3928" s="139">
        <v>11663.18</v>
      </c>
    </row>
    <row r="3929" spans="1:8" ht="48.75" customHeight="1">
      <c r="A3929" s="352" t="s">
        <v>7281</v>
      </c>
      <c r="B3929" s="352"/>
      <c r="C3929" s="353" t="s">
        <v>7282</v>
      </c>
      <c r="D3929" s="353"/>
      <c r="E3929" s="353"/>
      <c r="F3929" s="353"/>
      <c r="G3929" s="18" t="s">
        <v>76</v>
      </c>
      <c r="H3929" s="139">
        <v>14464.11</v>
      </c>
    </row>
    <row r="3930" spans="1:8" ht="60.95" customHeight="1">
      <c r="A3930" s="352" t="s">
        <v>7283</v>
      </c>
      <c r="B3930" s="352"/>
      <c r="C3930" s="353" t="s">
        <v>7284</v>
      </c>
      <c r="D3930" s="353"/>
      <c r="E3930" s="353"/>
      <c r="F3930" s="353"/>
      <c r="G3930" s="18" t="s">
        <v>76</v>
      </c>
      <c r="H3930" s="139">
        <v>13211.39</v>
      </c>
    </row>
    <row r="3931" spans="1:8" ht="48.75" customHeight="1">
      <c r="A3931" s="352" t="s">
        <v>7285</v>
      </c>
      <c r="B3931" s="352"/>
      <c r="C3931" s="353" t="s">
        <v>7286</v>
      </c>
      <c r="D3931" s="353"/>
      <c r="E3931" s="353"/>
      <c r="F3931" s="353"/>
      <c r="G3931" s="18" t="s">
        <v>76</v>
      </c>
      <c r="H3931" s="139">
        <v>16380.25</v>
      </c>
    </row>
    <row r="3932" spans="1:8" ht="60.95" customHeight="1">
      <c r="A3932" s="352" t="s">
        <v>7287</v>
      </c>
      <c r="B3932" s="352"/>
      <c r="C3932" s="353" t="s">
        <v>7288</v>
      </c>
      <c r="D3932" s="353"/>
      <c r="E3932" s="353"/>
      <c r="F3932" s="353"/>
      <c r="G3932" s="18" t="s">
        <v>76</v>
      </c>
      <c r="H3932" s="139">
        <v>14940.16</v>
      </c>
    </row>
    <row r="3933" spans="1:8" ht="48.75" customHeight="1">
      <c r="A3933" s="352" t="s">
        <v>7289</v>
      </c>
      <c r="B3933" s="352"/>
      <c r="C3933" s="353" t="s">
        <v>7290</v>
      </c>
      <c r="D3933" s="353"/>
      <c r="E3933" s="353"/>
      <c r="F3933" s="353"/>
      <c r="G3933" s="18" t="s">
        <v>76</v>
      </c>
      <c r="H3933" s="139">
        <v>11762.48</v>
      </c>
    </row>
    <row r="3934" spans="1:8" ht="60.95" customHeight="1">
      <c r="A3934" s="352" t="s">
        <v>7291</v>
      </c>
      <c r="B3934" s="352"/>
      <c r="C3934" s="353" t="s">
        <v>7292</v>
      </c>
      <c r="D3934" s="353"/>
      <c r="E3934" s="353"/>
      <c r="F3934" s="353"/>
      <c r="G3934" s="18" t="s">
        <v>76</v>
      </c>
      <c r="H3934" s="139">
        <v>10452.4</v>
      </c>
    </row>
    <row r="3935" spans="1:8" ht="48.75" customHeight="1">
      <c r="A3935" s="352" t="s">
        <v>7293</v>
      </c>
      <c r="B3935" s="352"/>
      <c r="C3935" s="353" t="s">
        <v>7294</v>
      </c>
      <c r="D3935" s="353"/>
      <c r="E3935" s="353"/>
      <c r="F3935" s="353"/>
      <c r="G3935" s="18" t="s">
        <v>76</v>
      </c>
      <c r="H3935" s="139">
        <v>14001.22</v>
      </c>
    </row>
    <row r="3936" spans="1:8" ht="60.95" customHeight="1">
      <c r="A3936" s="352" t="s">
        <v>7295</v>
      </c>
      <c r="B3936" s="352"/>
      <c r="C3936" s="353" t="s">
        <v>7296</v>
      </c>
      <c r="D3936" s="353"/>
      <c r="E3936" s="353"/>
      <c r="F3936" s="353"/>
      <c r="G3936" s="18" t="s">
        <v>76</v>
      </c>
      <c r="H3936" s="139">
        <v>12752.32</v>
      </c>
    </row>
    <row r="3937" spans="1:8" ht="48.75" customHeight="1">
      <c r="A3937" s="352" t="s">
        <v>7297</v>
      </c>
      <c r="B3937" s="352"/>
      <c r="C3937" s="353" t="s">
        <v>7298</v>
      </c>
      <c r="D3937" s="353"/>
      <c r="E3937" s="353"/>
      <c r="F3937" s="353"/>
      <c r="G3937" s="18" t="s">
        <v>76</v>
      </c>
      <c r="H3937" s="139">
        <v>15327.02</v>
      </c>
    </row>
    <row r="3938" spans="1:8" ht="60.95" customHeight="1">
      <c r="A3938" s="352" t="s">
        <v>7299</v>
      </c>
      <c r="B3938" s="352"/>
      <c r="C3938" s="353" t="s">
        <v>7300</v>
      </c>
      <c r="D3938" s="353"/>
      <c r="E3938" s="353"/>
      <c r="F3938" s="353"/>
      <c r="G3938" s="18" t="s">
        <v>76</v>
      </c>
      <c r="H3938" s="139">
        <v>14016.94</v>
      </c>
    </row>
    <row r="3939" spans="1:8" ht="48.75" customHeight="1">
      <c r="A3939" s="352" t="s">
        <v>7301</v>
      </c>
      <c r="B3939" s="352"/>
      <c r="C3939" s="353" t="s">
        <v>7302</v>
      </c>
      <c r="D3939" s="353"/>
      <c r="E3939" s="353"/>
      <c r="F3939" s="353"/>
      <c r="G3939" s="18" t="s">
        <v>76</v>
      </c>
      <c r="H3939" s="139">
        <v>17136.07</v>
      </c>
    </row>
    <row r="3940" spans="1:8" ht="60.95" customHeight="1">
      <c r="A3940" s="352" t="s">
        <v>7303</v>
      </c>
      <c r="B3940" s="352"/>
      <c r="C3940" s="353" t="s">
        <v>7304</v>
      </c>
      <c r="D3940" s="353"/>
      <c r="E3940" s="353"/>
      <c r="F3940" s="353"/>
      <c r="G3940" s="18" t="s">
        <v>76</v>
      </c>
      <c r="H3940" s="139">
        <v>15629.7</v>
      </c>
    </row>
    <row r="3941" spans="1:8" ht="48.75" customHeight="1">
      <c r="A3941" s="352" t="s">
        <v>7305</v>
      </c>
      <c r="B3941" s="352"/>
      <c r="C3941" s="353" t="s">
        <v>7306</v>
      </c>
      <c r="D3941" s="353"/>
      <c r="E3941" s="353"/>
      <c r="F3941" s="353"/>
      <c r="G3941" s="18" t="s">
        <v>76</v>
      </c>
      <c r="H3941" s="139">
        <v>12758.9</v>
      </c>
    </row>
    <row r="3942" spans="1:8" ht="60.95" customHeight="1">
      <c r="A3942" s="352" t="s">
        <v>7307</v>
      </c>
      <c r="B3942" s="352"/>
      <c r="C3942" s="353" t="s">
        <v>7308</v>
      </c>
      <c r="D3942" s="353"/>
      <c r="E3942" s="353"/>
      <c r="F3942" s="353"/>
      <c r="G3942" s="18" t="s">
        <v>76</v>
      </c>
      <c r="H3942" s="139">
        <v>11391.47</v>
      </c>
    </row>
    <row r="3943" spans="1:8" ht="48.75" customHeight="1">
      <c r="A3943" s="352" t="s">
        <v>7309</v>
      </c>
      <c r="B3943" s="352"/>
      <c r="C3943" s="353" t="s">
        <v>7310</v>
      </c>
      <c r="D3943" s="353"/>
      <c r="E3943" s="353"/>
      <c r="F3943" s="353"/>
      <c r="G3943" s="18" t="s">
        <v>76</v>
      </c>
      <c r="H3943" s="139">
        <v>15095.97</v>
      </c>
    </row>
    <row r="3944" spans="1:8" ht="60.95" customHeight="1">
      <c r="A3944" s="352" t="s">
        <v>7311</v>
      </c>
      <c r="B3944" s="352"/>
      <c r="C3944" s="353" t="s">
        <v>7312</v>
      </c>
      <c r="D3944" s="353"/>
      <c r="E3944" s="353"/>
      <c r="F3944" s="353"/>
      <c r="G3944" s="18" t="s">
        <v>76</v>
      </c>
      <c r="H3944" s="139">
        <v>13789.71</v>
      </c>
    </row>
    <row r="3945" spans="1:8" ht="48.75" customHeight="1">
      <c r="A3945" s="352" t="s">
        <v>7313</v>
      </c>
      <c r="B3945" s="352"/>
      <c r="C3945" s="353" t="s">
        <v>7314</v>
      </c>
      <c r="D3945" s="353"/>
      <c r="E3945" s="353"/>
      <c r="F3945" s="353"/>
      <c r="G3945" s="18" t="s">
        <v>76</v>
      </c>
      <c r="H3945" s="139">
        <v>16364.84</v>
      </c>
    </row>
    <row r="3946" spans="1:8" ht="60.95" customHeight="1">
      <c r="A3946" s="352" t="s">
        <v>7315</v>
      </c>
      <c r="B3946" s="352"/>
      <c r="C3946" s="353" t="s">
        <v>7316</v>
      </c>
      <c r="D3946" s="353"/>
      <c r="E3946" s="353"/>
      <c r="F3946" s="353"/>
      <c r="G3946" s="18" t="s">
        <v>76</v>
      </c>
      <c r="H3946" s="139">
        <v>14997.41</v>
      </c>
    </row>
    <row r="3947" spans="1:8" ht="48.75" customHeight="1">
      <c r="A3947" s="352" t="s">
        <v>7317</v>
      </c>
      <c r="B3947" s="352"/>
      <c r="C3947" s="353" t="s">
        <v>7318</v>
      </c>
      <c r="D3947" s="353"/>
      <c r="E3947" s="353"/>
      <c r="F3947" s="353"/>
      <c r="G3947" s="18" t="s">
        <v>76</v>
      </c>
      <c r="H3947" s="139">
        <v>18175.12</v>
      </c>
    </row>
    <row r="3948" spans="1:8" ht="60.95" customHeight="1">
      <c r="A3948" s="352" t="s">
        <v>7319</v>
      </c>
      <c r="B3948" s="352"/>
      <c r="C3948" s="353" t="s">
        <v>7320</v>
      </c>
      <c r="D3948" s="353"/>
      <c r="E3948" s="353"/>
      <c r="F3948" s="353"/>
      <c r="G3948" s="18" t="s">
        <v>76</v>
      </c>
      <c r="H3948" s="139">
        <v>16601.2</v>
      </c>
    </row>
    <row r="3949" spans="1:8" ht="48.75" customHeight="1">
      <c r="A3949" s="352" t="s">
        <v>7321</v>
      </c>
      <c r="B3949" s="352"/>
      <c r="C3949" s="353" t="s">
        <v>7322</v>
      </c>
      <c r="D3949" s="353"/>
      <c r="E3949" s="353"/>
      <c r="F3949" s="353"/>
      <c r="G3949" s="18" t="s">
        <v>76</v>
      </c>
      <c r="H3949" s="137">
        <v>1826.01</v>
      </c>
    </row>
    <row r="3950" spans="1:8" ht="48.75" customHeight="1">
      <c r="A3950" s="352" t="s">
        <v>7323</v>
      </c>
      <c r="B3950" s="352"/>
      <c r="C3950" s="353" t="s">
        <v>7324</v>
      </c>
      <c r="D3950" s="353"/>
      <c r="E3950" s="353"/>
      <c r="F3950" s="353"/>
      <c r="G3950" s="18" t="s">
        <v>76</v>
      </c>
      <c r="H3950" s="137">
        <v>1669.13</v>
      </c>
    </row>
    <row r="3951" spans="1:8" ht="48.75" customHeight="1">
      <c r="A3951" s="352" t="s">
        <v>7325</v>
      </c>
      <c r="B3951" s="352"/>
      <c r="C3951" s="353" t="s">
        <v>7326</v>
      </c>
      <c r="D3951" s="353"/>
      <c r="E3951" s="353"/>
      <c r="F3951" s="353"/>
      <c r="G3951" s="18" t="s">
        <v>76</v>
      </c>
      <c r="H3951" s="137">
        <v>1981.78</v>
      </c>
    </row>
    <row r="3952" spans="1:8" ht="48.75" customHeight="1">
      <c r="A3952" s="352" t="s">
        <v>7327</v>
      </c>
      <c r="B3952" s="352"/>
      <c r="C3952" s="353" t="s">
        <v>7328</v>
      </c>
      <c r="D3952" s="353"/>
      <c r="E3952" s="353"/>
      <c r="F3952" s="353"/>
      <c r="G3952" s="18" t="s">
        <v>76</v>
      </c>
      <c r="H3952" s="137">
        <v>1824.91</v>
      </c>
    </row>
    <row r="3953" spans="1:8" ht="48.75" customHeight="1">
      <c r="A3953" s="352" t="s">
        <v>7329</v>
      </c>
      <c r="B3953" s="352"/>
      <c r="C3953" s="353" t="s">
        <v>7330</v>
      </c>
      <c r="D3953" s="353"/>
      <c r="E3953" s="353"/>
      <c r="F3953" s="353"/>
      <c r="G3953" s="18" t="s">
        <v>76</v>
      </c>
      <c r="H3953" s="137">
        <v>1999.67</v>
      </c>
    </row>
    <row r="3954" spans="1:8" ht="48.75" customHeight="1">
      <c r="A3954" s="352" t="s">
        <v>7331</v>
      </c>
      <c r="B3954" s="352"/>
      <c r="C3954" s="353" t="s">
        <v>7332</v>
      </c>
      <c r="D3954" s="353"/>
      <c r="E3954" s="353"/>
      <c r="F3954" s="353"/>
      <c r="G3954" s="18" t="s">
        <v>76</v>
      </c>
      <c r="H3954" s="137">
        <v>1842.28</v>
      </c>
    </row>
    <row r="3955" spans="1:8" ht="48.75" customHeight="1">
      <c r="A3955" s="352" t="s">
        <v>7333</v>
      </c>
      <c r="B3955" s="352"/>
      <c r="C3955" s="353" t="s">
        <v>7334</v>
      </c>
      <c r="D3955" s="353"/>
      <c r="E3955" s="353"/>
      <c r="F3955" s="353"/>
      <c r="G3955" s="18" t="s">
        <v>76</v>
      </c>
      <c r="H3955" s="137">
        <v>2596.84</v>
      </c>
    </row>
    <row r="3956" spans="1:8" ht="48.75" customHeight="1">
      <c r="A3956" s="352" t="s">
        <v>7335</v>
      </c>
      <c r="B3956" s="352"/>
      <c r="C3956" s="353" t="s">
        <v>7336</v>
      </c>
      <c r="D3956" s="353"/>
      <c r="E3956" s="353"/>
      <c r="F3956" s="353"/>
      <c r="G3956" s="18" t="s">
        <v>76</v>
      </c>
      <c r="H3956" s="137">
        <v>2375.4299999999998</v>
      </c>
    </row>
    <row r="3957" spans="1:8" ht="48.75" customHeight="1">
      <c r="A3957" s="352" t="s">
        <v>7337</v>
      </c>
      <c r="B3957" s="352"/>
      <c r="C3957" s="353" t="s">
        <v>7338</v>
      </c>
      <c r="D3957" s="353"/>
      <c r="E3957" s="353"/>
      <c r="F3957" s="353"/>
      <c r="G3957" s="18" t="s">
        <v>76</v>
      </c>
      <c r="H3957" s="137">
        <v>2948</v>
      </c>
    </row>
    <row r="3958" spans="1:8" ht="48.75" customHeight="1">
      <c r="A3958" s="352" t="s">
        <v>7339</v>
      </c>
      <c r="B3958" s="352"/>
      <c r="C3958" s="353" t="s">
        <v>7340</v>
      </c>
      <c r="D3958" s="353"/>
      <c r="E3958" s="353"/>
      <c r="F3958" s="353"/>
      <c r="G3958" s="18" t="s">
        <v>76</v>
      </c>
      <c r="H3958" s="137">
        <v>2726.6</v>
      </c>
    </row>
    <row r="3959" spans="1:8" ht="48.75" customHeight="1">
      <c r="A3959" s="352" t="s">
        <v>7341</v>
      </c>
      <c r="B3959" s="352"/>
      <c r="C3959" s="353" t="s">
        <v>7342</v>
      </c>
      <c r="D3959" s="353"/>
      <c r="E3959" s="353"/>
      <c r="F3959" s="353"/>
      <c r="G3959" s="18" t="s">
        <v>76</v>
      </c>
      <c r="H3959" s="137">
        <v>3014.56</v>
      </c>
    </row>
    <row r="3960" spans="1:8" ht="48.75" customHeight="1">
      <c r="A3960" s="352" t="s">
        <v>7343</v>
      </c>
      <c r="B3960" s="352"/>
      <c r="C3960" s="353" t="s">
        <v>7344</v>
      </c>
      <c r="D3960" s="353"/>
      <c r="E3960" s="353"/>
      <c r="F3960" s="353"/>
      <c r="G3960" s="18" t="s">
        <v>76</v>
      </c>
      <c r="H3960" s="137">
        <v>2792.04</v>
      </c>
    </row>
    <row r="3961" spans="1:8" ht="48.75" customHeight="1">
      <c r="A3961" s="352" t="s">
        <v>7345</v>
      </c>
      <c r="B3961" s="352"/>
      <c r="C3961" s="353" t="s">
        <v>7346</v>
      </c>
      <c r="D3961" s="353"/>
      <c r="E3961" s="353"/>
      <c r="F3961" s="353"/>
      <c r="G3961" s="18" t="s">
        <v>76</v>
      </c>
      <c r="H3961" s="137">
        <v>3638.93</v>
      </c>
    </row>
    <row r="3962" spans="1:8" ht="48.75" customHeight="1">
      <c r="A3962" s="352" t="s">
        <v>7347</v>
      </c>
      <c r="B3962" s="352"/>
      <c r="C3962" s="353" t="s">
        <v>7348</v>
      </c>
      <c r="D3962" s="353"/>
      <c r="E3962" s="353"/>
      <c r="F3962" s="353"/>
      <c r="G3962" s="18" t="s">
        <v>76</v>
      </c>
      <c r="H3962" s="137">
        <v>3300.78</v>
      </c>
    </row>
    <row r="3963" spans="1:8" ht="48.75" customHeight="1">
      <c r="A3963" s="352" t="s">
        <v>7349</v>
      </c>
      <c r="B3963" s="352"/>
      <c r="C3963" s="353" t="s">
        <v>7350</v>
      </c>
      <c r="D3963" s="353"/>
      <c r="E3963" s="353"/>
      <c r="F3963" s="353"/>
      <c r="G3963" s="18" t="s">
        <v>76</v>
      </c>
      <c r="H3963" s="137">
        <v>3834.7</v>
      </c>
    </row>
    <row r="3964" spans="1:8" ht="48.75" customHeight="1">
      <c r="A3964" s="352" t="s">
        <v>7351</v>
      </c>
      <c r="B3964" s="352"/>
      <c r="C3964" s="353" t="s">
        <v>7352</v>
      </c>
      <c r="D3964" s="353"/>
      <c r="E3964" s="353"/>
      <c r="F3964" s="353"/>
      <c r="G3964" s="18" t="s">
        <v>76</v>
      </c>
      <c r="H3964" s="137">
        <v>3496.56</v>
      </c>
    </row>
    <row r="3965" spans="1:8" ht="48.75" customHeight="1">
      <c r="A3965" s="352" t="s">
        <v>7353</v>
      </c>
      <c r="B3965" s="352"/>
      <c r="C3965" s="353" t="s">
        <v>7354</v>
      </c>
      <c r="D3965" s="353"/>
      <c r="E3965" s="353"/>
      <c r="F3965" s="353"/>
      <c r="G3965" s="18" t="s">
        <v>76</v>
      </c>
      <c r="H3965" s="137">
        <v>4237.4799999999996</v>
      </c>
    </row>
    <row r="3966" spans="1:8" ht="48.75" customHeight="1">
      <c r="A3966" s="352" t="s">
        <v>7355</v>
      </c>
      <c r="B3966" s="352"/>
      <c r="C3966" s="353" t="s">
        <v>7356</v>
      </c>
      <c r="D3966" s="353"/>
      <c r="E3966" s="353"/>
      <c r="F3966" s="353"/>
      <c r="G3966" s="18" t="s">
        <v>76</v>
      </c>
      <c r="H3966" s="137">
        <v>3897.3</v>
      </c>
    </row>
    <row r="3967" spans="1:8" ht="48.75" customHeight="1">
      <c r="A3967" s="352" t="s">
        <v>7357</v>
      </c>
      <c r="B3967" s="352"/>
      <c r="C3967" s="353" t="s">
        <v>7358</v>
      </c>
      <c r="D3967" s="353"/>
      <c r="E3967" s="353"/>
      <c r="F3967" s="353"/>
      <c r="G3967" s="18" t="s">
        <v>76</v>
      </c>
      <c r="H3967" s="137">
        <v>1958.38</v>
      </c>
    </row>
    <row r="3968" spans="1:8" ht="60.95" customHeight="1">
      <c r="A3968" s="352" t="s">
        <v>7359</v>
      </c>
      <c r="B3968" s="352"/>
      <c r="C3968" s="353" t="s">
        <v>7360</v>
      </c>
      <c r="D3968" s="353"/>
      <c r="E3968" s="353"/>
      <c r="F3968" s="353"/>
      <c r="G3968" s="18" t="s">
        <v>76</v>
      </c>
      <c r="H3968" s="137">
        <v>1777.69</v>
      </c>
    </row>
    <row r="3969" spans="1:8" ht="48.75" customHeight="1">
      <c r="A3969" s="352" t="s">
        <v>7361</v>
      </c>
      <c r="B3969" s="352"/>
      <c r="C3969" s="353" t="s">
        <v>7362</v>
      </c>
      <c r="D3969" s="353"/>
      <c r="E3969" s="353"/>
      <c r="F3969" s="353"/>
      <c r="G3969" s="18" t="s">
        <v>76</v>
      </c>
      <c r="H3969" s="137">
        <v>1862.66</v>
      </c>
    </row>
    <row r="3970" spans="1:8" ht="60.95" customHeight="1">
      <c r="A3970" s="352" t="s">
        <v>7363</v>
      </c>
      <c r="B3970" s="352"/>
      <c r="C3970" s="353" t="s">
        <v>7364</v>
      </c>
      <c r="D3970" s="353"/>
      <c r="E3970" s="353"/>
      <c r="F3970" s="353"/>
      <c r="G3970" s="18" t="s">
        <v>76</v>
      </c>
      <c r="H3970" s="137">
        <v>1699.81</v>
      </c>
    </row>
    <row r="3971" spans="1:8" ht="48.75" customHeight="1">
      <c r="A3971" s="352" t="s">
        <v>7365</v>
      </c>
      <c r="B3971" s="352"/>
      <c r="C3971" s="353" t="s">
        <v>7366</v>
      </c>
      <c r="D3971" s="353"/>
      <c r="E3971" s="353"/>
      <c r="F3971" s="353"/>
      <c r="G3971" s="18" t="s">
        <v>76</v>
      </c>
      <c r="H3971" s="137">
        <v>2046.35</v>
      </c>
    </row>
    <row r="3972" spans="1:8" ht="60.95" customHeight="1">
      <c r="A3972" s="352" t="s">
        <v>7367</v>
      </c>
      <c r="B3972" s="352"/>
      <c r="C3972" s="353" t="s">
        <v>7368</v>
      </c>
      <c r="D3972" s="353"/>
      <c r="E3972" s="353"/>
      <c r="F3972" s="353"/>
      <c r="G3972" s="18" t="s">
        <v>76</v>
      </c>
      <c r="H3972" s="137">
        <v>1865.66</v>
      </c>
    </row>
    <row r="3973" spans="1:8" ht="48.75" customHeight="1">
      <c r="A3973" s="352" t="s">
        <v>7369</v>
      </c>
      <c r="B3973" s="352"/>
      <c r="C3973" s="353" t="s">
        <v>7370</v>
      </c>
      <c r="D3973" s="353"/>
      <c r="E3973" s="353"/>
      <c r="F3973" s="353"/>
      <c r="G3973" s="18" t="s">
        <v>76</v>
      </c>
      <c r="H3973" s="137">
        <v>2218.39</v>
      </c>
    </row>
    <row r="3974" spans="1:8" ht="60.95" customHeight="1">
      <c r="A3974" s="352" t="s">
        <v>7371</v>
      </c>
      <c r="B3974" s="352"/>
      <c r="C3974" s="353" t="s">
        <v>7372</v>
      </c>
      <c r="D3974" s="353"/>
      <c r="E3974" s="353"/>
      <c r="F3974" s="353"/>
      <c r="G3974" s="18" t="s">
        <v>76</v>
      </c>
      <c r="H3974" s="137">
        <v>1989.27</v>
      </c>
    </row>
    <row r="3975" spans="1:8" ht="48.75" customHeight="1">
      <c r="A3975" s="352" t="s">
        <v>7373</v>
      </c>
      <c r="B3975" s="352"/>
      <c r="C3975" s="353" t="s">
        <v>7374</v>
      </c>
      <c r="D3975" s="353"/>
      <c r="E3975" s="353"/>
      <c r="F3975" s="353"/>
      <c r="G3975" s="18" t="s">
        <v>76</v>
      </c>
      <c r="H3975" s="137">
        <v>2872.63</v>
      </c>
    </row>
    <row r="3976" spans="1:8" ht="60.95" customHeight="1">
      <c r="A3976" s="352" t="s">
        <v>7375</v>
      </c>
      <c r="B3976" s="352"/>
      <c r="C3976" s="353" t="s">
        <v>7376</v>
      </c>
      <c r="D3976" s="353"/>
      <c r="E3976" s="353"/>
      <c r="F3976" s="353"/>
      <c r="G3976" s="18" t="s">
        <v>76</v>
      </c>
      <c r="H3976" s="137">
        <v>2583.67</v>
      </c>
    </row>
    <row r="3977" spans="1:8" ht="48.75" customHeight="1">
      <c r="A3977" s="352" t="s">
        <v>7377</v>
      </c>
      <c r="B3977" s="352"/>
      <c r="C3977" s="353" t="s">
        <v>7378</v>
      </c>
      <c r="D3977" s="353"/>
      <c r="E3977" s="353"/>
      <c r="F3977" s="353"/>
      <c r="G3977" s="18" t="s">
        <v>76</v>
      </c>
      <c r="H3977" s="137">
        <v>2854.53</v>
      </c>
    </row>
    <row r="3978" spans="1:8" ht="60.95" customHeight="1">
      <c r="A3978" s="352" t="s">
        <v>7379</v>
      </c>
      <c r="B3978" s="352"/>
      <c r="C3978" s="353" t="s">
        <v>7380</v>
      </c>
      <c r="D3978" s="353"/>
      <c r="E3978" s="353"/>
      <c r="F3978" s="353"/>
      <c r="G3978" s="18" t="s">
        <v>76</v>
      </c>
      <c r="H3978" s="137">
        <v>2583.42</v>
      </c>
    </row>
    <row r="3979" spans="1:8" ht="48.75" customHeight="1">
      <c r="A3979" s="352" t="s">
        <v>7381</v>
      </c>
      <c r="B3979" s="352"/>
      <c r="C3979" s="353" t="s">
        <v>7382</v>
      </c>
      <c r="D3979" s="353"/>
      <c r="E3979" s="353"/>
      <c r="F3979" s="353"/>
      <c r="G3979" s="18" t="s">
        <v>76</v>
      </c>
      <c r="H3979" s="137">
        <v>3095.15</v>
      </c>
    </row>
    <row r="3980" spans="1:8" ht="60.95" customHeight="1">
      <c r="A3980" s="352" t="s">
        <v>7383</v>
      </c>
      <c r="B3980" s="352"/>
      <c r="C3980" s="353" t="s">
        <v>7384</v>
      </c>
      <c r="D3980" s="353"/>
      <c r="E3980" s="353"/>
      <c r="F3980" s="353"/>
      <c r="G3980" s="18" t="s">
        <v>76</v>
      </c>
      <c r="H3980" s="137">
        <v>2806.2</v>
      </c>
    </row>
    <row r="3981" spans="1:8" ht="48.75" customHeight="1">
      <c r="A3981" s="352" t="s">
        <v>7385</v>
      </c>
      <c r="B3981" s="352"/>
      <c r="C3981" s="353" t="s">
        <v>7386</v>
      </c>
      <c r="D3981" s="353"/>
      <c r="E3981" s="353"/>
      <c r="F3981" s="353"/>
      <c r="G3981" s="18" t="s">
        <v>76</v>
      </c>
      <c r="H3981" s="137">
        <v>3428.42</v>
      </c>
    </row>
    <row r="3982" spans="1:8" ht="60.95" customHeight="1">
      <c r="A3982" s="352" t="s">
        <v>7387</v>
      </c>
      <c r="B3982" s="352"/>
      <c r="C3982" s="353" t="s">
        <v>7388</v>
      </c>
      <c r="D3982" s="353"/>
      <c r="E3982" s="353"/>
      <c r="F3982" s="353"/>
      <c r="G3982" s="18" t="s">
        <v>76</v>
      </c>
      <c r="H3982" s="137">
        <v>3139.47</v>
      </c>
    </row>
    <row r="3983" spans="1:8" ht="48.75" customHeight="1">
      <c r="A3983" s="352" t="s">
        <v>7389</v>
      </c>
      <c r="B3983" s="352"/>
      <c r="C3983" s="353" t="s">
        <v>7390</v>
      </c>
      <c r="D3983" s="353"/>
      <c r="E3983" s="353"/>
      <c r="F3983" s="353"/>
      <c r="G3983" s="18" t="s">
        <v>76</v>
      </c>
      <c r="H3983" s="137">
        <v>3217.37</v>
      </c>
    </row>
    <row r="3984" spans="1:8" ht="60.95" customHeight="1">
      <c r="A3984" s="352" t="s">
        <v>7391</v>
      </c>
      <c r="B3984" s="352"/>
      <c r="C3984" s="353" t="s">
        <v>7392</v>
      </c>
      <c r="D3984" s="353"/>
      <c r="E3984" s="353"/>
      <c r="F3984" s="353"/>
      <c r="G3984" s="18" t="s">
        <v>76</v>
      </c>
      <c r="H3984" s="137">
        <v>2902.92</v>
      </c>
    </row>
    <row r="3985" spans="1:8" ht="48.75" customHeight="1">
      <c r="A3985" s="352" t="s">
        <v>7393</v>
      </c>
      <c r="B3985" s="352"/>
      <c r="C3985" s="353" t="s">
        <v>7394</v>
      </c>
      <c r="D3985" s="353"/>
      <c r="E3985" s="353"/>
      <c r="F3985" s="353"/>
      <c r="G3985" s="18" t="s">
        <v>76</v>
      </c>
      <c r="H3985" s="137">
        <v>3256.2</v>
      </c>
    </row>
    <row r="3986" spans="1:8" ht="60.95" customHeight="1">
      <c r="A3986" s="352" t="s">
        <v>7395</v>
      </c>
      <c r="B3986" s="352"/>
      <c r="C3986" s="353" t="s">
        <v>7396</v>
      </c>
      <c r="D3986" s="353"/>
      <c r="E3986" s="353"/>
      <c r="F3986" s="353"/>
      <c r="G3986" s="18" t="s">
        <v>76</v>
      </c>
      <c r="H3986" s="137">
        <v>2959.6</v>
      </c>
    </row>
    <row r="3987" spans="1:8" ht="48.75" customHeight="1">
      <c r="A3987" s="352" t="s">
        <v>7397</v>
      </c>
      <c r="B3987" s="352"/>
      <c r="C3987" s="353" t="s">
        <v>7398</v>
      </c>
      <c r="D3987" s="353"/>
      <c r="E3987" s="353"/>
      <c r="F3987" s="353"/>
      <c r="G3987" s="18" t="s">
        <v>76</v>
      </c>
      <c r="H3987" s="137">
        <v>3455.42</v>
      </c>
    </row>
    <row r="3988" spans="1:8" ht="60.95" customHeight="1">
      <c r="A3988" s="352" t="s">
        <v>7399</v>
      </c>
      <c r="B3988" s="352"/>
      <c r="C3988" s="353" t="s">
        <v>7400</v>
      </c>
      <c r="D3988" s="353"/>
      <c r="E3988" s="353"/>
      <c r="F3988" s="353"/>
      <c r="G3988" s="18" t="s">
        <v>76</v>
      </c>
      <c r="H3988" s="137">
        <v>3140.97</v>
      </c>
    </row>
    <row r="3989" spans="1:8" ht="48.75" customHeight="1">
      <c r="A3989" s="352" t="s">
        <v>7401</v>
      </c>
      <c r="B3989" s="352"/>
      <c r="C3989" s="353" t="s">
        <v>7402</v>
      </c>
      <c r="D3989" s="353"/>
      <c r="E3989" s="353"/>
      <c r="F3989" s="353"/>
      <c r="G3989" s="18" t="s">
        <v>76</v>
      </c>
      <c r="H3989" s="137">
        <v>3760.74</v>
      </c>
    </row>
    <row r="3990" spans="1:8" ht="60.95" customHeight="1">
      <c r="A3990" s="352" t="s">
        <v>7403</v>
      </c>
      <c r="B3990" s="352"/>
      <c r="C3990" s="353" t="s">
        <v>7404</v>
      </c>
      <c r="D3990" s="353"/>
      <c r="E3990" s="353"/>
      <c r="F3990" s="353"/>
      <c r="G3990" s="18" t="s">
        <v>76</v>
      </c>
      <c r="H3990" s="137">
        <v>3446.3</v>
      </c>
    </row>
    <row r="3991" spans="1:8" ht="48.75" customHeight="1">
      <c r="A3991" s="352" t="s">
        <v>7405</v>
      </c>
      <c r="B3991" s="352"/>
      <c r="C3991" s="353" t="s">
        <v>7406</v>
      </c>
      <c r="D3991" s="353"/>
      <c r="E3991" s="353"/>
      <c r="F3991" s="353"/>
      <c r="G3991" s="18" t="s">
        <v>76</v>
      </c>
      <c r="H3991" s="137">
        <v>3633.53</v>
      </c>
    </row>
    <row r="3992" spans="1:8" ht="60.95" customHeight="1">
      <c r="A3992" s="352" t="s">
        <v>7407</v>
      </c>
      <c r="B3992" s="352"/>
      <c r="C3992" s="353" t="s">
        <v>7408</v>
      </c>
      <c r="D3992" s="353"/>
      <c r="E3992" s="353"/>
      <c r="F3992" s="353"/>
      <c r="G3992" s="18" t="s">
        <v>76</v>
      </c>
      <c r="H3992" s="137">
        <v>3293.59</v>
      </c>
    </row>
    <row r="3993" spans="1:8" ht="48.75" customHeight="1">
      <c r="A3993" s="352" t="s">
        <v>7409</v>
      </c>
      <c r="B3993" s="352"/>
      <c r="C3993" s="353" t="s">
        <v>7410</v>
      </c>
      <c r="D3993" s="353"/>
      <c r="E3993" s="353"/>
      <c r="F3993" s="353"/>
      <c r="G3993" s="18" t="s">
        <v>76</v>
      </c>
      <c r="H3993" s="137">
        <v>3711.69</v>
      </c>
    </row>
    <row r="3994" spans="1:8" ht="60.95" customHeight="1">
      <c r="A3994" s="352" t="s">
        <v>7411</v>
      </c>
      <c r="B3994" s="352"/>
      <c r="C3994" s="353" t="s">
        <v>7412</v>
      </c>
      <c r="D3994" s="353"/>
      <c r="E3994" s="353"/>
      <c r="F3994" s="353"/>
      <c r="G3994" s="18" t="s">
        <v>76</v>
      </c>
      <c r="H3994" s="137">
        <v>3389.59</v>
      </c>
    </row>
    <row r="3995" spans="1:8" ht="48.75" customHeight="1">
      <c r="A3995" s="352" t="s">
        <v>7413</v>
      </c>
      <c r="B3995" s="352"/>
      <c r="C3995" s="353" t="s">
        <v>7414</v>
      </c>
      <c r="D3995" s="353"/>
      <c r="E3995" s="353"/>
      <c r="F3995" s="353"/>
      <c r="G3995" s="18" t="s">
        <v>76</v>
      </c>
      <c r="H3995" s="137">
        <v>3888.14</v>
      </c>
    </row>
    <row r="3996" spans="1:8" ht="60.95" customHeight="1">
      <c r="A3996" s="352" t="s">
        <v>7415</v>
      </c>
      <c r="B3996" s="352"/>
      <c r="C3996" s="353" t="s">
        <v>7416</v>
      </c>
      <c r="D3996" s="353"/>
      <c r="E3996" s="353"/>
      <c r="F3996" s="353"/>
      <c r="G3996" s="18" t="s">
        <v>76</v>
      </c>
      <c r="H3996" s="137">
        <v>3548.2</v>
      </c>
    </row>
    <row r="3997" spans="1:8" ht="48.75" customHeight="1">
      <c r="A3997" s="352" t="s">
        <v>7417</v>
      </c>
      <c r="B3997" s="352"/>
      <c r="C3997" s="353" t="s">
        <v>7418</v>
      </c>
      <c r="D3997" s="353"/>
      <c r="E3997" s="353"/>
      <c r="F3997" s="353"/>
      <c r="G3997" s="18" t="s">
        <v>76</v>
      </c>
      <c r="H3997" s="137">
        <v>4178.97</v>
      </c>
    </row>
    <row r="3998" spans="1:8" ht="60.95" customHeight="1">
      <c r="A3998" s="352" t="s">
        <v>7419</v>
      </c>
      <c r="B3998" s="352"/>
      <c r="C3998" s="353" t="s">
        <v>7420</v>
      </c>
      <c r="D3998" s="353"/>
      <c r="E3998" s="353"/>
      <c r="F3998" s="353"/>
      <c r="G3998" s="18" t="s">
        <v>76</v>
      </c>
      <c r="H3998" s="137">
        <v>3839.03</v>
      </c>
    </row>
    <row r="3999" spans="1:8" ht="48.75" customHeight="1">
      <c r="A3999" s="352" t="s">
        <v>7421</v>
      </c>
      <c r="B3999" s="352"/>
      <c r="C3999" s="353" t="s">
        <v>7422</v>
      </c>
      <c r="D3999" s="353"/>
      <c r="E3999" s="353"/>
      <c r="F3999" s="353"/>
      <c r="G3999" s="18" t="s">
        <v>76</v>
      </c>
      <c r="H3999" s="137">
        <v>3617.53</v>
      </c>
    </row>
    <row r="4000" spans="1:8" ht="60.95" customHeight="1">
      <c r="A4000" s="352" t="s">
        <v>7423</v>
      </c>
      <c r="B4000" s="352"/>
      <c r="C4000" s="353" t="s">
        <v>7424</v>
      </c>
      <c r="D4000" s="353"/>
      <c r="E4000" s="353"/>
      <c r="F4000" s="353"/>
      <c r="G4000" s="18" t="s">
        <v>76</v>
      </c>
      <c r="H4000" s="137">
        <v>3267.51</v>
      </c>
    </row>
    <row r="4001" spans="1:8" ht="48.75" customHeight="1">
      <c r="A4001" s="352" t="s">
        <v>7425</v>
      </c>
      <c r="B4001" s="352"/>
      <c r="C4001" s="353" t="s">
        <v>7426</v>
      </c>
      <c r="D4001" s="353"/>
      <c r="E4001" s="353"/>
      <c r="F4001" s="353"/>
      <c r="G4001" s="18" t="s">
        <v>76</v>
      </c>
      <c r="H4001" s="137">
        <v>3917.18</v>
      </c>
    </row>
    <row r="4002" spans="1:8" ht="60.95" customHeight="1">
      <c r="A4002" s="352" t="s">
        <v>7427</v>
      </c>
      <c r="B4002" s="352"/>
      <c r="C4002" s="353" t="s">
        <v>7428</v>
      </c>
      <c r="D4002" s="353"/>
      <c r="E4002" s="353"/>
      <c r="F4002" s="353"/>
      <c r="G4002" s="18" t="s">
        <v>76</v>
      </c>
      <c r="H4002" s="137">
        <v>3585</v>
      </c>
    </row>
    <row r="4003" spans="1:8" ht="48.75" customHeight="1">
      <c r="A4003" s="352" t="s">
        <v>7429</v>
      </c>
      <c r="B4003" s="352"/>
      <c r="C4003" s="353" t="s">
        <v>7430</v>
      </c>
      <c r="D4003" s="353"/>
      <c r="E4003" s="353"/>
      <c r="F4003" s="353"/>
      <c r="G4003" s="18" t="s">
        <v>76</v>
      </c>
      <c r="H4003" s="137">
        <v>4354.9399999999996</v>
      </c>
    </row>
    <row r="4004" spans="1:8" ht="60.95" customHeight="1">
      <c r="A4004" s="352" t="s">
        <v>7431</v>
      </c>
      <c r="B4004" s="352"/>
      <c r="C4004" s="353" t="s">
        <v>7432</v>
      </c>
      <c r="D4004" s="353"/>
      <c r="E4004" s="353"/>
      <c r="F4004" s="353"/>
      <c r="G4004" s="18" t="s">
        <v>76</v>
      </c>
      <c r="H4004" s="137">
        <v>3928.44</v>
      </c>
    </row>
    <row r="4005" spans="1:8" ht="48.75" customHeight="1">
      <c r="A4005" s="352" t="s">
        <v>7433</v>
      </c>
      <c r="B4005" s="352"/>
      <c r="C4005" s="353" t="s">
        <v>7434</v>
      </c>
      <c r="D4005" s="353"/>
      <c r="E4005" s="353"/>
      <c r="F4005" s="353"/>
      <c r="G4005" s="18" t="s">
        <v>76</v>
      </c>
      <c r="H4005" s="137">
        <v>4837.25</v>
      </c>
    </row>
    <row r="4006" spans="1:8" ht="60.95" customHeight="1">
      <c r="A4006" s="352" t="s">
        <v>7435</v>
      </c>
      <c r="B4006" s="352"/>
      <c r="C4006" s="353" t="s">
        <v>7436</v>
      </c>
      <c r="D4006" s="353"/>
      <c r="E4006" s="353"/>
      <c r="F4006" s="353"/>
      <c r="G4006" s="18" t="s">
        <v>76</v>
      </c>
      <c r="H4006" s="137">
        <v>4410.75</v>
      </c>
    </row>
    <row r="4007" spans="1:8" ht="48.75" customHeight="1">
      <c r="A4007" s="352" t="s">
        <v>7437</v>
      </c>
      <c r="B4007" s="352"/>
      <c r="C4007" s="353" t="s">
        <v>7438</v>
      </c>
      <c r="D4007" s="353"/>
      <c r="E4007" s="353"/>
      <c r="F4007" s="353"/>
      <c r="G4007" s="18" t="s">
        <v>76</v>
      </c>
      <c r="H4007" s="137">
        <v>4076.48</v>
      </c>
    </row>
    <row r="4008" spans="1:8" ht="60.95" customHeight="1">
      <c r="A4008" s="352" t="s">
        <v>7439</v>
      </c>
      <c r="B4008" s="352"/>
      <c r="C4008" s="353" t="s">
        <v>7440</v>
      </c>
      <c r="D4008" s="353"/>
      <c r="E4008" s="353"/>
      <c r="F4008" s="353"/>
      <c r="G4008" s="18" t="s">
        <v>76</v>
      </c>
      <c r="H4008" s="137">
        <v>3700.96</v>
      </c>
    </row>
    <row r="4009" spans="1:8" ht="48.75" customHeight="1">
      <c r="A4009" s="352" t="s">
        <v>7441</v>
      </c>
      <c r="B4009" s="352"/>
      <c r="C4009" s="353" t="s">
        <v>7442</v>
      </c>
      <c r="D4009" s="353"/>
      <c r="E4009" s="353"/>
      <c r="F4009" s="353"/>
      <c r="G4009" s="18" t="s">
        <v>76</v>
      </c>
      <c r="H4009" s="137">
        <v>4426.84</v>
      </c>
    </row>
    <row r="4010" spans="1:8" ht="60.95" customHeight="1">
      <c r="A4010" s="352" t="s">
        <v>7443</v>
      </c>
      <c r="B4010" s="352"/>
      <c r="C4010" s="353" t="s">
        <v>7444</v>
      </c>
      <c r="D4010" s="353"/>
      <c r="E4010" s="353"/>
      <c r="F4010" s="353"/>
      <c r="G4010" s="18" t="s">
        <v>76</v>
      </c>
      <c r="H4010" s="137">
        <v>4069.17</v>
      </c>
    </row>
    <row r="4011" spans="1:8" ht="48.75" customHeight="1">
      <c r="A4011" s="352" t="s">
        <v>7445</v>
      </c>
      <c r="B4011" s="352"/>
      <c r="C4011" s="353" t="s">
        <v>7446</v>
      </c>
      <c r="D4011" s="353"/>
      <c r="E4011" s="353"/>
      <c r="F4011" s="353"/>
      <c r="G4011" s="18" t="s">
        <v>76</v>
      </c>
      <c r="H4011" s="137">
        <v>4788.26</v>
      </c>
    </row>
    <row r="4012" spans="1:8" ht="60.95" customHeight="1">
      <c r="A4012" s="352" t="s">
        <v>7447</v>
      </c>
      <c r="B4012" s="352"/>
      <c r="C4012" s="353" t="s">
        <v>7448</v>
      </c>
      <c r="D4012" s="353"/>
      <c r="E4012" s="353"/>
      <c r="F4012" s="353"/>
      <c r="G4012" s="18" t="s">
        <v>76</v>
      </c>
      <c r="H4012" s="137">
        <v>4329.8900000000003</v>
      </c>
    </row>
    <row r="4013" spans="1:8" ht="48.75" customHeight="1">
      <c r="A4013" s="352" t="s">
        <v>7449</v>
      </c>
      <c r="B4013" s="352"/>
      <c r="C4013" s="353" t="s">
        <v>7450</v>
      </c>
      <c r="D4013" s="353"/>
      <c r="E4013" s="353"/>
      <c r="F4013" s="353"/>
      <c r="G4013" s="18" t="s">
        <v>76</v>
      </c>
      <c r="H4013" s="137">
        <v>5211.58</v>
      </c>
    </row>
    <row r="4014" spans="1:8" ht="60.95" customHeight="1">
      <c r="A4014" s="352" t="s">
        <v>7451</v>
      </c>
      <c r="B4014" s="352"/>
      <c r="C4014" s="353" t="s">
        <v>7452</v>
      </c>
      <c r="D4014" s="353"/>
      <c r="E4014" s="353"/>
      <c r="F4014" s="353"/>
      <c r="G4014" s="18" t="s">
        <v>76</v>
      </c>
      <c r="H4014" s="137">
        <v>4753.21</v>
      </c>
    </row>
    <row r="4015" spans="1:8" ht="48.75" customHeight="1">
      <c r="A4015" s="352" t="s">
        <v>7453</v>
      </c>
      <c r="B4015" s="352"/>
      <c r="C4015" s="353" t="s">
        <v>7454</v>
      </c>
      <c r="D4015" s="353"/>
      <c r="E4015" s="353"/>
      <c r="F4015" s="353"/>
      <c r="G4015" s="18" t="s">
        <v>76</v>
      </c>
      <c r="H4015" s="137">
        <v>3935.7</v>
      </c>
    </row>
    <row r="4016" spans="1:8" ht="60.95" customHeight="1">
      <c r="A4016" s="352" t="s">
        <v>7455</v>
      </c>
      <c r="B4016" s="352"/>
      <c r="C4016" s="353" t="s">
        <v>7456</v>
      </c>
      <c r="D4016" s="353"/>
      <c r="E4016" s="353"/>
      <c r="F4016" s="353"/>
      <c r="G4016" s="18" t="s">
        <v>76</v>
      </c>
      <c r="H4016" s="137">
        <v>3500.35</v>
      </c>
    </row>
    <row r="4017" spans="1:8" ht="48.75" customHeight="1">
      <c r="A4017" s="352" t="s">
        <v>7457</v>
      </c>
      <c r="B4017" s="352"/>
      <c r="C4017" s="353" t="s">
        <v>7458</v>
      </c>
      <c r="D4017" s="353"/>
      <c r="E4017" s="353"/>
      <c r="F4017" s="353"/>
      <c r="G4017" s="18" t="s">
        <v>76</v>
      </c>
      <c r="H4017" s="137">
        <v>4292.28</v>
      </c>
    </row>
    <row r="4018" spans="1:8" ht="60.95" customHeight="1">
      <c r="A4018" s="352" t="s">
        <v>7459</v>
      </c>
      <c r="B4018" s="352"/>
      <c r="C4018" s="353" t="s">
        <v>7460</v>
      </c>
      <c r="D4018" s="353"/>
      <c r="E4018" s="353"/>
      <c r="F4018" s="353"/>
      <c r="G4018" s="18" t="s">
        <v>76</v>
      </c>
      <c r="H4018" s="137">
        <v>3874.77</v>
      </c>
    </row>
    <row r="4019" spans="1:8" ht="48.75" customHeight="1">
      <c r="A4019" s="352" t="s">
        <v>7461</v>
      </c>
      <c r="B4019" s="352"/>
      <c r="C4019" s="353" t="s">
        <v>7462</v>
      </c>
      <c r="D4019" s="353"/>
      <c r="E4019" s="353"/>
      <c r="F4019" s="353"/>
      <c r="G4019" s="18" t="s">
        <v>76</v>
      </c>
      <c r="H4019" s="137">
        <v>5006.93</v>
      </c>
    </row>
    <row r="4020" spans="1:8" ht="60.95" customHeight="1">
      <c r="A4020" s="352" t="s">
        <v>7463</v>
      </c>
      <c r="B4020" s="352"/>
      <c r="C4020" s="353" t="s">
        <v>7464</v>
      </c>
      <c r="D4020" s="353"/>
      <c r="E4020" s="353"/>
      <c r="F4020" s="353"/>
      <c r="G4020" s="18" t="s">
        <v>76</v>
      </c>
      <c r="H4020" s="137">
        <v>4571.58</v>
      </c>
    </row>
    <row r="4021" spans="1:8" ht="48.75" customHeight="1">
      <c r="A4021" s="352" t="s">
        <v>7465</v>
      </c>
      <c r="B4021" s="352"/>
      <c r="C4021" s="353" t="s">
        <v>7466</v>
      </c>
      <c r="D4021" s="353"/>
      <c r="E4021" s="353"/>
      <c r="F4021" s="353"/>
      <c r="G4021" s="18" t="s">
        <v>76</v>
      </c>
      <c r="H4021" s="137">
        <v>5837.8</v>
      </c>
    </row>
    <row r="4022" spans="1:8" ht="60.95" customHeight="1">
      <c r="A4022" s="352" t="s">
        <v>7467</v>
      </c>
      <c r="B4022" s="352"/>
      <c r="C4022" s="353" t="s">
        <v>7468</v>
      </c>
      <c r="D4022" s="353"/>
      <c r="E4022" s="353"/>
      <c r="F4022" s="353"/>
      <c r="G4022" s="18" t="s">
        <v>76</v>
      </c>
      <c r="H4022" s="137">
        <v>5323.42</v>
      </c>
    </row>
    <row r="4023" spans="1:8" ht="48.75" customHeight="1">
      <c r="A4023" s="352" t="s">
        <v>7469</v>
      </c>
      <c r="B4023" s="352"/>
      <c r="C4023" s="353" t="s">
        <v>7470</v>
      </c>
      <c r="D4023" s="353"/>
      <c r="E4023" s="353"/>
      <c r="F4023" s="353"/>
      <c r="G4023" s="18" t="s">
        <v>76</v>
      </c>
      <c r="H4023" s="137">
        <v>4386.97</v>
      </c>
    </row>
    <row r="4024" spans="1:8" ht="60.95" customHeight="1">
      <c r="A4024" s="352" t="s">
        <v>7471</v>
      </c>
      <c r="B4024" s="352"/>
      <c r="C4024" s="353" t="s">
        <v>7472</v>
      </c>
      <c r="D4024" s="353"/>
      <c r="E4024" s="353"/>
      <c r="F4024" s="353"/>
      <c r="G4024" s="18" t="s">
        <v>76</v>
      </c>
      <c r="H4024" s="137">
        <v>3919.75</v>
      </c>
    </row>
    <row r="4025" spans="1:8" ht="48.75" customHeight="1">
      <c r="A4025" s="352" t="s">
        <v>7473</v>
      </c>
      <c r="B4025" s="352"/>
      <c r="C4025" s="353" t="s">
        <v>7474</v>
      </c>
      <c r="D4025" s="353"/>
      <c r="E4025" s="353"/>
      <c r="F4025" s="353"/>
      <c r="G4025" s="18" t="s">
        <v>76</v>
      </c>
      <c r="H4025" s="137">
        <v>4716.63</v>
      </c>
    </row>
    <row r="4026" spans="1:8" ht="60.95" customHeight="1">
      <c r="A4026" s="352" t="s">
        <v>7475</v>
      </c>
      <c r="B4026" s="352"/>
      <c r="C4026" s="353" t="s">
        <v>7476</v>
      </c>
      <c r="D4026" s="353"/>
      <c r="E4026" s="353"/>
      <c r="F4026" s="353"/>
      <c r="G4026" s="18" t="s">
        <v>76</v>
      </c>
      <c r="H4026" s="137">
        <v>4267.26</v>
      </c>
    </row>
    <row r="4027" spans="1:8" ht="48.75" customHeight="1">
      <c r="A4027" s="352" t="s">
        <v>7477</v>
      </c>
      <c r="B4027" s="352"/>
      <c r="C4027" s="353" t="s">
        <v>7478</v>
      </c>
      <c r="D4027" s="353"/>
      <c r="E4027" s="353"/>
      <c r="F4027" s="353"/>
      <c r="G4027" s="18" t="s">
        <v>76</v>
      </c>
      <c r="H4027" s="137">
        <v>5433.35</v>
      </c>
    </row>
    <row r="4028" spans="1:8" ht="60.95" customHeight="1">
      <c r="A4028" s="352" t="s">
        <v>7479</v>
      </c>
      <c r="B4028" s="352"/>
      <c r="C4028" s="353" t="s">
        <v>7480</v>
      </c>
      <c r="D4028" s="353"/>
      <c r="E4028" s="353"/>
      <c r="F4028" s="353"/>
      <c r="G4028" s="18" t="s">
        <v>76</v>
      </c>
      <c r="H4028" s="137">
        <v>4966.1400000000003</v>
      </c>
    </row>
    <row r="4029" spans="1:8" ht="48.75" customHeight="1">
      <c r="A4029" s="352" t="s">
        <v>7481</v>
      </c>
      <c r="B4029" s="352"/>
      <c r="C4029" s="353" t="s">
        <v>7482</v>
      </c>
      <c r="D4029" s="353"/>
      <c r="E4029" s="353"/>
      <c r="F4029" s="353"/>
      <c r="G4029" s="18" t="s">
        <v>76</v>
      </c>
      <c r="H4029" s="137">
        <v>6146.47</v>
      </c>
    </row>
    <row r="4030" spans="1:8" ht="60.95" customHeight="1">
      <c r="A4030" s="352" t="s">
        <v>7483</v>
      </c>
      <c r="B4030" s="352"/>
      <c r="C4030" s="353" t="s">
        <v>7484</v>
      </c>
      <c r="D4030" s="353"/>
      <c r="E4030" s="353"/>
      <c r="F4030" s="353"/>
      <c r="G4030" s="18" t="s">
        <v>76</v>
      </c>
      <c r="H4030" s="137">
        <v>5593.86</v>
      </c>
    </row>
    <row r="4031" spans="1:8" ht="48.75" customHeight="1">
      <c r="A4031" s="352" t="s">
        <v>7485</v>
      </c>
      <c r="B4031" s="352"/>
      <c r="C4031" s="353" t="s">
        <v>7486</v>
      </c>
      <c r="D4031" s="353"/>
      <c r="E4031" s="353"/>
      <c r="F4031" s="353"/>
      <c r="G4031" s="18" t="s">
        <v>76</v>
      </c>
      <c r="H4031" s="137">
        <v>4826.84</v>
      </c>
    </row>
    <row r="4032" spans="1:8" ht="60.95" customHeight="1">
      <c r="A4032" s="352" t="s">
        <v>7487</v>
      </c>
      <c r="B4032" s="352"/>
      <c r="C4032" s="353" t="s">
        <v>7488</v>
      </c>
      <c r="D4032" s="353"/>
      <c r="E4032" s="353"/>
      <c r="F4032" s="353"/>
      <c r="G4032" s="18" t="s">
        <v>76</v>
      </c>
      <c r="H4032" s="137">
        <v>4327.76</v>
      </c>
    </row>
    <row r="4033" spans="1:8" ht="48.75" customHeight="1">
      <c r="A4033" s="352" t="s">
        <v>7489</v>
      </c>
      <c r="B4033" s="352"/>
      <c r="C4033" s="353" t="s">
        <v>7490</v>
      </c>
      <c r="D4033" s="353"/>
      <c r="E4033" s="353"/>
      <c r="F4033" s="353"/>
      <c r="G4033" s="18" t="s">
        <v>76</v>
      </c>
      <c r="H4033" s="137">
        <v>5293.13</v>
      </c>
    </row>
    <row r="4034" spans="1:8" ht="60.95" customHeight="1">
      <c r="A4034" s="352" t="s">
        <v>7491</v>
      </c>
      <c r="B4034" s="352"/>
      <c r="C4034" s="353" t="s">
        <v>7492</v>
      </c>
      <c r="D4034" s="353"/>
      <c r="E4034" s="353"/>
      <c r="F4034" s="353"/>
      <c r="G4034" s="18" t="s">
        <v>76</v>
      </c>
      <c r="H4034" s="137">
        <v>4811.8900000000003</v>
      </c>
    </row>
    <row r="4035" spans="1:8" ht="48.75" customHeight="1">
      <c r="A4035" s="352" t="s">
        <v>7493</v>
      </c>
      <c r="B4035" s="352"/>
      <c r="C4035" s="353" t="s">
        <v>7494</v>
      </c>
      <c r="D4035" s="353"/>
      <c r="E4035" s="353"/>
      <c r="F4035" s="353"/>
      <c r="G4035" s="18" t="s">
        <v>76</v>
      </c>
      <c r="H4035" s="137">
        <v>5881.51</v>
      </c>
    </row>
    <row r="4036" spans="1:8" ht="60.95" customHeight="1">
      <c r="A4036" s="352" t="s">
        <v>7495</v>
      </c>
      <c r="B4036" s="352"/>
      <c r="C4036" s="353" t="s">
        <v>7496</v>
      </c>
      <c r="D4036" s="353"/>
      <c r="E4036" s="353"/>
      <c r="F4036" s="353"/>
      <c r="G4036" s="18" t="s">
        <v>76</v>
      </c>
      <c r="H4036" s="137">
        <v>5382.43</v>
      </c>
    </row>
    <row r="4037" spans="1:8" ht="48.75" customHeight="1">
      <c r="A4037" s="352" t="s">
        <v>7497</v>
      </c>
      <c r="B4037" s="352"/>
      <c r="C4037" s="353" t="s">
        <v>7498</v>
      </c>
      <c r="D4037" s="353"/>
      <c r="E4037" s="353"/>
      <c r="F4037" s="353"/>
      <c r="G4037" s="18" t="s">
        <v>76</v>
      </c>
      <c r="H4037" s="137">
        <v>6816.37</v>
      </c>
    </row>
    <row r="4038" spans="1:8" ht="60.95" customHeight="1">
      <c r="A4038" s="352" t="s">
        <v>7499</v>
      </c>
      <c r="B4038" s="352"/>
      <c r="C4038" s="353" t="s">
        <v>7500</v>
      </c>
      <c r="D4038" s="353"/>
      <c r="E4038" s="353"/>
      <c r="F4038" s="353"/>
      <c r="G4038" s="18" t="s">
        <v>76</v>
      </c>
      <c r="H4038" s="137">
        <v>6225.52</v>
      </c>
    </row>
    <row r="4039" spans="1:8" ht="48.75" customHeight="1">
      <c r="A4039" s="352" t="s">
        <v>7501</v>
      </c>
      <c r="B4039" s="352"/>
      <c r="C4039" s="353" t="s">
        <v>7502</v>
      </c>
      <c r="D4039" s="353"/>
      <c r="E4039" s="353"/>
      <c r="F4039" s="353"/>
      <c r="G4039" s="18" t="s">
        <v>76</v>
      </c>
      <c r="H4039" s="137">
        <v>4897.09</v>
      </c>
    </row>
    <row r="4040" spans="1:8" ht="60.95" customHeight="1">
      <c r="A4040" s="352" t="s">
        <v>7503</v>
      </c>
      <c r="B4040" s="352"/>
      <c r="C4040" s="353" t="s">
        <v>7504</v>
      </c>
      <c r="D4040" s="353"/>
      <c r="E4040" s="353"/>
      <c r="F4040" s="353"/>
      <c r="G4040" s="18" t="s">
        <v>76</v>
      </c>
      <c r="H4040" s="137">
        <v>4387.92</v>
      </c>
    </row>
    <row r="4041" spans="1:8" ht="48.75" customHeight="1">
      <c r="A4041" s="352" t="s">
        <v>7505</v>
      </c>
      <c r="B4041" s="352"/>
      <c r="C4041" s="353" t="s">
        <v>7506</v>
      </c>
      <c r="D4041" s="353"/>
      <c r="E4041" s="353"/>
      <c r="F4041" s="353"/>
      <c r="G4041" s="18" t="s">
        <v>76</v>
      </c>
      <c r="H4041" s="137">
        <v>5833.26</v>
      </c>
    </row>
    <row r="4042" spans="1:8" ht="60.95" customHeight="1">
      <c r="A4042" s="352" t="s">
        <v>7507</v>
      </c>
      <c r="B4042" s="352"/>
      <c r="C4042" s="353" t="s">
        <v>7508</v>
      </c>
      <c r="D4042" s="353"/>
      <c r="E4042" s="353"/>
      <c r="F4042" s="353"/>
      <c r="G4042" s="18" t="s">
        <v>76</v>
      </c>
      <c r="H4042" s="137">
        <v>5341.94</v>
      </c>
    </row>
    <row r="4043" spans="1:8" ht="48.75" customHeight="1">
      <c r="A4043" s="352" t="s">
        <v>7509</v>
      </c>
      <c r="B4043" s="352"/>
      <c r="C4043" s="353" t="s">
        <v>7510</v>
      </c>
      <c r="D4043" s="353"/>
      <c r="E4043" s="353"/>
      <c r="F4043" s="353"/>
      <c r="G4043" s="18" t="s">
        <v>76</v>
      </c>
      <c r="H4043" s="137">
        <v>6686.86</v>
      </c>
    </row>
    <row r="4044" spans="1:8" ht="60.95" customHeight="1">
      <c r="A4044" s="352" t="s">
        <v>7511</v>
      </c>
      <c r="B4044" s="352"/>
      <c r="C4044" s="353" t="s">
        <v>7512</v>
      </c>
      <c r="D4044" s="353"/>
      <c r="E4044" s="353"/>
      <c r="F4044" s="353"/>
      <c r="G4044" s="18" t="s">
        <v>76</v>
      </c>
      <c r="H4044" s="137">
        <v>6085.92</v>
      </c>
    </row>
    <row r="4045" spans="1:8" ht="48.75" customHeight="1">
      <c r="A4045" s="352" t="s">
        <v>7513</v>
      </c>
      <c r="B4045" s="352"/>
      <c r="C4045" s="353" t="s">
        <v>7514</v>
      </c>
      <c r="D4045" s="353"/>
      <c r="E4045" s="353"/>
      <c r="F4045" s="353"/>
      <c r="G4045" s="18" t="s">
        <v>76</v>
      </c>
      <c r="H4045" s="137">
        <v>7961.98</v>
      </c>
    </row>
    <row r="4046" spans="1:8" ht="60.95" customHeight="1">
      <c r="A4046" s="352" t="s">
        <v>7515</v>
      </c>
      <c r="B4046" s="352"/>
      <c r="C4046" s="353" t="s">
        <v>7516</v>
      </c>
      <c r="D4046" s="353"/>
      <c r="E4046" s="353"/>
      <c r="F4046" s="353"/>
      <c r="G4046" s="18" t="s">
        <v>76</v>
      </c>
      <c r="H4046" s="137">
        <v>7361.04</v>
      </c>
    </row>
    <row r="4047" spans="1:8" ht="48.75" customHeight="1">
      <c r="A4047" s="352" t="s">
        <v>7517</v>
      </c>
      <c r="B4047" s="352"/>
      <c r="C4047" s="353" t="s">
        <v>7518</v>
      </c>
      <c r="D4047" s="353"/>
      <c r="E4047" s="353"/>
      <c r="F4047" s="353"/>
      <c r="G4047" s="18" t="s">
        <v>76</v>
      </c>
      <c r="H4047" s="137">
        <v>5423.22</v>
      </c>
    </row>
    <row r="4048" spans="1:8" ht="60.95" customHeight="1">
      <c r="A4048" s="352" t="s">
        <v>7519</v>
      </c>
      <c r="B4048" s="352"/>
      <c r="C4048" s="353" t="s">
        <v>7520</v>
      </c>
      <c r="D4048" s="353"/>
      <c r="E4048" s="353"/>
      <c r="F4048" s="353"/>
      <c r="G4048" s="18" t="s">
        <v>76</v>
      </c>
      <c r="H4048" s="137">
        <v>4882.1899999999996</v>
      </c>
    </row>
    <row r="4049" spans="1:8" ht="48.75" customHeight="1">
      <c r="A4049" s="352" t="s">
        <v>7521</v>
      </c>
      <c r="B4049" s="352"/>
      <c r="C4049" s="353" t="s">
        <v>7522</v>
      </c>
      <c r="D4049" s="353"/>
      <c r="E4049" s="353"/>
      <c r="F4049" s="353"/>
      <c r="G4049" s="18" t="s">
        <v>76</v>
      </c>
      <c r="H4049" s="137">
        <v>6329.38</v>
      </c>
    </row>
    <row r="4050" spans="1:8" ht="60.95" customHeight="1">
      <c r="A4050" s="352" t="s">
        <v>7523</v>
      </c>
      <c r="B4050" s="352"/>
      <c r="C4050" s="353" t="s">
        <v>7524</v>
      </c>
      <c r="D4050" s="353"/>
      <c r="E4050" s="353"/>
      <c r="F4050" s="353"/>
      <c r="G4050" s="18" t="s">
        <v>76</v>
      </c>
      <c r="H4050" s="137">
        <v>5806.19</v>
      </c>
    </row>
    <row r="4051" spans="1:8" ht="48.75" customHeight="1">
      <c r="A4051" s="352" t="s">
        <v>7525</v>
      </c>
      <c r="B4051" s="352"/>
      <c r="C4051" s="353" t="s">
        <v>7526</v>
      </c>
      <c r="D4051" s="353"/>
      <c r="E4051" s="353"/>
      <c r="F4051" s="353"/>
      <c r="G4051" s="18" t="s">
        <v>76</v>
      </c>
      <c r="H4051" s="137">
        <v>7192.54</v>
      </c>
    </row>
    <row r="4052" spans="1:8" ht="60.95" customHeight="1">
      <c r="A4052" s="352" t="s">
        <v>7527</v>
      </c>
      <c r="B4052" s="352"/>
      <c r="C4052" s="353" t="s">
        <v>7528</v>
      </c>
      <c r="D4052" s="353"/>
      <c r="E4052" s="353"/>
      <c r="F4052" s="353"/>
      <c r="G4052" s="18" t="s">
        <v>76</v>
      </c>
      <c r="H4052" s="137">
        <v>6553.36</v>
      </c>
    </row>
    <row r="4053" spans="1:8" ht="48.75" customHeight="1">
      <c r="A4053" s="352" t="s">
        <v>7529</v>
      </c>
      <c r="B4053" s="352"/>
      <c r="C4053" s="353" t="s">
        <v>7530</v>
      </c>
      <c r="D4053" s="353"/>
      <c r="E4053" s="353"/>
      <c r="F4053" s="353"/>
      <c r="G4053" s="18" t="s">
        <v>76</v>
      </c>
      <c r="H4053" s="137">
        <v>8297.69</v>
      </c>
    </row>
    <row r="4054" spans="1:8" ht="60.95" customHeight="1">
      <c r="A4054" s="352" t="s">
        <v>7531</v>
      </c>
      <c r="B4054" s="352"/>
      <c r="C4054" s="353" t="s">
        <v>7532</v>
      </c>
      <c r="D4054" s="353"/>
      <c r="E4054" s="353"/>
      <c r="F4054" s="353"/>
      <c r="G4054" s="18" t="s">
        <v>76</v>
      </c>
      <c r="H4054" s="137">
        <v>7557.83</v>
      </c>
    </row>
    <row r="4055" spans="1:8" ht="48.75" customHeight="1">
      <c r="A4055" s="352" t="s">
        <v>7533</v>
      </c>
      <c r="B4055" s="352"/>
      <c r="C4055" s="353" t="s">
        <v>7534</v>
      </c>
      <c r="D4055" s="353"/>
      <c r="E4055" s="353"/>
      <c r="F4055" s="353"/>
      <c r="G4055" s="18" t="s">
        <v>76</v>
      </c>
      <c r="H4055" s="137">
        <v>5835.5</v>
      </c>
    </row>
    <row r="4056" spans="1:8" ht="60.95" customHeight="1">
      <c r="A4056" s="352" t="s">
        <v>7535</v>
      </c>
      <c r="B4056" s="352"/>
      <c r="C4056" s="353" t="s">
        <v>7536</v>
      </c>
      <c r="D4056" s="353"/>
      <c r="E4056" s="353"/>
      <c r="F4056" s="353"/>
      <c r="G4056" s="18" t="s">
        <v>76</v>
      </c>
      <c r="H4056" s="137">
        <v>5262.6</v>
      </c>
    </row>
    <row r="4057" spans="1:8" ht="48.75" customHeight="1">
      <c r="A4057" s="352" t="s">
        <v>7537</v>
      </c>
      <c r="B4057" s="352"/>
      <c r="C4057" s="353" t="s">
        <v>7538</v>
      </c>
      <c r="D4057" s="353"/>
      <c r="E4057" s="353"/>
      <c r="F4057" s="353"/>
      <c r="G4057" s="18" t="s">
        <v>76</v>
      </c>
      <c r="H4057" s="137">
        <v>6795.48</v>
      </c>
    </row>
    <row r="4058" spans="1:8" ht="60.95" customHeight="1">
      <c r="A4058" s="352" t="s">
        <v>7539</v>
      </c>
      <c r="B4058" s="352"/>
      <c r="C4058" s="353" t="s">
        <v>7540</v>
      </c>
      <c r="D4058" s="353"/>
      <c r="E4058" s="353"/>
      <c r="F4058" s="353"/>
      <c r="G4058" s="18" t="s">
        <v>76</v>
      </c>
      <c r="H4058" s="137">
        <v>6240.42</v>
      </c>
    </row>
    <row r="4059" spans="1:8" ht="48.75" customHeight="1">
      <c r="A4059" s="352" t="s">
        <v>7541</v>
      </c>
      <c r="B4059" s="352"/>
      <c r="C4059" s="353" t="s">
        <v>7542</v>
      </c>
      <c r="D4059" s="353"/>
      <c r="E4059" s="353"/>
      <c r="F4059" s="353"/>
      <c r="G4059" s="18" t="s">
        <v>76</v>
      </c>
      <c r="H4059" s="137">
        <v>7684.76</v>
      </c>
    </row>
    <row r="4060" spans="1:8" ht="60.95" customHeight="1">
      <c r="A4060" s="352" t="s">
        <v>7543</v>
      </c>
      <c r="B4060" s="352"/>
      <c r="C4060" s="353" t="s">
        <v>7544</v>
      </c>
      <c r="D4060" s="353"/>
      <c r="E4060" s="353"/>
      <c r="F4060" s="353"/>
      <c r="G4060" s="18" t="s">
        <v>76</v>
      </c>
      <c r="H4060" s="137">
        <v>7007.35</v>
      </c>
    </row>
    <row r="4061" spans="1:8" ht="48.75" customHeight="1">
      <c r="A4061" s="352" t="s">
        <v>7545</v>
      </c>
      <c r="B4061" s="352"/>
      <c r="C4061" s="353" t="s">
        <v>7546</v>
      </c>
      <c r="D4061" s="353"/>
      <c r="E4061" s="353"/>
      <c r="F4061" s="353"/>
      <c r="G4061" s="18" t="s">
        <v>76</v>
      </c>
      <c r="H4061" s="137">
        <v>8822.25</v>
      </c>
    </row>
    <row r="4062" spans="1:8" ht="60.95" customHeight="1">
      <c r="A4062" s="352" t="s">
        <v>7547</v>
      </c>
      <c r="B4062" s="352"/>
      <c r="C4062" s="353" t="s">
        <v>7548</v>
      </c>
      <c r="D4062" s="353"/>
      <c r="E4062" s="353"/>
      <c r="F4062" s="353"/>
      <c r="G4062" s="18" t="s">
        <v>76</v>
      </c>
      <c r="H4062" s="137">
        <v>8037.77</v>
      </c>
    </row>
    <row r="4063" spans="1:8" ht="48.75" customHeight="1">
      <c r="A4063" s="352" t="s">
        <v>7549</v>
      </c>
      <c r="B4063" s="352"/>
      <c r="C4063" s="353" t="s">
        <v>7550</v>
      </c>
      <c r="D4063" s="353"/>
      <c r="E4063" s="353"/>
      <c r="F4063" s="353"/>
      <c r="G4063" s="18" t="s">
        <v>76</v>
      </c>
      <c r="H4063" s="137">
        <v>6618.8</v>
      </c>
    </row>
    <row r="4064" spans="1:8" ht="60.95" customHeight="1">
      <c r="A4064" s="352" t="s">
        <v>7551</v>
      </c>
      <c r="B4064" s="352"/>
      <c r="C4064" s="353" t="s">
        <v>7552</v>
      </c>
      <c r="D4064" s="353"/>
      <c r="E4064" s="353"/>
      <c r="F4064" s="353"/>
      <c r="G4064" s="18" t="s">
        <v>76</v>
      </c>
      <c r="H4064" s="137">
        <v>5919.79</v>
      </c>
    </row>
    <row r="4065" spans="1:8" ht="48.75" customHeight="1">
      <c r="A4065" s="352" t="s">
        <v>7553</v>
      </c>
      <c r="B4065" s="352"/>
      <c r="C4065" s="353" t="s">
        <v>7554</v>
      </c>
      <c r="D4065" s="353"/>
      <c r="E4065" s="353"/>
      <c r="F4065" s="353"/>
      <c r="G4065" s="18" t="s">
        <v>76</v>
      </c>
      <c r="H4065" s="137">
        <v>7633.48</v>
      </c>
    </row>
    <row r="4066" spans="1:8" ht="60.95" customHeight="1">
      <c r="A4066" s="352" t="s">
        <v>7555</v>
      </c>
      <c r="B4066" s="352"/>
      <c r="C4066" s="353" t="s">
        <v>7556</v>
      </c>
      <c r="D4066" s="353"/>
      <c r="E4066" s="353"/>
      <c r="F4066" s="353"/>
      <c r="G4066" s="18" t="s">
        <v>76</v>
      </c>
      <c r="H4066" s="137">
        <v>6965.06</v>
      </c>
    </row>
    <row r="4067" spans="1:8" ht="48.75" customHeight="1">
      <c r="A4067" s="352" t="s">
        <v>7557</v>
      </c>
      <c r="B4067" s="352"/>
      <c r="C4067" s="353" t="s">
        <v>7558</v>
      </c>
      <c r="D4067" s="353"/>
      <c r="E4067" s="353"/>
      <c r="F4067" s="353"/>
      <c r="G4067" s="18" t="s">
        <v>76</v>
      </c>
      <c r="H4067" s="137">
        <v>8702.26</v>
      </c>
    </row>
    <row r="4068" spans="1:8" ht="60.95" customHeight="1">
      <c r="A4068" s="352" t="s">
        <v>7559</v>
      </c>
      <c r="B4068" s="352"/>
      <c r="C4068" s="353" t="s">
        <v>7560</v>
      </c>
      <c r="D4068" s="353"/>
      <c r="E4068" s="353"/>
      <c r="F4068" s="353"/>
      <c r="G4068" s="18" t="s">
        <v>76</v>
      </c>
      <c r="H4068" s="137">
        <v>8003.25</v>
      </c>
    </row>
    <row r="4069" spans="1:8" ht="48.75" customHeight="1">
      <c r="A4069" s="352" t="s">
        <v>7561</v>
      </c>
      <c r="B4069" s="352"/>
      <c r="C4069" s="353" t="s">
        <v>7562</v>
      </c>
      <c r="D4069" s="353"/>
      <c r="E4069" s="353"/>
      <c r="F4069" s="353"/>
      <c r="G4069" s="18" t="s">
        <v>76</v>
      </c>
      <c r="H4069" s="137">
        <v>9921.51</v>
      </c>
    </row>
    <row r="4070" spans="1:8" ht="60.95" customHeight="1">
      <c r="A4070" s="352" t="s">
        <v>7563</v>
      </c>
      <c r="B4070" s="352"/>
      <c r="C4070" s="353" t="s">
        <v>7564</v>
      </c>
      <c r="D4070" s="353"/>
      <c r="E4070" s="353"/>
      <c r="F4070" s="353"/>
      <c r="G4070" s="18" t="s">
        <v>76</v>
      </c>
      <c r="H4070" s="137">
        <v>9115.44</v>
      </c>
    </row>
    <row r="4071" spans="1:8" ht="48.75" customHeight="1">
      <c r="A4071" s="352" t="s">
        <v>7565</v>
      </c>
      <c r="B4071" s="352"/>
      <c r="C4071" s="353" t="s">
        <v>7566</v>
      </c>
      <c r="D4071" s="353"/>
      <c r="E4071" s="353"/>
      <c r="F4071" s="353"/>
      <c r="G4071" s="18" t="s">
        <v>76</v>
      </c>
      <c r="H4071" s="137">
        <v>7607.05</v>
      </c>
    </row>
    <row r="4072" spans="1:8" ht="60.95" customHeight="1">
      <c r="A4072" s="352" t="s">
        <v>7567</v>
      </c>
      <c r="B4072" s="352"/>
      <c r="C4072" s="353" t="s">
        <v>7568</v>
      </c>
      <c r="D4072" s="353"/>
      <c r="E4072" s="353"/>
      <c r="F4072" s="353"/>
      <c r="G4072" s="18" t="s">
        <v>76</v>
      </c>
      <c r="H4072" s="137">
        <v>6831.57</v>
      </c>
    </row>
    <row r="4073" spans="1:8" ht="48.75" customHeight="1">
      <c r="A4073" s="352" t="s">
        <v>7569</v>
      </c>
      <c r="B4073" s="352"/>
      <c r="C4073" s="353" t="s">
        <v>7570</v>
      </c>
      <c r="D4073" s="353"/>
      <c r="E4073" s="353"/>
      <c r="F4073" s="353"/>
      <c r="G4073" s="18" t="s">
        <v>76</v>
      </c>
      <c r="H4073" s="137">
        <v>8766.6299999999992</v>
      </c>
    </row>
    <row r="4074" spans="1:8" ht="60.95" customHeight="1">
      <c r="A4074" s="352" t="s">
        <v>7571</v>
      </c>
      <c r="B4074" s="352"/>
      <c r="C4074" s="353" t="s">
        <v>7572</v>
      </c>
      <c r="D4074" s="353"/>
      <c r="E4074" s="353"/>
      <c r="F4074" s="353"/>
      <c r="G4074" s="18" t="s">
        <v>76</v>
      </c>
      <c r="H4074" s="137">
        <v>8021.74</v>
      </c>
    </row>
    <row r="4075" spans="1:8" ht="48.75" customHeight="1">
      <c r="A4075" s="352" t="s">
        <v>7573</v>
      </c>
      <c r="B4075" s="352"/>
      <c r="C4075" s="353" t="s">
        <v>7574</v>
      </c>
      <c r="D4075" s="353"/>
      <c r="E4075" s="353"/>
      <c r="F4075" s="353"/>
      <c r="G4075" s="18" t="s">
        <v>76</v>
      </c>
      <c r="H4075" s="137">
        <v>9871.6299999999992</v>
      </c>
    </row>
    <row r="4076" spans="1:8" ht="60.95" customHeight="1">
      <c r="A4076" s="352" t="s">
        <v>7575</v>
      </c>
      <c r="B4076" s="352"/>
      <c r="C4076" s="353" t="s">
        <v>7576</v>
      </c>
      <c r="D4076" s="353"/>
      <c r="E4076" s="353"/>
      <c r="F4076" s="353"/>
      <c r="G4076" s="18" t="s">
        <v>76</v>
      </c>
      <c r="H4076" s="137">
        <v>9096.15</v>
      </c>
    </row>
    <row r="4077" spans="1:8" ht="48.75" customHeight="1">
      <c r="A4077" s="352" t="s">
        <v>7577</v>
      </c>
      <c r="B4077" s="352"/>
      <c r="C4077" s="353" t="s">
        <v>7578</v>
      </c>
      <c r="D4077" s="353"/>
      <c r="E4077" s="353"/>
      <c r="F4077" s="353"/>
      <c r="G4077" s="18" t="s">
        <v>76</v>
      </c>
      <c r="H4077" s="139">
        <v>11471.23</v>
      </c>
    </row>
    <row r="4078" spans="1:8" ht="60.95" customHeight="1">
      <c r="A4078" s="352" t="s">
        <v>7579</v>
      </c>
      <c r="B4078" s="352"/>
      <c r="C4078" s="353" t="s">
        <v>7580</v>
      </c>
      <c r="D4078" s="353"/>
      <c r="E4078" s="353"/>
      <c r="F4078" s="353"/>
      <c r="G4078" s="18" t="s">
        <v>76</v>
      </c>
      <c r="H4078" s="139">
        <v>10575.93</v>
      </c>
    </row>
    <row r="4079" spans="1:8" ht="48.75" customHeight="1">
      <c r="A4079" s="352" t="s">
        <v>7581</v>
      </c>
      <c r="B4079" s="352"/>
      <c r="C4079" s="353" t="s">
        <v>7582</v>
      </c>
      <c r="D4079" s="353"/>
      <c r="E4079" s="353"/>
      <c r="F4079" s="353"/>
      <c r="G4079" s="18" t="s">
        <v>76</v>
      </c>
      <c r="H4079" s="140">
        <v>434.33</v>
      </c>
    </row>
    <row r="4080" spans="1:8" ht="48.75" customHeight="1">
      <c r="A4080" s="352" t="s">
        <v>7583</v>
      </c>
      <c r="B4080" s="352"/>
      <c r="C4080" s="353" t="s">
        <v>7584</v>
      </c>
      <c r="D4080" s="353"/>
      <c r="E4080" s="353"/>
      <c r="F4080" s="353"/>
      <c r="G4080" s="18" t="s">
        <v>76</v>
      </c>
      <c r="H4080" s="140">
        <v>398.01</v>
      </c>
    </row>
    <row r="4081" spans="1:8" ht="48.75" customHeight="1">
      <c r="A4081" s="352" t="s">
        <v>7585</v>
      </c>
      <c r="B4081" s="352"/>
      <c r="C4081" s="353" t="s">
        <v>7586</v>
      </c>
      <c r="D4081" s="353"/>
      <c r="E4081" s="353"/>
      <c r="F4081" s="353"/>
      <c r="G4081" s="18" t="s">
        <v>76</v>
      </c>
      <c r="H4081" s="140">
        <v>469.95</v>
      </c>
    </row>
    <row r="4082" spans="1:8" ht="48.75" customHeight="1">
      <c r="A4082" s="352" t="s">
        <v>7587</v>
      </c>
      <c r="B4082" s="352"/>
      <c r="C4082" s="353" t="s">
        <v>7588</v>
      </c>
      <c r="D4082" s="353"/>
      <c r="E4082" s="353"/>
      <c r="F4082" s="353"/>
      <c r="G4082" s="18" t="s">
        <v>76</v>
      </c>
      <c r="H4082" s="140">
        <v>433.64</v>
      </c>
    </row>
    <row r="4083" spans="1:8" ht="48.75" customHeight="1">
      <c r="A4083" s="352" t="s">
        <v>7589</v>
      </c>
      <c r="B4083" s="352"/>
      <c r="C4083" s="353" t="s">
        <v>7590</v>
      </c>
      <c r="D4083" s="353"/>
      <c r="E4083" s="353"/>
      <c r="F4083" s="353"/>
      <c r="G4083" s="18" t="s">
        <v>76</v>
      </c>
      <c r="H4083" s="140">
        <v>511.76</v>
      </c>
    </row>
    <row r="4084" spans="1:8" ht="48.75" customHeight="1">
      <c r="A4084" s="352" t="s">
        <v>7591</v>
      </c>
      <c r="B4084" s="352"/>
      <c r="C4084" s="353" t="s">
        <v>7592</v>
      </c>
      <c r="D4084" s="353"/>
      <c r="E4084" s="353"/>
      <c r="F4084" s="353"/>
      <c r="G4084" s="18" t="s">
        <v>76</v>
      </c>
      <c r="H4084" s="140">
        <v>475.45</v>
      </c>
    </row>
    <row r="4085" spans="1:8" ht="48.75" customHeight="1">
      <c r="A4085" s="352" t="s">
        <v>7593</v>
      </c>
      <c r="B4085" s="352"/>
      <c r="C4085" s="353" t="s">
        <v>7594</v>
      </c>
      <c r="D4085" s="353"/>
      <c r="E4085" s="353"/>
      <c r="F4085" s="353"/>
      <c r="G4085" s="18" t="s">
        <v>76</v>
      </c>
      <c r="H4085" s="140">
        <v>686.08</v>
      </c>
    </row>
    <row r="4086" spans="1:8" ht="48.75" customHeight="1">
      <c r="A4086" s="352" t="s">
        <v>7595</v>
      </c>
      <c r="B4086" s="352"/>
      <c r="C4086" s="353" t="s">
        <v>7596</v>
      </c>
      <c r="D4086" s="353"/>
      <c r="E4086" s="353"/>
      <c r="F4086" s="353"/>
      <c r="G4086" s="18" t="s">
        <v>76</v>
      </c>
      <c r="H4086" s="140">
        <v>628.53</v>
      </c>
    </row>
    <row r="4087" spans="1:8" ht="48.75" customHeight="1">
      <c r="A4087" s="352" t="s">
        <v>7597</v>
      </c>
      <c r="B4087" s="352"/>
      <c r="C4087" s="353" t="s">
        <v>7598</v>
      </c>
      <c r="D4087" s="353"/>
      <c r="E4087" s="353"/>
      <c r="F4087" s="353"/>
      <c r="G4087" s="18" t="s">
        <v>76</v>
      </c>
      <c r="H4087" s="140">
        <v>756.35</v>
      </c>
    </row>
    <row r="4088" spans="1:8" ht="48.75" customHeight="1">
      <c r="A4088" s="352" t="s">
        <v>7599</v>
      </c>
      <c r="B4088" s="352"/>
      <c r="C4088" s="353" t="s">
        <v>7600</v>
      </c>
      <c r="D4088" s="353"/>
      <c r="E4088" s="353"/>
      <c r="F4088" s="353"/>
      <c r="G4088" s="18" t="s">
        <v>76</v>
      </c>
      <c r="H4088" s="140">
        <v>698.8</v>
      </c>
    </row>
    <row r="4089" spans="1:8" ht="48.75" customHeight="1">
      <c r="A4089" s="352" t="s">
        <v>7601</v>
      </c>
      <c r="B4089" s="352"/>
      <c r="C4089" s="353" t="s">
        <v>7602</v>
      </c>
      <c r="D4089" s="353"/>
      <c r="E4089" s="353"/>
      <c r="F4089" s="353"/>
      <c r="G4089" s="18" t="s">
        <v>76</v>
      </c>
      <c r="H4089" s="140">
        <v>797.38</v>
      </c>
    </row>
    <row r="4090" spans="1:8" ht="48.75" customHeight="1">
      <c r="A4090" s="352" t="s">
        <v>7603</v>
      </c>
      <c r="B4090" s="352"/>
      <c r="C4090" s="353" t="s">
        <v>7604</v>
      </c>
      <c r="D4090" s="353"/>
      <c r="E4090" s="353"/>
      <c r="F4090" s="353"/>
      <c r="G4090" s="18" t="s">
        <v>76</v>
      </c>
      <c r="H4090" s="140">
        <v>739.76</v>
      </c>
    </row>
    <row r="4091" spans="1:8" ht="48.75" customHeight="1">
      <c r="A4091" s="352" t="s">
        <v>7605</v>
      </c>
      <c r="B4091" s="352"/>
      <c r="C4091" s="353" t="s">
        <v>7606</v>
      </c>
      <c r="D4091" s="353"/>
      <c r="E4091" s="353"/>
      <c r="F4091" s="353"/>
      <c r="G4091" s="18" t="s">
        <v>76</v>
      </c>
      <c r="H4091" s="140">
        <v>969.22</v>
      </c>
    </row>
    <row r="4092" spans="1:8" ht="48.75" customHeight="1">
      <c r="A4092" s="352" t="s">
        <v>7607</v>
      </c>
      <c r="B4092" s="352"/>
      <c r="C4092" s="353" t="s">
        <v>7608</v>
      </c>
      <c r="D4092" s="353"/>
      <c r="E4092" s="353"/>
      <c r="F4092" s="353"/>
      <c r="G4092" s="18" t="s">
        <v>76</v>
      </c>
      <c r="H4092" s="140">
        <v>886.23</v>
      </c>
    </row>
    <row r="4093" spans="1:8" ht="48.75" customHeight="1">
      <c r="A4093" s="352" t="s">
        <v>7609</v>
      </c>
      <c r="B4093" s="352"/>
      <c r="C4093" s="353" t="s">
        <v>7610</v>
      </c>
      <c r="D4093" s="353"/>
      <c r="E4093" s="353"/>
      <c r="F4093" s="353"/>
      <c r="G4093" s="18" t="s">
        <v>76</v>
      </c>
      <c r="H4093" s="137">
        <v>1047.1099999999999</v>
      </c>
    </row>
    <row r="4094" spans="1:8" ht="48.75" customHeight="1">
      <c r="A4094" s="352" t="s">
        <v>7611</v>
      </c>
      <c r="B4094" s="352"/>
      <c r="C4094" s="353" t="s">
        <v>7612</v>
      </c>
      <c r="D4094" s="353"/>
      <c r="E4094" s="353"/>
      <c r="F4094" s="353"/>
      <c r="G4094" s="18" t="s">
        <v>76</v>
      </c>
      <c r="H4094" s="140">
        <v>964.12</v>
      </c>
    </row>
    <row r="4095" spans="1:8" ht="48.75" customHeight="1">
      <c r="A4095" s="352" t="s">
        <v>7613</v>
      </c>
      <c r="B4095" s="352"/>
      <c r="C4095" s="353" t="s">
        <v>7614</v>
      </c>
      <c r="D4095" s="353"/>
      <c r="E4095" s="353"/>
      <c r="F4095" s="353"/>
      <c r="G4095" s="18" t="s">
        <v>76</v>
      </c>
      <c r="H4095" s="137">
        <v>1056.05</v>
      </c>
    </row>
    <row r="4096" spans="1:8" ht="48.75" customHeight="1">
      <c r="A4096" s="352" t="s">
        <v>7615</v>
      </c>
      <c r="B4096" s="352"/>
      <c r="C4096" s="353" t="s">
        <v>7616</v>
      </c>
      <c r="D4096" s="353"/>
      <c r="E4096" s="353"/>
      <c r="F4096" s="353"/>
      <c r="G4096" s="18" t="s">
        <v>76</v>
      </c>
      <c r="H4096" s="140">
        <v>972.81</v>
      </c>
    </row>
    <row r="4097" spans="1:8" ht="48.75" customHeight="1">
      <c r="A4097" s="352" t="s">
        <v>7617</v>
      </c>
      <c r="B4097" s="352"/>
      <c r="C4097" s="353" t="s">
        <v>7618</v>
      </c>
      <c r="D4097" s="353"/>
      <c r="E4097" s="353"/>
      <c r="F4097" s="353"/>
      <c r="G4097" s="18" t="s">
        <v>76</v>
      </c>
      <c r="H4097" s="137">
        <v>1375.83</v>
      </c>
    </row>
    <row r="4098" spans="1:8" ht="48.75" customHeight="1">
      <c r="A4098" s="352" t="s">
        <v>7619</v>
      </c>
      <c r="B4098" s="352"/>
      <c r="C4098" s="353" t="s">
        <v>7620</v>
      </c>
      <c r="D4098" s="353"/>
      <c r="E4098" s="353"/>
      <c r="F4098" s="353"/>
      <c r="G4098" s="18" t="s">
        <v>76</v>
      </c>
      <c r="H4098" s="137">
        <v>1257.7</v>
      </c>
    </row>
    <row r="4099" spans="1:8" ht="48.75" customHeight="1">
      <c r="A4099" s="352" t="s">
        <v>7621</v>
      </c>
      <c r="B4099" s="352"/>
      <c r="C4099" s="353" t="s">
        <v>7622</v>
      </c>
      <c r="D4099" s="353"/>
      <c r="E4099" s="353"/>
      <c r="F4099" s="353"/>
      <c r="G4099" s="18" t="s">
        <v>76</v>
      </c>
      <c r="H4099" s="137">
        <v>1551.42</v>
      </c>
    </row>
    <row r="4100" spans="1:8" ht="48.75" customHeight="1">
      <c r="A4100" s="352" t="s">
        <v>7623</v>
      </c>
      <c r="B4100" s="352"/>
      <c r="C4100" s="353" t="s">
        <v>7624</v>
      </c>
      <c r="D4100" s="353"/>
      <c r="E4100" s="353"/>
      <c r="F4100" s="353"/>
      <c r="G4100" s="18" t="s">
        <v>76</v>
      </c>
      <c r="H4100" s="137">
        <v>1433.28</v>
      </c>
    </row>
    <row r="4101" spans="1:8" ht="48.75" customHeight="1">
      <c r="A4101" s="352" t="s">
        <v>7625</v>
      </c>
      <c r="B4101" s="352"/>
      <c r="C4101" s="353" t="s">
        <v>7626</v>
      </c>
      <c r="D4101" s="353"/>
      <c r="E4101" s="353"/>
      <c r="F4101" s="353"/>
      <c r="G4101" s="18" t="s">
        <v>76</v>
      </c>
      <c r="H4101" s="137">
        <v>1584.69</v>
      </c>
    </row>
    <row r="4102" spans="1:8" ht="48.75" customHeight="1">
      <c r="A4102" s="352" t="s">
        <v>7627</v>
      </c>
      <c r="B4102" s="352"/>
      <c r="C4102" s="353" t="s">
        <v>7628</v>
      </c>
      <c r="D4102" s="353"/>
      <c r="E4102" s="353"/>
      <c r="F4102" s="353"/>
      <c r="G4102" s="18" t="s">
        <v>76</v>
      </c>
      <c r="H4102" s="137">
        <v>1466</v>
      </c>
    </row>
    <row r="4103" spans="1:8" ht="48.75" customHeight="1">
      <c r="A4103" s="352" t="s">
        <v>7629</v>
      </c>
      <c r="B4103" s="352"/>
      <c r="C4103" s="353" t="s">
        <v>7630</v>
      </c>
      <c r="D4103" s="353"/>
      <c r="E4103" s="353"/>
      <c r="F4103" s="353"/>
      <c r="G4103" s="18" t="s">
        <v>76</v>
      </c>
      <c r="H4103" s="137">
        <v>1918.69</v>
      </c>
    </row>
    <row r="4104" spans="1:8" ht="48.75" customHeight="1">
      <c r="A4104" s="352" t="s">
        <v>7631</v>
      </c>
      <c r="B4104" s="352"/>
      <c r="C4104" s="353" t="s">
        <v>7632</v>
      </c>
      <c r="D4104" s="353"/>
      <c r="E4104" s="353"/>
      <c r="F4104" s="353"/>
      <c r="G4104" s="18" t="s">
        <v>76</v>
      </c>
      <c r="H4104" s="137">
        <v>1739.14</v>
      </c>
    </row>
    <row r="4105" spans="1:8" ht="48.75" customHeight="1">
      <c r="A4105" s="352" t="s">
        <v>7633</v>
      </c>
      <c r="B4105" s="352"/>
      <c r="C4105" s="353" t="s">
        <v>7634</v>
      </c>
      <c r="D4105" s="353"/>
      <c r="E4105" s="353"/>
      <c r="F4105" s="353"/>
      <c r="G4105" s="18" t="s">
        <v>76</v>
      </c>
      <c r="H4105" s="137">
        <v>2016.58</v>
      </c>
    </row>
    <row r="4106" spans="1:8" ht="48.75" customHeight="1">
      <c r="A4106" s="352" t="s">
        <v>7635</v>
      </c>
      <c r="B4106" s="352"/>
      <c r="C4106" s="353" t="s">
        <v>7636</v>
      </c>
      <c r="D4106" s="353"/>
      <c r="E4106" s="353"/>
      <c r="F4106" s="353"/>
      <c r="G4106" s="18" t="s">
        <v>76</v>
      </c>
      <c r="H4106" s="137">
        <v>1837.02</v>
      </c>
    </row>
    <row r="4107" spans="1:8" ht="48.75" customHeight="1">
      <c r="A4107" s="352" t="s">
        <v>7637</v>
      </c>
      <c r="B4107" s="352"/>
      <c r="C4107" s="353" t="s">
        <v>7638</v>
      </c>
      <c r="D4107" s="353"/>
      <c r="E4107" s="353"/>
      <c r="F4107" s="353"/>
      <c r="G4107" s="18" t="s">
        <v>76</v>
      </c>
      <c r="H4107" s="137">
        <v>2217.9699999999998</v>
      </c>
    </row>
    <row r="4108" spans="1:8" ht="48.75" customHeight="1">
      <c r="A4108" s="352" t="s">
        <v>7639</v>
      </c>
      <c r="B4108" s="352"/>
      <c r="C4108" s="353" t="s">
        <v>7640</v>
      </c>
      <c r="D4108" s="353"/>
      <c r="E4108" s="353"/>
      <c r="F4108" s="353"/>
      <c r="G4108" s="18" t="s">
        <v>76</v>
      </c>
      <c r="H4108" s="137">
        <v>2037.39</v>
      </c>
    </row>
    <row r="4109" spans="1:8" ht="48.75" customHeight="1">
      <c r="A4109" s="352" t="s">
        <v>7641</v>
      </c>
      <c r="B4109" s="352"/>
      <c r="C4109" s="353" t="s">
        <v>7642</v>
      </c>
      <c r="D4109" s="353"/>
      <c r="E4109" s="353"/>
      <c r="F4109" s="353"/>
      <c r="G4109" s="18" t="s">
        <v>76</v>
      </c>
      <c r="H4109" s="137">
        <v>6665.84</v>
      </c>
    </row>
    <row r="4110" spans="1:8" ht="60.95" customHeight="1">
      <c r="A4110" s="352" t="s">
        <v>7643</v>
      </c>
      <c r="B4110" s="352"/>
      <c r="C4110" s="353" t="s">
        <v>7644</v>
      </c>
      <c r="D4110" s="353"/>
      <c r="E4110" s="353"/>
      <c r="F4110" s="353"/>
      <c r="G4110" s="18" t="s">
        <v>76</v>
      </c>
      <c r="H4110" s="137">
        <v>5935.33</v>
      </c>
    </row>
    <row r="4111" spans="1:8" ht="48.75" customHeight="1">
      <c r="A4111" s="352" t="s">
        <v>7645</v>
      </c>
      <c r="B4111" s="352"/>
      <c r="C4111" s="353" t="s">
        <v>7646</v>
      </c>
      <c r="D4111" s="353"/>
      <c r="E4111" s="353"/>
      <c r="F4111" s="353"/>
      <c r="G4111" s="18" t="s">
        <v>76</v>
      </c>
      <c r="H4111" s="137">
        <v>6854.41</v>
      </c>
    </row>
    <row r="4112" spans="1:8" ht="60.95" customHeight="1">
      <c r="A4112" s="352" t="s">
        <v>7647</v>
      </c>
      <c r="B4112" s="352"/>
      <c r="C4112" s="353" t="s">
        <v>7648</v>
      </c>
      <c r="D4112" s="353"/>
      <c r="E4112" s="353"/>
      <c r="F4112" s="353"/>
      <c r="G4112" s="18" t="s">
        <v>76</v>
      </c>
      <c r="H4112" s="137">
        <v>6176.16</v>
      </c>
    </row>
    <row r="4113" spans="1:8" ht="48.75" customHeight="1">
      <c r="A4113" s="352" t="s">
        <v>7649</v>
      </c>
      <c r="B4113" s="352"/>
      <c r="C4113" s="353" t="s">
        <v>7650</v>
      </c>
      <c r="D4113" s="353"/>
      <c r="E4113" s="353"/>
      <c r="F4113" s="353"/>
      <c r="G4113" s="18" t="s">
        <v>76</v>
      </c>
      <c r="H4113" s="137">
        <v>7076.73</v>
      </c>
    </row>
    <row r="4114" spans="1:8" ht="60.95" customHeight="1">
      <c r="A4114" s="352" t="s">
        <v>7651</v>
      </c>
      <c r="B4114" s="352"/>
      <c r="C4114" s="353" t="s">
        <v>7652</v>
      </c>
      <c r="D4114" s="353"/>
      <c r="E4114" s="353"/>
      <c r="F4114" s="353"/>
      <c r="G4114" s="18" t="s">
        <v>76</v>
      </c>
      <c r="H4114" s="137">
        <v>6346.23</v>
      </c>
    </row>
    <row r="4115" spans="1:8" ht="48.75" customHeight="1">
      <c r="A4115" s="352" t="s">
        <v>7653</v>
      </c>
      <c r="B4115" s="352"/>
      <c r="C4115" s="353" t="s">
        <v>7654</v>
      </c>
      <c r="D4115" s="353"/>
      <c r="E4115" s="353"/>
      <c r="F4115" s="353"/>
      <c r="G4115" s="18" t="s">
        <v>76</v>
      </c>
      <c r="H4115" s="137">
        <v>7865.4</v>
      </c>
    </row>
    <row r="4116" spans="1:8" ht="60.95" customHeight="1">
      <c r="A4116" s="352" t="s">
        <v>7655</v>
      </c>
      <c r="B4116" s="352"/>
      <c r="C4116" s="353" t="s">
        <v>7656</v>
      </c>
      <c r="D4116" s="353"/>
      <c r="E4116" s="353"/>
      <c r="F4116" s="353"/>
      <c r="G4116" s="18" t="s">
        <v>76</v>
      </c>
      <c r="H4116" s="137">
        <v>7134.9</v>
      </c>
    </row>
    <row r="4117" spans="1:8" ht="48.75" customHeight="1">
      <c r="A4117" s="352" t="s">
        <v>7657</v>
      </c>
      <c r="B4117" s="352"/>
      <c r="C4117" s="353" t="s">
        <v>7658</v>
      </c>
      <c r="D4117" s="353"/>
      <c r="E4117" s="353"/>
      <c r="F4117" s="353"/>
      <c r="G4117" s="18" t="s">
        <v>76</v>
      </c>
      <c r="H4117" s="137">
        <v>9436.8799999999992</v>
      </c>
    </row>
    <row r="4118" spans="1:8" ht="60.95" customHeight="1">
      <c r="A4118" s="352" t="s">
        <v>7659</v>
      </c>
      <c r="B4118" s="352"/>
      <c r="C4118" s="353" t="s">
        <v>7660</v>
      </c>
      <c r="D4118" s="353"/>
      <c r="E4118" s="353"/>
      <c r="F4118" s="353"/>
      <c r="G4118" s="18" t="s">
        <v>76</v>
      </c>
      <c r="H4118" s="137">
        <v>8305.42</v>
      </c>
    </row>
    <row r="4119" spans="1:8" ht="48.75" customHeight="1">
      <c r="A4119" s="352" t="s">
        <v>7661</v>
      </c>
      <c r="B4119" s="352"/>
      <c r="C4119" s="353" t="s">
        <v>7662</v>
      </c>
      <c r="D4119" s="353"/>
      <c r="E4119" s="353"/>
      <c r="F4119" s="353"/>
      <c r="G4119" s="18" t="s">
        <v>76</v>
      </c>
      <c r="H4119" s="139">
        <v>10703.85</v>
      </c>
    </row>
    <row r="4120" spans="1:8" ht="60.95" customHeight="1">
      <c r="A4120" s="352" t="s">
        <v>7663</v>
      </c>
      <c r="B4120" s="352"/>
      <c r="C4120" s="353" t="s">
        <v>7664</v>
      </c>
      <c r="D4120" s="353"/>
      <c r="E4120" s="353"/>
      <c r="F4120" s="353"/>
      <c r="G4120" s="18" t="s">
        <v>76</v>
      </c>
      <c r="H4120" s="137">
        <v>9624.66</v>
      </c>
    </row>
    <row r="4121" spans="1:8" ht="48.75" customHeight="1">
      <c r="A4121" s="352" t="s">
        <v>7665</v>
      </c>
      <c r="B4121" s="352"/>
      <c r="C4121" s="353" t="s">
        <v>7666</v>
      </c>
      <c r="D4121" s="353"/>
      <c r="E4121" s="353"/>
      <c r="F4121" s="353"/>
      <c r="G4121" s="18" t="s">
        <v>76</v>
      </c>
      <c r="H4121" s="139">
        <v>12198.26</v>
      </c>
    </row>
    <row r="4122" spans="1:8" ht="60.95" customHeight="1">
      <c r="A4122" s="352" t="s">
        <v>7667</v>
      </c>
      <c r="B4122" s="352"/>
      <c r="C4122" s="353" t="s">
        <v>7668</v>
      </c>
      <c r="D4122" s="353"/>
      <c r="E4122" s="353"/>
      <c r="F4122" s="353"/>
      <c r="G4122" s="18" t="s">
        <v>76</v>
      </c>
      <c r="H4122" s="139">
        <v>11066.8</v>
      </c>
    </row>
    <row r="4123" spans="1:8" ht="48.75" customHeight="1">
      <c r="A4123" s="352" t="s">
        <v>7669</v>
      </c>
      <c r="B4123" s="352"/>
      <c r="C4123" s="353" t="s">
        <v>7670</v>
      </c>
      <c r="D4123" s="353"/>
      <c r="E4123" s="353"/>
      <c r="F4123" s="353"/>
      <c r="G4123" s="18" t="s">
        <v>76</v>
      </c>
      <c r="H4123" s="139">
        <v>14138.71</v>
      </c>
    </row>
    <row r="4124" spans="1:8" ht="60.95" customHeight="1">
      <c r="A4124" s="352" t="s">
        <v>7671</v>
      </c>
      <c r="B4124" s="352"/>
      <c r="C4124" s="353" t="s">
        <v>7672</v>
      </c>
      <c r="D4124" s="353"/>
      <c r="E4124" s="353"/>
      <c r="F4124" s="353"/>
      <c r="G4124" s="18" t="s">
        <v>76</v>
      </c>
      <c r="H4124" s="139">
        <v>12810.97</v>
      </c>
    </row>
    <row r="4125" spans="1:8" ht="48.75" customHeight="1">
      <c r="A4125" s="352" t="s">
        <v>7673</v>
      </c>
      <c r="B4125" s="352"/>
      <c r="C4125" s="353" t="s">
        <v>7674</v>
      </c>
      <c r="D4125" s="353"/>
      <c r="E4125" s="353"/>
      <c r="F4125" s="353"/>
      <c r="G4125" s="18" t="s">
        <v>76</v>
      </c>
      <c r="H4125" s="139">
        <v>11299.88</v>
      </c>
    </row>
    <row r="4126" spans="1:8" ht="60.95" customHeight="1">
      <c r="A4126" s="352" t="s">
        <v>7675</v>
      </c>
      <c r="B4126" s="352"/>
      <c r="C4126" s="353" t="s">
        <v>7676</v>
      </c>
      <c r="D4126" s="353"/>
      <c r="E4126" s="353"/>
      <c r="F4126" s="353"/>
      <c r="G4126" s="18" t="s">
        <v>76</v>
      </c>
      <c r="H4126" s="139">
        <v>10040.969999999999</v>
      </c>
    </row>
    <row r="4127" spans="1:8" ht="48.75" customHeight="1">
      <c r="A4127" s="352" t="s">
        <v>7677</v>
      </c>
      <c r="B4127" s="352"/>
      <c r="C4127" s="353" t="s">
        <v>7678</v>
      </c>
      <c r="D4127" s="353"/>
      <c r="E4127" s="353"/>
      <c r="F4127" s="353"/>
      <c r="G4127" s="18" t="s">
        <v>76</v>
      </c>
      <c r="H4127" s="139">
        <v>12954.01</v>
      </c>
    </row>
    <row r="4128" spans="1:8" ht="60.95" customHeight="1">
      <c r="A4128" s="352" t="s">
        <v>7679</v>
      </c>
      <c r="B4128" s="352"/>
      <c r="C4128" s="353" t="s">
        <v>7680</v>
      </c>
      <c r="D4128" s="353"/>
      <c r="E4128" s="353"/>
      <c r="F4128" s="353"/>
      <c r="G4128" s="18" t="s">
        <v>76</v>
      </c>
      <c r="H4128" s="139">
        <v>11747.35</v>
      </c>
    </row>
    <row r="4129" spans="1:8" ht="48.75" customHeight="1">
      <c r="A4129" s="352" t="s">
        <v>7681</v>
      </c>
      <c r="B4129" s="352"/>
      <c r="C4129" s="353" t="s">
        <v>7682</v>
      </c>
      <c r="D4129" s="353"/>
      <c r="E4129" s="353"/>
      <c r="F4129" s="353"/>
      <c r="G4129" s="18" t="s">
        <v>76</v>
      </c>
      <c r="H4129" s="139">
        <v>14077.82</v>
      </c>
    </row>
    <row r="4130" spans="1:8" ht="60.95" customHeight="1">
      <c r="A4130" s="352" t="s">
        <v>7683</v>
      </c>
      <c r="B4130" s="352"/>
      <c r="C4130" s="353" t="s">
        <v>7684</v>
      </c>
      <c r="D4130" s="353"/>
      <c r="E4130" s="353"/>
      <c r="F4130" s="353"/>
      <c r="G4130" s="18" t="s">
        <v>76</v>
      </c>
      <c r="H4130" s="139">
        <v>12818.91</v>
      </c>
    </row>
    <row r="4131" spans="1:8" ht="48.75" customHeight="1">
      <c r="A4131" s="352" t="s">
        <v>7685</v>
      </c>
      <c r="B4131" s="352"/>
      <c r="C4131" s="353" t="s">
        <v>7686</v>
      </c>
      <c r="D4131" s="353"/>
      <c r="E4131" s="353"/>
      <c r="F4131" s="353"/>
      <c r="G4131" s="18" t="s">
        <v>76</v>
      </c>
      <c r="H4131" s="139">
        <v>15769.89</v>
      </c>
    </row>
    <row r="4132" spans="1:8" ht="60.95" customHeight="1">
      <c r="A4132" s="352" t="s">
        <v>7687</v>
      </c>
      <c r="B4132" s="352"/>
      <c r="C4132" s="353" t="s">
        <v>7688</v>
      </c>
      <c r="D4132" s="353"/>
      <c r="E4132" s="353"/>
      <c r="F4132" s="353"/>
      <c r="G4132" s="18" t="s">
        <v>76</v>
      </c>
      <c r="H4132" s="139">
        <v>14289.2</v>
      </c>
    </row>
    <row r="4133" spans="1:8" ht="48.75" customHeight="1">
      <c r="A4133" s="352" t="s">
        <v>7689</v>
      </c>
      <c r="B4133" s="352"/>
      <c r="C4133" s="353" t="s">
        <v>7690</v>
      </c>
      <c r="D4133" s="353"/>
      <c r="E4133" s="353"/>
      <c r="F4133" s="353"/>
      <c r="G4133" s="18" t="s">
        <v>76</v>
      </c>
      <c r="H4133" s="139">
        <v>12725.79</v>
      </c>
    </row>
    <row r="4134" spans="1:8" ht="60.95" customHeight="1">
      <c r="A4134" s="352" t="s">
        <v>7691</v>
      </c>
      <c r="B4134" s="352"/>
      <c r="C4134" s="353" t="s">
        <v>7692</v>
      </c>
      <c r="D4134" s="353"/>
      <c r="E4134" s="353"/>
      <c r="F4134" s="353"/>
      <c r="G4134" s="18" t="s">
        <v>76</v>
      </c>
      <c r="H4134" s="139">
        <v>11342.26</v>
      </c>
    </row>
    <row r="4135" spans="1:8" ht="48.75" customHeight="1">
      <c r="A4135" s="352" t="s">
        <v>7693</v>
      </c>
      <c r="B4135" s="352"/>
      <c r="C4135" s="353" t="s">
        <v>7694</v>
      </c>
      <c r="D4135" s="353"/>
      <c r="E4135" s="353"/>
      <c r="F4135" s="353"/>
      <c r="G4135" s="18" t="s">
        <v>76</v>
      </c>
      <c r="H4135" s="139">
        <v>15104.43</v>
      </c>
    </row>
    <row r="4136" spans="1:8" ht="60.95" customHeight="1">
      <c r="A4136" s="352" t="s">
        <v>7695</v>
      </c>
      <c r="B4136" s="352"/>
      <c r="C4136" s="353" t="s">
        <v>7696</v>
      </c>
      <c r="D4136" s="353"/>
      <c r="E4136" s="353"/>
      <c r="F4136" s="353"/>
      <c r="G4136" s="18" t="s">
        <v>76</v>
      </c>
      <c r="H4136" s="139">
        <v>13773.15</v>
      </c>
    </row>
    <row r="4137" spans="1:8" ht="48.75" customHeight="1">
      <c r="A4137" s="352" t="s">
        <v>7697</v>
      </c>
      <c r="B4137" s="352"/>
      <c r="C4137" s="353" t="s">
        <v>7698</v>
      </c>
      <c r="D4137" s="353"/>
      <c r="E4137" s="353"/>
      <c r="F4137" s="353"/>
      <c r="G4137" s="18" t="s">
        <v>76</v>
      </c>
      <c r="H4137" s="139">
        <v>17356.97</v>
      </c>
    </row>
    <row r="4138" spans="1:8" ht="60.95" customHeight="1">
      <c r="A4138" s="352" t="s">
        <v>7699</v>
      </c>
      <c r="B4138" s="352"/>
      <c r="C4138" s="353" t="s">
        <v>7700</v>
      </c>
      <c r="D4138" s="353"/>
      <c r="E4138" s="353"/>
      <c r="F4138" s="353"/>
      <c r="G4138" s="18" t="s">
        <v>76</v>
      </c>
      <c r="H4138" s="139">
        <v>15732.54</v>
      </c>
    </row>
    <row r="4139" spans="1:8" ht="48.75" customHeight="1">
      <c r="A4139" s="352" t="s">
        <v>7701</v>
      </c>
      <c r="B4139" s="352"/>
      <c r="C4139" s="353" t="s">
        <v>7702</v>
      </c>
      <c r="D4139" s="353"/>
      <c r="E4139" s="353"/>
      <c r="F4139" s="353"/>
      <c r="G4139" s="18" t="s">
        <v>76</v>
      </c>
      <c r="H4139" s="139">
        <v>19810.09</v>
      </c>
    </row>
    <row r="4140" spans="1:8" ht="60.95" customHeight="1">
      <c r="A4140" s="352" t="s">
        <v>7703</v>
      </c>
      <c r="B4140" s="352"/>
      <c r="C4140" s="353" t="s">
        <v>7704</v>
      </c>
      <c r="D4140" s="353"/>
      <c r="E4140" s="353"/>
      <c r="F4140" s="353"/>
      <c r="G4140" s="18" t="s">
        <v>76</v>
      </c>
      <c r="H4140" s="139">
        <v>17939.669999999998</v>
      </c>
    </row>
    <row r="4141" spans="1:8" ht="48.75" customHeight="1">
      <c r="A4141" s="352" t="s">
        <v>7705</v>
      </c>
      <c r="B4141" s="352"/>
      <c r="C4141" s="353" t="s">
        <v>7706</v>
      </c>
      <c r="D4141" s="353"/>
      <c r="E4141" s="353"/>
      <c r="F4141" s="353"/>
      <c r="G4141" s="18" t="s">
        <v>76</v>
      </c>
      <c r="H4141" s="137">
        <v>2682.79</v>
      </c>
    </row>
    <row r="4142" spans="1:8" ht="48.75" customHeight="1">
      <c r="A4142" s="352" t="s">
        <v>7707</v>
      </c>
      <c r="B4142" s="352"/>
      <c r="C4142" s="353" t="s">
        <v>7708</v>
      </c>
      <c r="D4142" s="353"/>
      <c r="E4142" s="353"/>
      <c r="F4142" s="353"/>
      <c r="G4142" s="18" t="s">
        <v>76</v>
      </c>
      <c r="H4142" s="137">
        <v>2452.02</v>
      </c>
    </row>
    <row r="4143" spans="1:8" ht="48.75" customHeight="1">
      <c r="A4143" s="352" t="s">
        <v>7709</v>
      </c>
      <c r="B4143" s="352"/>
      <c r="C4143" s="353" t="s">
        <v>7710</v>
      </c>
      <c r="D4143" s="353"/>
      <c r="E4143" s="353"/>
      <c r="F4143" s="353"/>
      <c r="G4143" s="18" t="s">
        <v>76</v>
      </c>
      <c r="H4143" s="137">
        <v>2916.45</v>
      </c>
    </row>
    <row r="4144" spans="1:8" ht="48.75" customHeight="1">
      <c r="A4144" s="352" t="s">
        <v>7711</v>
      </c>
      <c r="B4144" s="352"/>
      <c r="C4144" s="353" t="s">
        <v>7712</v>
      </c>
      <c r="D4144" s="353"/>
      <c r="E4144" s="353"/>
      <c r="F4144" s="353"/>
      <c r="G4144" s="18" t="s">
        <v>76</v>
      </c>
      <c r="H4144" s="137">
        <v>2685.69</v>
      </c>
    </row>
    <row r="4145" spans="1:8" ht="48.75" customHeight="1">
      <c r="A4145" s="352" t="s">
        <v>7713</v>
      </c>
      <c r="B4145" s="352"/>
      <c r="C4145" s="353" t="s">
        <v>7714</v>
      </c>
      <c r="D4145" s="353"/>
      <c r="E4145" s="353"/>
      <c r="F4145" s="353"/>
      <c r="G4145" s="18" t="s">
        <v>76</v>
      </c>
      <c r="H4145" s="137">
        <v>2943.29</v>
      </c>
    </row>
    <row r="4146" spans="1:8" ht="48.75" customHeight="1">
      <c r="A4146" s="352" t="s">
        <v>7715</v>
      </c>
      <c r="B4146" s="352"/>
      <c r="C4146" s="353" t="s">
        <v>7716</v>
      </c>
      <c r="D4146" s="353"/>
      <c r="E4146" s="353"/>
      <c r="F4146" s="353"/>
      <c r="G4146" s="18" t="s">
        <v>76</v>
      </c>
      <c r="H4146" s="137">
        <v>2711.75</v>
      </c>
    </row>
    <row r="4147" spans="1:8" ht="48.75" customHeight="1">
      <c r="A4147" s="352" t="s">
        <v>7717</v>
      </c>
      <c r="B4147" s="352"/>
      <c r="C4147" s="353" t="s">
        <v>7718</v>
      </c>
      <c r="D4147" s="353"/>
      <c r="E4147" s="353"/>
      <c r="F4147" s="353"/>
      <c r="G4147" s="18" t="s">
        <v>76</v>
      </c>
      <c r="H4147" s="137">
        <v>3817.88</v>
      </c>
    </row>
    <row r="4148" spans="1:8" ht="48.75" customHeight="1">
      <c r="A4148" s="352" t="s">
        <v>7719</v>
      </c>
      <c r="B4148" s="352"/>
      <c r="C4148" s="353" t="s">
        <v>7720</v>
      </c>
      <c r="D4148" s="353"/>
      <c r="E4148" s="353"/>
      <c r="F4148" s="353"/>
      <c r="G4148" s="18" t="s">
        <v>76</v>
      </c>
      <c r="H4148" s="137">
        <v>3493.18</v>
      </c>
    </row>
    <row r="4149" spans="1:8" ht="48.75" customHeight="1">
      <c r="A4149" s="352" t="s">
        <v>7721</v>
      </c>
      <c r="B4149" s="352"/>
      <c r="C4149" s="353" t="s">
        <v>7722</v>
      </c>
      <c r="D4149" s="353"/>
      <c r="E4149" s="353"/>
      <c r="F4149" s="353"/>
      <c r="G4149" s="18" t="s">
        <v>76</v>
      </c>
      <c r="H4149" s="137">
        <v>4344.63</v>
      </c>
    </row>
    <row r="4150" spans="1:8" ht="48.75" customHeight="1">
      <c r="A4150" s="352" t="s">
        <v>7723</v>
      </c>
      <c r="B4150" s="352"/>
      <c r="C4150" s="353" t="s">
        <v>7724</v>
      </c>
      <c r="D4150" s="353"/>
      <c r="E4150" s="353"/>
      <c r="F4150" s="353"/>
      <c r="G4150" s="18" t="s">
        <v>76</v>
      </c>
      <c r="H4150" s="137">
        <v>4019.93</v>
      </c>
    </row>
    <row r="4151" spans="1:8" ht="48.75" customHeight="1">
      <c r="A4151" s="352" t="s">
        <v>7725</v>
      </c>
      <c r="B4151" s="352"/>
      <c r="C4151" s="353" t="s">
        <v>7726</v>
      </c>
      <c r="D4151" s="353"/>
      <c r="E4151" s="353"/>
      <c r="F4151" s="353"/>
      <c r="G4151" s="18" t="s">
        <v>76</v>
      </c>
      <c r="H4151" s="137">
        <v>4444.45</v>
      </c>
    </row>
    <row r="4152" spans="1:8" ht="48.75" customHeight="1">
      <c r="A4152" s="352" t="s">
        <v>7727</v>
      </c>
      <c r="B4152" s="352"/>
      <c r="C4152" s="353" t="s">
        <v>7728</v>
      </c>
      <c r="D4152" s="353"/>
      <c r="E4152" s="353"/>
      <c r="F4152" s="353"/>
      <c r="G4152" s="18" t="s">
        <v>76</v>
      </c>
      <c r="H4152" s="137">
        <v>4118.1000000000004</v>
      </c>
    </row>
    <row r="4153" spans="1:8" ht="48.75" customHeight="1">
      <c r="A4153" s="352" t="s">
        <v>7729</v>
      </c>
      <c r="B4153" s="352"/>
      <c r="C4153" s="353" t="s">
        <v>7730</v>
      </c>
      <c r="D4153" s="353"/>
      <c r="E4153" s="353"/>
      <c r="F4153" s="353"/>
      <c r="G4153" s="18" t="s">
        <v>76</v>
      </c>
      <c r="H4153" s="137">
        <v>5359.17</v>
      </c>
    </row>
    <row r="4154" spans="1:8" ht="48.75" customHeight="1">
      <c r="A4154" s="352" t="s">
        <v>7731</v>
      </c>
      <c r="B4154" s="352"/>
      <c r="C4154" s="353" t="s">
        <v>7732</v>
      </c>
      <c r="D4154" s="353"/>
      <c r="E4154" s="353"/>
      <c r="F4154" s="353"/>
      <c r="G4154" s="18" t="s">
        <v>76</v>
      </c>
      <c r="H4154" s="137">
        <v>4862.43</v>
      </c>
    </row>
    <row r="4155" spans="1:8" ht="48.75" customHeight="1">
      <c r="A4155" s="352" t="s">
        <v>7733</v>
      </c>
      <c r="B4155" s="352"/>
      <c r="C4155" s="353" t="s">
        <v>7734</v>
      </c>
      <c r="D4155" s="353"/>
      <c r="E4155" s="353"/>
      <c r="F4155" s="353"/>
      <c r="G4155" s="18" t="s">
        <v>76</v>
      </c>
      <c r="H4155" s="137">
        <v>5652.84</v>
      </c>
    </row>
    <row r="4156" spans="1:8" ht="48.75" customHeight="1">
      <c r="A4156" s="352" t="s">
        <v>7735</v>
      </c>
      <c r="B4156" s="352"/>
      <c r="C4156" s="353" t="s">
        <v>7736</v>
      </c>
      <c r="D4156" s="353"/>
      <c r="E4156" s="353"/>
      <c r="F4156" s="353"/>
      <c r="G4156" s="18" t="s">
        <v>76</v>
      </c>
      <c r="H4156" s="137">
        <v>5156.1000000000004</v>
      </c>
    </row>
    <row r="4157" spans="1:8" ht="48.75" customHeight="1">
      <c r="A4157" s="352" t="s">
        <v>7737</v>
      </c>
      <c r="B4157" s="352"/>
      <c r="C4157" s="353" t="s">
        <v>7738</v>
      </c>
      <c r="D4157" s="353"/>
      <c r="E4157" s="353"/>
      <c r="F4157" s="353"/>
      <c r="G4157" s="18" t="s">
        <v>76</v>
      </c>
      <c r="H4157" s="137">
        <v>6257</v>
      </c>
    </row>
    <row r="4158" spans="1:8" ht="48.75" customHeight="1">
      <c r="A4158" s="352" t="s">
        <v>7739</v>
      </c>
      <c r="B4158" s="352"/>
      <c r="C4158" s="353" t="s">
        <v>7740</v>
      </c>
      <c r="D4158" s="353"/>
      <c r="E4158" s="353"/>
      <c r="F4158" s="353"/>
      <c r="G4158" s="18" t="s">
        <v>76</v>
      </c>
      <c r="H4158" s="137">
        <v>5757.21</v>
      </c>
    </row>
    <row r="4159" spans="1:8" ht="36.6" customHeight="1">
      <c r="A4159" s="352" t="s">
        <v>7741</v>
      </c>
      <c r="B4159" s="352"/>
      <c r="C4159" s="353" t="s">
        <v>7742</v>
      </c>
      <c r="D4159" s="353"/>
      <c r="E4159" s="353"/>
      <c r="F4159" s="353"/>
      <c r="G4159" s="18" t="s">
        <v>58</v>
      </c>
      <c r="H4159" s="140">
        <v>100.04</v>
      </c>
    </row>
    <row r="4160" spans="1:8" ht="36.6" customHeight="1">
      <c r="A4160" s="352" t="s">
        <v>7743</v>
      </c>
      <c r="B4160" s="352"/>
      <c r="C4160" s="353" t="s">
        <v>7744</v>
      </c>
      <c r="D4160" s="353"/>
      <c r="E4160" s="353"/>
      <c r="F4160" s="353"/>
      <c r="G4160" s="18" t="s">
        <v>58</v>
      </c>
      <c r="H4160" s="138">
        <v>76.680000000000007</v>
      </c>
    </row>
    <row r="4161" spans="1:8" ht="36.6" customHeight="1">
      <c r="A4161" s="352" t="s">
        <v>7745</v>
      </c>
      <c r="B4161" s="352"/>
      <c r="C4161" s="353" t="s">
        <v>7746</v>
      </c>
      <c r="D4161" s="353"/>
      <c r="E4161" s="353"/>
      <c r="F4161" s="353"/>
      <c r="G4161" s="18" t="s">
        <v>58</v>
      </c>
      <c r="H4161" s="140">
        <v>116.29</v>
      </c>
    </row>
    <row r="4162" spans="1:8" ht="36.6" customHeight="1">
      <c r="A4162" s="352" t="s">
        <v>7747</v>
      </c>
      <c r="B4162" s="352"/>
      <c r="C4162" s="353" t="s">
        <v>7748</v>
      </c>
      <c r="D4162" s="353"/>
      <c r="E4162" s="353"/>
      <c r="F4162" s="353"/>
      <c r="G4162" s="18" t="s">
        <v>58</v>
      </c>
      <c r="H4162" s="138">
        <v>89.04</v>
      </c>
    </row>
    <row r="4163" spans="1:8" ht="36.6" customHeight="1">
      <c r="A4163" s="352" t="s">
        <v>7749</v>
      </c>
      <c r="B4163" s="352"/>
      <c r="C4163" s="353" t="s">
        <v>7750</v>
      </c>
      <c r="D4163" s="353"/>
      <c r="E4163" s="353"/>
      <c r="F4163" s="353"/>
      <c r="G4163" s="18" t="s">
        <v>58</v>
      </c>
      <c r="H4163" s="140">
        <v>136.66</v>
      </c>
    </row>
    <row r="4164" spans="1:8" ht="36.6" customHeight="1">
      <c r="A4164" s="352" t="s">
        <v>7751</v>
      </c>
      <c r="B4164" s="352"/>
      <c r="C4164" s="353" t="s">
        <v>7752</v>
      </c>
      <c r="D4164" s="353"/>
      <c r="E4164" s="353"/>
      <c r="F4164" s="353"/>
      <c r="G4164" s="18" t="s">
        <v>58</v>
      </c>
      <c r="H4164" s="140">
        <v>104.34</v>
      </c>
    </row>
    <row r="4165" spans="1:8" ht="36.6" customHeight="1">
      <c r="A4165" s="352" t="s">
        <v>7753</v>
      </c>
      <c r="B4165" s="352"/>
      <c r="C4165" s="353" t="s">
        <v>7754</v>
      </c>
      <c r="D4165" s="353"/>
      <c r="E4165" s="353"/>
      <c r="F4165" s="353"/>
      <c r="G4165" s="18" t="s">
        <v>58</v>
      </c>
      <c r="H4165" s="138">
        <v>33.67</v>
      </c>
    </row>
    <row r="4166" spans="1:8" ht="48.75" customHeight="1">
      <c r="A4166" s="352" t="s">
        <v>7755</v>
      </c>
      <c r="B4166" s="352"/>
      <c r="C4166" s="353" t="s">
        <v>7756</v>
      </c>
      <c r="D4166" s="353"/>
      <c r="E4166" s="353"/>
      <c r="F4166" s="353"/>
      <c r="G4166" s="18" t="s">
        <v>58</v>
      </c>
      <c r="H4166" s="138">
        <v>26.27</v>
      </c>
    </row>
    <row r="4167" spans="1:8" ht="36.6" customHeight="1">
      <c r="A4167" s="352" t="s">
        <v>7757</v>
      </c>
      <c r="B4167" s="352"/>
      <c r="C4167" s="353" t="s">
        <v>7758</v>
      </c>
      <c r="D4167" s="353"/>
      <c r="E4167" s="353"/>
      <c r="F4167" s="353"/>
      <c r="G4167" s="18" t="s">
        <v>58</v>
      </c>
      <c r="H4167" s="138">
        <v>40.520000000000003</v>
      </c>
    </row>
    <row r="4168" spans="1:8" ht="48.75" customHeight="1">
      <c r="A4168" s="352" t="s">
        <v>7759</v>
      </c>
      <c r="B4168" s="352"/>
      <c r="C4168" s="353" t="s">
        <v>7760</v>
      </c>
      <c r="D4168" s="353"/>
      <c r="E4168" s="353"/>
      <c r="F4168" s="353"/>
      <c r="G4168" s="18" t="s">
        <v>58</v>
      </c>
      <c r="H4168" s="138">
        <v>31.18</v>
      </c>
    </row>
    <row r="4169" spans="1:8" ht="36.6" customHeight="1">
      <c r="A4169" s="352" t="s">
        <v>7761</v>
      </c>
      <c r="B4169" s="352"/>
      <c r="C4169" s="353" t="s">
        <v>7762</v>
      </c>
      <c r="D4169" s="353"/>
      <c r="E4169" s="353"/>
      <c r="F4169" s="353"/>
      <c r="G4169" s="18" t="s">
        <v>58</v>
      </c>
      <c r="H4169" s="138">
        <v>49.92</v>
      </c>
    </row>
    <row r="4170" spans="1:8" ht="48.75" customHeight="1">
      <c r="A4170" s="352" t="s">
        <v>7763</v>
      </c>
      <c r="B4170" s="352"/>
      <c r="C4170" s="353" t="s">
        <v>7764</v>
      </c>
      <c r="D4170" s="353"/>
      <c r="E4170" s="353"/>
      <c r="F4170" s="353"/>
      <c r="G4170" s="18" t="s">
        <v>58</v>
      </c>
      <c r="H4170" s="138">
        <v>38.630000000000003</v>
      </c>
    </row>
    <row r="4171" spans="1:8" ht="36.6" customHeight="1">
      <c r="A4171" s="352" t="s">
        <v>7765</v>
      </c>
      <c r="B4171" s="352"/>
      <c r="C4171" s="353" t="s">
        <v>7766</v>
      </c>
      <c r="D4171" s="353"/>
      <c r="E4171" s="353"/>
      <c r="F4171" s="353"/>
      <c r="G4171" s="18" t="s">
        <v>58</v>
      </c>
      <c r="H4171" s="138">
        <v>56.77</v>
      </c>
    </row>
    <row r="4172" spans="1:8" ht="48.75" customHeight="1">
      <c r="A4172" s="352" t="s">
        <v>7767</v>
      </c>
      <c r="B4172" s="352"/>
      <c r="C4172" s="353" t="s">
        <v>7768</v>
      </c>
      <c r="D4172" s="353"/>
      <c r="E4172" s="353"/>
      <c r="F4172" s="353"/>
      <c r="G4172" s="18" t="s">
        <v>58</v>
      </c>
      <c r="H4172" s="138">
        <v>43.54</v>
      </c>
    </row>
    <row r="4173" spans="1:8" ht="36.6" customHeight="1">
      <c r="A4173" s="352" t="s">
        <v>7769</v>
      </c>
      <c r="B4173" s="352"/>
      <c r="C4173" s="353" t="s">
        <v>7770</v>
      </c>
      <c r="D4173" s="353"/>
      <c r="E4173" s="353"/>
      <c r="F4173" s="353"/>
      <c r="G4173" s="18" t="s">
        <v>58</v>
      </c>
      <c r="H4173" s="138">
        <v>68.91</v>
      </c>
    </row>
    <row r="4174" spans="1:8" ht="48.75" customHeight="1">
      <c r="A4174" s="352" t="s">
        <v>7771</v>
      </c>
      <c r="B4174" s="352"/>
      <c r="C4174" s="353" t="s">
        <v>7772</v>
      </c>
      <c r="D4174" s="353"/>
      <c r="E4174" s="353"/>
      <c r="F4174" s="353"/>
      <c r="G4174" s="18" t="s">
        <v>58</v>
      </c>
      <c r="H4174" s="138">
        <v>52.95</v>
      </c>
    </row>
    <row r="4175" spans="1:8" ht="36.6" customHeight="1">
      <c r="A4175" s="352" t="s">
        <v>7773</v>
      </c>
      <c r="B4175" s="352"/>
      <c r="C4175" s="353" t="s">
        <v>7774</v>
      </c>
      <c r="D4175" s="353"/>
      <c r="E4175" s="353"/>
      <c r="F4175" s="353"/>
      <c r="G4175" s="18" t="s">
        <v>58</v>
      </c>
      <c r="H4175" s="140">
        <v>148.79</v>
      </c>
    </row>
    <row r="4176" spans="1:8" ht="36.6" customHeight="1">
      <c r="A4176" s="352" t="s">
        <v>7775</v>
      </c>
      <c r="B4176" s="352"/>
      <c r="C4176" s="353" t="s">
        <v>7776</v>
      </c>
      <c r="D4176" s="353"/>
      <c r="E4176" s="353"/>
      <c r="F4176" s="353"/>
      <c r="G4176" s="18" t="s">
        <v>58</v>
      </c>
      <c r="H4176" s="140">
        <v>113.76</v>
      </c>
    </row>
    <row r="4177" spans="1:8" ht="36.6" customHeight="1">
      <c r="A4177" s="352" t="s">
        <v>7777</v>
      </c>
      <c r="B4177" s="352"/>
      <c r="C4177" s="353" t="s">
        <v>7778</v>
      </c>
      <c r="D4177" s="353"/>
      <c r="E4177" s="353"/>
      <c r="F4177" s="353"/>
      <c r="G4177" s="18" t="s">
        <v>58</v>
      </c>
      <c r="H4177" s="140">
        <v>171.9</v>
      </c>
    </row>
    <row r="4178" spans="1:8" ht="36.6" customHeight="1">
      <c r="A4178" s="352" t="s">
        <v>7779</v>
      </c>
      <c r="B4178" s="352"/>
      <c r="C4178" s="353" t="s">
        <v>7780</v>
      </c>
      <c r="D4178" s="353"/>
      <c r="E4178" s="353"/>
      <c r="F4178" s="353"/>
      <c r="G4178" s="18" t="s">
        <v>58</v>
      </c>
      <c r="H4178" s="140">
        <v>131.02000000000001</v>
      </c>
    </row>
    <row r="4179" spans="1:8" ht="36.6" customHeight="1">
      <c r="A4179" s="352" t="s">
        <v>7781</v>
      </c>
      <c r="B4179" s="352"/>
      <c r="C4179" s="353" t="s">
        <v>7782</v>
      </c>
      <c r="D4179" s="353"/>
      <c r="E4179" s="353"/>
      <c r="F4179" s="353"/>
      <c r="G4179" s="18" t="s">
        <v>58</v>
      </c>
      <c r="H4179" s="140">
        <v>205.78</v>
      </c>
    </row>
    <row r="4180" spans="1:8" ht="36.6" customHeight="1">
      <c r="A4180" s="352" t="s">
        <v>7783</v>
      </c>
      <c r="B4180" s="352"/>
      <c r="C4180" s="353" t="s">
        <v>7784</v>
      </c>
      <c r="D4180" s="353"/>
      <c r="E4180" s="353"/>
      <c r="F4180" s="353"/>
      <c r="G4180" s="18" t="s">
        <v>58</v>
      </c>
      <c r="H4180" s="140">
        <v>156.72</v>
      </c>
    </row>
    <row r="4181" spans="1:8" ht="12.2" customHeight="1">
      <c r="A4181" s="358">
        <v>251</v>
      </c>
      <c r="B4181" s="359"/>
      <c r="C4181" s="360" t="s">
        <v>7785</v>
      </c>
      <c r="D4181" s="360"/>
      <c r="E4181" s="360"/>
      <c r="F4181" s="360"/>
      <c r="G4181" s="17"/>
      <c r="H4181" s="141"/>
    </row>
    <row r="4182" spans="1:8" ht="48.75" customHeight="1">
      <c r="A4182" s="352" t="s">
        <v>7786</v>
      </c>
      <c r="B4182" s="352"/>
      <c r="C4182" s="353" t="s">
        <v>7787</v>
      </c>
      <c r="D4182" s="353"/>
      <c r="E4182" s="353"/>
      <c r="F4182" s="353"/>
      <c r="G4182" s="18" t="s">
        <v>158</v>
      </c>
      <c r="H4182" s="138">
        <v>59.27</v>
      </c>
    </row>
    <row r="4183" spans="1:8" ht="48.75" customHeight="1">
      <c r="A4183" s="352" t="s">
        <v>7788</v>
      </c>
      <c r="B4183" s="352"/>
      <c r="C4183" s="353" t="s">
        <v>7789</v>
      </c>
      <c r="D4183" s="353"/>
      <c r="E4183" s="353"/>
      <c r="F4183" s="353"/>
      <c r="G4183" s="18" t="s">
        <v>158</v>
      </c>
      <c r="H4183" s="138">
        <v>57.4</v>
      </c>
    </row>
    <row r="4184" spans="1:8" ht="48.75" customHeight="1">
      <c r="A4184" s="352" t="s">
        <v>7790</v>
      </c>
      <c r="B4184" s="352"/>
      <c r="C4184" s="353" t="s">
        <v>7791</v>
      </c>
      <c r="D4184" s="353"/>
      <c r="E4184" s="353"/>
      <c r="F4184" s="353"/>
      <c r="G4184" s="18" t="s">
        <v>158</v>
      </c>
      <c r="H4184" s="140">
        <v>114.76</v>
      </c>
    </row>
    <row r="4185" spans="1:8" ht="48.75" customHeight="1">
      <c r="A4185" s="352" t="s">
        <v>7792</v>
      </c>
      <c r="B4185" s="352"/>
      <c r="C4185" s="353" t="s">
        <v>7793</v>
      </c>
      <c r="D4185" s="353"/>
      <c r="E4185" s="353"/>
      <c r="F4185" s="353"/>
      <c r="G4185" s="18" t="s">
        <v>158</v>
      </c>
      <c r="H4185" s="138">
        <v>64.75</v>
      </c>
    </row>
    <row r="4186" spans="1:8" ht="36.6" customHeight="1">
      <c r="A4186" s="352" t="s">
        <v>7794</v>
      </c>
      <c r="B4186" s="352"/>
      <c r="C4186" s="353" t="s">
        <v>7795</v>
      </c>
      <c r="D4186" s="353"/>
      <c r="E4186" s="353"/>
      <c r="F4186" s="353"/>
      <c r="G4186" s="18" t="s">
        <v>158</v>
      </c>
      <c r="H4186" s="138">
        <v>12.94</v>
      </c>
    </row>
    <row r="4187" spans="1:8" ht="60.95" customHeight="1">
      <c r="A4187" s="352" t="s">
        <v>7796</v>
      </c>
      <c r="B4187" s="352"/>
      <c r="C4187" s="353" t="s">
        <v>7797</v>
      </c>
      <c r="D4187" s="353"/>
      <c r="E4187" s="353"/>
      <c r="F4187" s="353"/>
      <c r="G4187" s="18" t="s">
        <v>158</v>
      </c>
      <c r="H4187" s="140">
        <v>109.01</v>
      </c>
    </row>
    <row r="4188" spans="1:8" ht="60.95" customHeight="1">
      <c r="A4188" s="352" t="s">
        <v>7798</v>
      </c>
      <c r="B4188" s="352"/>
      <c r="C4188" s="353" t="s">
        <v>7799</v>
      </c>
      <c r="D4188" s="353"/>
      <c r="E4188" s="353"/>
      <c r="F4188" s="353"/>
      <c r="G4188" s="18" t="s">
        <v>158</v>
      </c>
      <c r="H4188" s="138">
        <v>36.200000000000003</v>
      </c>
    </row>
    <row r="4189" spans="1:8" ht="60.95" customHeight="1">
      <c r="A4189" s="352" t="s">
        <v>7800</v>
      </c>
      <c r="B4189" s="352"/>
      <c r="C4189" s="353" t="s">
        <v>7801</v>
      </c>
      <c r="D4189" s="353"/>
      <c r="E4189" s="353"/>
      <c r="F4189" s="353"/>
      <c r="G4189" s="18" t="s">
        <v>158</v>
      </c>
      <c r="H4189" s="140">
        <v>131.5</v>
      </c>
    </row>
    <row r="4190" spans="1:8" ht="60.95" customHeight="1">
      <c r="A4190" s="352" t="s">
        <v>7802</v>
      </c>
      <c r="B4190" s="352"/>
      <c r="C4190" s="353" t="s">
        <v>7803</v>
      </c>
      <c r="D4190" s="353"/>
      <c r="E4190" s="353"/>
      <c r="F4190" s="353"/>
      <c r="G4190" s="18" t="s">
        <v>158</v>
      </c>
      <c r="H4190" s="138">
        <v>80.790000000000006</v>
      </c>
    </row>
    <row r="4191" spans="1:8" ht="60.95" customHeight="1">
      <c r="A4191" s="352" t="s">
        <v>7804</v>
      </c>
      <c r="B4191" s="352"/>
      <c r="C4191" s="353" t="s">
        <v>7805</v>
      </c>
      <c r="D4191" s="353"/>
      <c r="E4191" s="353"/>
      <c r="F4191" s="353"/>
      <c r="G4191" s="18" t="s">
        <v>158</v>
      </c>
      <c r="H4191" s="138">
        <v>94.7</v>
      </c>
    </row>
    <row r="4192" spans="1:8" ht="48.75" customHeight="1">
      <c r="A4192" s="352" t="s">
        <v>7806</v>
      </c>
      <c r="B4192" s="352"/>
      <c r="C4192" s="353" t="s">
        <v>7807</v>
      </c>
      <c r="D4192" s="353"/>
      <c r="E4192" s="353"/>
      <c r="F4192" s="353"/>
      <c r="G4192" s="18" t="s">
        <v>158</v>
      </c>
      <c r="H4192" s="138">
        <v>21.89</v>
      </c>
    </row>
    <row r="4193" spans="1:8" ht="48.75" customHeight="1">
      <c r="A4193" s="352" t="s">
        <v>7808</v>
      </c>
      <c r="B4193" s="352"/>
      <c r="C4193" s="353" t="s">
        <v>7809</v>
      </c>
      <c r="D4193" s="353"/>
      <c r="E4193" s="353"/>
      <c r="F4193" s="353"/>
      <c r="G4193" s="18" t="s">
        <v>158</v>
      </c>
      <c r="H4193" s="140">
        <v>118.49</v>
      </c>
    </row>
    <row r="4194" spans="1:8" ht="60.95" customHeight="1">
      <c r="A4194" s="352" t="s">
        <v>7810</v>
      </c>
      <c r="B4194" s="352"/>
      <c r="C4194" s="353" t="s">
        <v>7811</v>
      </c>
      <c r="D4194" s="353"/>
      <c r="E4194" s="353"/>
      <c r="F4194" s="353"/>
      <c r="G4194" s="18" t="s">
        <v>158</v>
      </c>
      <c r="H4194" s="138">
        <v>66.36</v>
      </c>
    </row>
    <row r="4195" spans="1:8" ht="36.6" customHeight="1">
      <c r="A4195" s="352" t="s">
        <v>7812</v>
      </c>
      <c r="B4195" s="352"/>
      <c r="C4195" s="353" t="s">
        <v>7813</v>
      </c>
      <c r="D4195" s="353"/>
      <c r="E4195" s="353"/>
      <c r="F4195" s="353"/>
      <c r="G4195" s="18" t="s">
        <v>158</v>
      </c>
      <c r="H4195" s="138">
        <v>13.89</v>
      </c>
    </row>
    <row r="4196" spans="1:8" ht="48.75" customHeight="1">
      <c r="A4196" s="352" t="s">
        <v>7814</v>
      </c>
      <c r="B4196" s="352"/>
      <c r="C4196" s="353" t="s">
        <v>7815</v>
      </c>
      <c r="D4196" s="353"/>
      <c r="E4196" s="353"/>
      <c r="F4196" s="353"/>
      <c r="G4196" s="18" t="s">
        <v>158</v>
      </c>
      <c r="H4196" s="138">
        <v>29.67</v>
      </c>
    </row>
    <row r="4197" spans="1:8" ht="60.95" customHeight="1">
      <c r="A4197" s="352" t="s">
        <v>7816</v>
      </c>
      <c r="B4197" s="352"/>
      <c r="C4197" s="353" t="s">
        <v>7817</v>
      </c>
      <c r="D4197" s="353"/>
      <c r="E4197" s="353"/>
      <c r="F4197" s="353"/>
      <c r="G4197" s="18" t="s">
        <v>158</v>
      </c>
      <c r="H4197" s="140">
        <v>111.3</v>
      </c>
    </row>
    <row r="4198" spans="1:8" ht="60.95" customHeight="1">
      <c r="A4198" s="352" t="s">
        <v>7818</v>
      </c>
      <c r="B4198" s="352"/>
      <c r="C4198" s="353" t="s">
        <v>7819</v>
      </c>
      <c r="D4198" s="353"/>
      <c r="E4198" s="353"/>
      <c r="F4198" s="353"/>
      <c r="G4198" s="18" t="s">
        <v>158</v>
      </c>
      <c r="H4198" s="140">
        <v>135.9</v>
      </c>
    </row>
    <row r="4199" spans="1:8" ht="48.75" customHeight="1">
      <c r="A4199" s="352" t="s">
        <v>7820</v>
      </c>
      <c r="B4199" s="352"/>
      <c r="C4199" s="353" t="s">
        <v>7821</v>
      </c>
      <c r="D4199" s="353"/>
      <c r="E4199" s="353"/>
      <c r="F4199" s="353"/>
      <c r="G4199" s="18" t="s">
        <v>158</v>
      </c>
      <c r="H4199" s="140">
        <v>102.96</v>
      </c>
    </row>
    <row r="4200" spans="1:8" ht="48.75" customHeight="1">
      <c r="A4200" s="352" t="s">
        <v>7822</v>
      </c>
      <c r="B4200" s="352"/>
      <c r="C4200" s="353" t="s">
        <v>7823</v>
      </c>
      <c r="D4200" s="353"/>
      <c r="E4200" s="353"/>
      <c r="F4200" s="353"/>
      <c r="G4200" s="18" t="s">
        <v>158</v>
      </c>
      <c r="H4200" s="140">
        <v>113.98</v>
      </c>
    </row>
    <row r="4201" spans="1:8" ht="48.75" customHeight="1">
      <c r="A4201" s="352" t="s">
        <v>7824</v>
      </c>
      <c r="B4201" s="352"/>
      <c r="C4201" s="353" t="s">
        <v>7825</v>
      </c>
      <c r="D4201" s="353"/>
      <c r="E4201" s="353"/>
      <c r="F4201" s="353"/>
      <c r="G4201" s="18" t="s">
        <v>158</v>
      </c>
      <c r="H4201" s="140">
        <v>129.08000000000001</v>
      </c>
    </row>
    <row r="4202" spans="1:8" ht="36.6" customHeight="1">
      <c r="A4202" s="352" t="s">
        <v>7826</v>
      </c>
      <c r="B4202" s="352"/>
      <c r="C4202" s="353" t="s">
        <v>7827</v>
      </c>
      <c r="D4202" s="353"/>
      <c r="E4202" s="353"/>
      <c r="F4202" s="353"/>
      <c r="G4202" s="18" t="s">
        <v>158</v>
      </c>
      <c r="H4202" s="140">
        <v>191.67</v>
      </c>
    </row>
    <row r="4203" spans="1:8" ht="36.6" customHeight="1">
      <c r="A4203" s="352" t="s">
        <v>7828</v>
      </c>
      <c r="B4203" s="352"/>
      <c r="C4203" s="353" t="s">
        <v>7829</v>
      </c>
      <c r="D4203" s="353"/>
      <c r="E4203" s="353"/>
      <c r="F4203" s="353"/>
      <c r="G4203" s="18" t="s">
        <v>158</v>
      </c>
      <c r="H4203" s="140">
        <v>109.94</v>
      </c>
    </row>
    <row r="4204" spans="1:8" ht="36.6" customHeight="1">
      <c r="A4204" s="352" t="s">
        <v>7830</v>
      </c>
      <c r="B4204" s="352"/>
      <c r="C4204" s="353" t="s">
        <v>7831</v>
      </c>
      <c r="D4204" s="353"/>
      <c r="E4204" s="353"/>
      <c r="F4204" s="353"/>
      <c r="G4204" s="18" t="s">
        <v>158</v>
      </c>
      <c r="H4204" s="140">
        <v>192.18</v>
      </c>
    </row>
    <row r="4205" spans="1:8" ht="36.6" customHeight="1">
      <c r="A4205" s="352" t="s">
        <v>7832</v>
      </c>
      <c r="B4205" s="352"/>
      <c r="C4205" s="353" t="s">
        <v>7833</v>
      </c>
      <c r="D4205" s="353"/>
      <c r="E4205" s="353"/>
      <c r="F4205" s="353"/>
      <c r="G4205" s="18" t="s">
        <v>158</v>
      </c>
      <c r="H4205" s="140">
        <v>110.45</v>
      </c>
    </row>
    <row r="4206" spans="1:8" ht="36.6" customHeight="1">
      <c r="A4206" s="352" t="s">
        <v>7834</v>
      </c>
      <c r="B4206" s="352"/>
      <c r="C4206" s="353" t="s">
        <v>7835</v>
      </c>
      <c r="D4206" s="353"/>
      <c r="E4206" s="353"/>
      <c r="F4206" s="353"/>
      <c r="G4206" s="18" t="s">
        <v>158</v>
      </c>
      <c r="H4206" s="140">
        <v>247.84</v>
      </c>
    </row>
    <row r="4207" spans="1:8" ht="36.6" customHeight="1">
      <c r="A4207" s="352" t="s">
        <v>7836</v>
      </c>
      <c r="B4207" s="352"/>
      <c r="C4207" s="353" t="s">
        <v>7837</v>
      </c>
      <c r="D4207" s="353"/>
      <c r="E4207" s="353"/>
      <c r="F4207" s="353"/>
      <c r="G4207" s="18" t="s">
        <v>158</v>
      </c>
      <c r="H4207" s="140">
        <v>170.18</v>
      </c>
    </row>
    <row r="4208" spans="1:8" ht="48.75" customHeight="1">
      <c r="A4208" s="352" t="s">
        <v>7838</v>
      </c>
      <c r="B4208" s="352"/>
      <c r="C4208" s="353" t="s">
        <v>7839</v>
      </c>
      <c r="D4208" s="353"/>
      <c r="E4208" s="353"/>
      <c r="F4208" s="353"/>
      <c r="G4208" s="18" t="s">
        <v>158</v>
      </c>
      <c r="H4208" s="140">
        <v>248.35</v>
      </c>
    </row>
    <row r="4209" spans="1:8" ht="48.75" customHeight="1">
      <c r="A4209" s="352" t="s">
        <v>7840</v>
      </c>
      <c r="B4209" s="352"/>
      <c r="C4209" s="353" t="s">
        <v>7841</v>
      </c>
      <c r="D4209" s="353"/>
      <c r="E4209" s="353"/>
      <c r="F4209" s="353"/>
      <c r="G4209" s="18" t="s">
        <v>158</v>
      </c>
      <c r="H4209" s="140">
        <v>170.69</v>
      </c>
    </row>
    <row r="4210" spans="1:8" ht="24.4" customHeight="1">
      <c r="A4210" s="352" t="s">
        <v>7842</v>
      </c>
      <c r="B4210" s="352"/>
      <c r="C4210" s="353" t="s">
        <v>7843</v>
      </c>
      <c r="D4210" s="353"/>
      <c r="E4210" s="353"/>
      <c r="F4210" s="353"/>
      <c r="G4210" s="18" t="s">
        <v>158</v>
      </c>
      <c r="H4210" s="140">
        <v>160.44999999999999</v>
      </c>
    </row>
    <row r="4211" spans="1:8" ht="24.4" customHeight="1">
      <c r="A4211" s="352" t="s">
        <v>7844</v>
      </c>
      <c r="B4211" s="352"/>
      <c r="C4211" s="353" t="s">
        <v>7845</v>
      </c>
      <c r="D4211" s="353"/>
      <c r="E4211" s="353"/>
      <c r="F4211" s="353"/>
      <c r="G4211" s="18" t="s">
        <v>158</v>
      </c>
      <c r="H4211" s="138">
        <v>93.06</v>
      </c>
    </row>
    <row r="4212" spans="1:8" ht="24.4" customHeight="1">
      <c r="A4212" s="352" t="s">
        <v>7846</v>
      </c>
      <c r="B4212" s="352"/>
      <c r="C4212" s="353" t="s">
        <v>7847</v>
      </c>
      <c r="D4212" s="353"/>
      <c r="E4212" s="353"/>
      <c r="F4212" s="353"/>
      <c r="G4212" s="18" t="s">
        <v>158</v>
      </c>
      <c r="H4212" s="140">
        <v>155.26</v>
      </c>
    </row>
    <row r="4213" spans="1:8" ht="24.4" customHeight="1">
      <c r="A4213" s="352" t="s">
        <v>7848</v>
      </c>
      <c r="B4213" s="352"/>
      <c r="C4213" s="353" t="s">
        <v>7849</v>
      </c>
      <c r="D4213" s="353"/>
      <c r="E4213" s="353"/>
      <c r="F4213" s="353"/>
      <c r="G4213" s="18" t="s">
        <v>158</v>
      </c>
      <c r="H4213" s="138">
        <v>87.87</v>
      </c>
    </row>
    <row r="4214" spans="1:8" ht="60.95" customHeight="1">
      <c r="A4214" s="352" t="s">
        <v>7850</v>
      </c>
      <c r="B4214" s="352"/>
      <c r="C4214" s="353" t="s">
        <v>7851</v>
      </c>
      <c r="D4214" s="353"/>
      <c r="E4214" s="353"/>
      <c r="F4214" s="353"/>
      <c r="G4214" s="18" t="s">
        <v>158</v>
      </c>
      <c r="H4214" s="140">
        <v>161.05000000000001</v>
      </c>
    </row>
    <row r="4215" spans="1:8" ht="60.95" customHeight="1">
      <c r="A4215" s="352" t="s">
        <v>7852</v>
      </c>
      <c r="B4215" s="352"/>
      <c r="C4215" s="353" t="s">
        <v>7853</v>
      </c>
      <c r="D4215" s="353"/>
      <c r="E4215" s="353"/>
      <c r="F4215" s="353"/>
      <c r="G4215" s="18" t="s">
        <v>158</v>
      </c>
      <c r="H4215" s="140">
        <v>111.86</v>
      </c>
    </row>
    <row r="4216" spans="1:8" ht="60.95" customHeight="1">
      <c r="A4216" s="352" t="s">
        <v>7854</v>
      </c>
      <c r="B4216" s="352"/>
      <c r="C4216" s="353" t="s">
        <v>7855</v>
      </c>
      <c r="D4216" s="353"/>
      <c r="E4216" s="353"/>
      <c r="F4216" s="353"/>
      <c r="G4216" s="18" t="s">
        <v>158</v>
      </c>
      <c r="H4216" s="138">
        <v>39.03</v>
      </c>
    </row>
    <row r="4217" spans="1:8" ht="60.95" customHeight="1">
      <c r="A4217" s="352" t="s">
        <v>7856</v>
      </c>
      <c r="B4217" s="352"/>
      <c r="C4217" s="353" t="s">
        <v>7857</v>
      </c>
      <c r="D4217" s="353"/>
      <c r="E4217" s="353"/>
      <c r="F4217" s="353"/>
      <c r="G4217" s="18" t="s">
        <v>158</v>
      </c>
      <c r="H4217" s="138">
        <v>39.229999999999997</v>
      </c>
    </row>
    <row r="4218" spans="1:8" ht="60.95" customHeight="1">
      <c r="A4218" s="352" t="s">
        <v>7858</v>
      </c>
      <c r="B4218" s="352"/>
      <c r="C4218" s="353" t="s">
        <v>7859</v>
      </c>
      <c r="D4218" s="353"/>
      <c r="E4218" s="353"/>
      <c r="F4218" s="353"/>
      <c r="G4218" s="18" t="s">
        <v>158</v>
      </c>
      <c r="H4218" s="140">
        <v>122.37</v>
      </c>
    </row>
    <row r="4219" spans="1:8" ht="60.95" customHeight="1">
      <c r="A4219" s="352" t="s">
        <v>7860</v>
      </c>
      <c r="B4219" s="352"/>
      <c r="C4219" s="353" t="s">
        <v>7861</v>
      </c>
      <c r="D4219" s="353"/>
      <c r="E4219" s="353"/>
      <c r="F4219" s="353"/>
      <c r="G4219" s="18" t="s">
        <v>158</v>
      </c>
      <c r="H4219" s="138">
        <v>70.2</v>
      </c>
    </row>
    <row r="4220" spans="1:8" ht="60.95" customHeight="1">
      <c r="A4220" s="352" t="s">
        <v>7862</v>
      </c>
      <c r="B4220" s="352"/>
      <c r="C4220" s="353" t="s">
        <v>7863</v>
      </c>
      <c r="D4220" s="353"/>
      <c r="E4220" s="353"/>
      <c r="F4220" s="353"/>
      <c r="G4220" s="18" t="s">
        <v>158</v>
      </c>
      <c r="H4220" s="138">
        <v>24.71</v>
      </c>
    </row>
    <row r="4221" spans="1:8" ht="60.95" customHeight="1">
      <c r="A4221" s="352" t="s">
        <v>7864</v>
      </c>
      <c r="B4221" s="352"/>
      <c r="C4221" s="353" t="s">
        <v>7865</v>
      </c>
      <c r="D4221" s="353"/>
      <c r="E4221" s="353"/>
      <c r="F4221" s="353"/>
      <c r="G4221" s="18" t="s">
        <v>158</v>
      </c>
      <c r="H4221" s="138">
        <v>24.92</v>
      </c>
    </row>
    <row r="4222" spans="1:8" ht="60.95" customHeight="1">
      <c r="A4222" s="352" t="s">
        <v>7866</v>
      </c>
      <c r="B4222" s="352"/>
      <c r="C4222" s="353" t="s">
        <v>7867</v>
      </c>
      <c r="D4222" s="353"/>
      <c r="E4222" s="353"/>
      <c r="F4222" s="353"/>
      <c r="G4222" s="18" t="s">
        <v>158</v>
      </c>
      <c r="H4222" s="140">
        <v>134.1</v>
      </c>
    </row>
    <row r="4223" spans="1:8" ht="60.95" customHeight="1">
      <c r="A4223" s="352" t="s">
        <v>7868</v>
      </c>
      <c r="B4223" s="352"/>
      <c r="C4223" s="353" t="s">
        <v>7869</v>
      </c>
      <c r="D4223" s="353"/>
      <c r="E4223" s="353"/>
      <c r="F4223" s="353"/>
      <c r="G4223" s="18" t="s">
        <v>158</v>
      </c>
      <c r="H4223" s="138">
        <v>43.3</v>
      </c>
    </row>
    <row r="4224" spans="1:8" ht="73.150000000000006" customHeight="1">
      <c r="A4224" s="352" t="s">
        <v>7870</v>
      </c>
      <c r="B4224" s="352"/>
      <c r="C4224" s="353" t="s">
        <v>7871</v>
      </c>
      <c r="D4224" s="353"/>
      <c r="E4224" s="353"/>
      <c r="F4224" s="353"/>
      <c r="G4224" s="18" t="s">
        <v>158</v>
      </c>
      <c r="H4224" s="140">
        <v>167.41</v>
      </c>
    </row>
    <row r="4225" spans="1:8" ht="48.75" customHeight="1">
      <c r="A4225" s="352" t="s">
        <v>7872</v>
      </c>
      <c r="B4225" s="352"/>
      <c r="C4225" s="353" t="s">
        <v>7873</v>
      </c>
      <c r="D4225" s="353"/>
      <c r="E4225" s="353"/>
      <c r="F4225" s="353"/>
      <c r="G4225" s="18" t="s">
        <v>5278</v>
      </c>
      <c r="H4225" s="140">
        <v>187.61</v>
      </c>
    </row>
    <row r="4226" spans="1:8" ht="48.75" customHeight="1">
      <c r="A4226" s="352" t="s">
        <v>7874</v>
      </c>
      <c r="B4226" s="352"/>
      <c r="C4226" s="353" t="s">
        <v>7875</v>
      </c>
      <c r="D4226" s="353"/>
      <c r="E4226" s="353"/>
      <c r="F4226" s="353"/>
      <c r="G4226" s="18" t="s">
        <v>5278</v>
      </c>
      <c r="H4226" s="140">
        <v>143.9</v>
      </c>
    </row>
    <row r="4227" spans="1:8" ht="48.75" customHeight="1">
      <c r="A4227" s="352" t="s">
        <v>7876</v>
      </c>
      <c r="B4227" s="352"/>
      <c r="C4227" s="353" t="s">
        <v>7877</v>
      </c>
      <c r="D4227" s="353"/>
      <c r="E4227" s="353"/>
      <c r="F4227" s="353"/>
      <c r="G4227" s="18" t="s">
        <v>5278</v>
      </c>
      <c r="H4227" s="140">
        <v>193.55</v>
      </c>
    </row>
    <row r="4228" spans="1:8" ht="48.75" customHeight="1">
      <c r="A4228" s="352" t="s">
        <v>7878</v>
      </c>
      <c r="B4228" s="352"/>
      <c r="C4228" s="353" t="s">
        <v>7879</v>
      </c>
      <c r="D4228" s="353"/>
      <c r="E4228" s="353"/>
      <c r="F4228" s="353"/>
      <c r="G4228" s="18" t="s">
        <v>5278</v>
      </c>
      <c r="H4228" s="140">
        <v>148.30000000000001</v>
      </c>
    </row>
    <row r="4229" spans="1:8" ht="48.75" customHeight="1">
      <c r="A4229" s="352" t="s">
        <v>7880</v>
      </c>
      <c r="B4229" s="352"/>
      <c r="C4229" s="353" t="s">
        <v>7881</v>
      </c>
      <c r="D4229" s="353"/>
      <c r="E4229" s="353"/>
      <c r="F4229" s="353"/>
      <c r="G4229" s="18" t="s">
        <v>5278</v>
      </c>
      <c r="H4229" s="140">
        <v>196.7</v>
      </c>
    </row>
    <row r="4230" spans="1:8" ht="48.75" customHeight="1">
      <c r="A4230" s="352" t="s">
        <v>7882</v>
      </c>
      <c r="B4230" s="352"/>
      <c r="C4230" s="353" t="s">
        <v>7883</v>
      </c>
      <c r="D4230" s="353"/>
      <c r="E4230" s="353"/>
      <c r="F4230" s="353"/>
      <c r="G4230" s="18" t="s">
        <v>5278</v>
      </c>
      <c r="H4230" s="140">
        <v>147.24</v>
      </c>
    </row>
    <row r="4231" spans="1:8" ht="60.95" customHeight="1">
      <c r="A4231" s="352" t="s">
        <v>7884</v>
      </c>
      <c r="B4231" s="352"/>
      <c r="C4231" s="353" t="s">
        <v>7885</v>
      </c>
      <c r="D4231" s="353"/>
      <c r="E4231" s="353"/>
      <c r="F4231" s="353"/>
      <c r="G4231" s="18" t="s">
        <v>5278</v>
      </c>
      <c r="H4231" s="140">
        <v>226.09</v>
      </c>
    </row>
    <row r="4232" spans="1:8" ht="60.95" customHeight="1">
      <c r="A4232" s="352" t="s">
        <v>7886</v>
      </c>
      <c r="B4232" s="352"/>
      <c r="C4232" s="353" t="s">
        <v>7887</v>
      </c>
      <c r="D4232" s="353"/>
      <c r="E4232" s="353"/>
      <c r="F4232" s="353"/>
      <c r="G4232" s="18" t="s">
        <v>5278</v>
      </c>
      <c r="H4232" s="140">
        <v>182.18</v>
      </c>
    </row>
    <row r="4233" spans="1:8" ht="60.95" customHeight="1">
      <c r="A4233" s="352" t="s">
        <v>7888</v>
      </c>
      <c r="B4233" s="352"/>
      <c r="C4233" s="353" t="s">
        <v>7889</v>
      </c>
      <c r="D4233" s="353"/>
      <c r="E4233" s="353"/>
      <c r="F4233" s="353"/>
      <c r="G4233" s="18" t="s">
        <v>5278</v>
      </c>
      <c r="H4233" s="140">
        <v>232.06</v>
      </c>
    </row>
    <row r="4234" spans="1:8" ht="60.95" customHeight="1">
      <c r="A4234" s="352" t="s">
        <v>7890</v>
      </c>
      <c r="B4234" s="352"/>
      <c r="C4234" s="353" t="s">
        <v>7891</v>
      </c>
      <c r="D4234" s="353"/>
      <c r="E4234" s="353"/>
      <c r="F4234" s="353"/>
      <c r="G4234" s="18" t="s">
        <v>5278</v>
      </c>
      <c r="H4234" s="140">
        <v>186.59</v>
      </c>
    </row>
    <row r="4235" spans="1:8" ht="60.95" customHeight="1">
      <c r="A4235" s="352" t="s">
        <v>7892</v>
      </c>
      <c r="B4235" s="352"/>
      <c r="C4235" s="353" t="s">
        <v>7893</v>
      </c>
      <c r="D4235" s="353"/>
      <c r="E4235" s="353"/>
      <c r="F4235" s="353"/>
      <c r="G4235" s="18" t="s">
        <v>5278</v>
      </c>
      <c r="H4235" s="140">
        <v>244.44</v>
      </c>
    </row>
    <row r="4236" spans="1:8" ht="60.95" customHeight="1">
      <c r="A4236" s="352" t="s">
        <v>7894</v>
      </c>
      <c r="B4236" s="352"/>
      <c r="C4236" s="353" t="s">
        <v>7895</v>
      </c>
      <c r="D4236" s="353"/>
      <c r="E4236" s="353"/>
      <c r="F4236" s="353"/>
      <c r="G4236" s="18" t="s">
        <v>5278</v>
      </c>
      <c r="H4236" s="140">
        <v>192.56</v>
      </c>
    </row>
    <row r="4237" spans="1:8" ht="48.75" customHeight="1">
      <c r="A4237" s="352" t="s">
        <v>7896</v>
      </c>
      <c r="B4237" s="352"/>
      <c r="C4237" s="353" t="s">
        <v>7897</v>
      </c>
      <c r="D4237" s="353"/>
      <c r="E4237" s="353"/>
      <c r="F4237" s="353"/>
      <c r="G4237" s="18" t="s">
        <v>5278</v>
      </c>
      <c r="H4237" s="140">
        <v>226.33</v>
      </c>
    </row>
    <row r="4238" spans="1:8" ht="48.75" customHeight="1">
      <c r="A4238" s="352" t="s">
        <v>7898</v>
      </c>
      <c r="B4238" s="352"/>
      <c r="C4238" s="353" t="s">
        <v>7899</v>
      </c>
      <c r="D4238" s="353"/>
      <c r="E4238" s="353"/>
      <c r="F4238" s="353"/>
      <c r="G4238" s="18" t="s">
        <v>5278</v>
      </c>
      <c r="H4238" s="140">
        <v>192.34</v>
      </c>
    </row>
    <row r="4239" spans="1:8" ht="48.75" customHeight="1">
      <c r="A4239" s="352" t="s">
        <v>7900</v>
      </c>
      <c r="B4239" s="352"/>
      <c r="C4239" s="353" t="s">
        <v>7901</v>
      </c>
      <c r="D4239" s="353"/>
      <c r="E4239" s="353"/>
      <c r="F4239" s="353"/>
      <c r="G4239" s="18" t="s">
        <v>5278</v>
      </c>
      <c r="H4239" s="140">
        <v>232.19</v>
      </c>
    </row>
    <row r="4240" spans="1:8" ht="48.75" customHeight="1">
      <c r="A4240" s="352" t="s">
        <v>7902</v>
      </c>
      <c r="B4240" s="352"/>
      <c r="C4240" s="353" t="s">
        <v>7903</v>
      </c>
      <c r="D4240" s="353"/>
      <c r="E4240" s="353"/>
      <c r="F4240" s="353"/>
      <c r="G4240" s="18" t="s">
        <v>5278</v>
      </c>
      <c r="H4240" s="140">
        <v>198.21</v>
      </c>
    </row>
    <row r="4241" spans="1:8" ht="48.75" customHeight="1">
      <c r="A4241" s="352" t="s">
        <v>7904</v>
      </c>
      <c r="B4241" s="352"/>
      <c r="C4241" s="353" t="s">
        <v>7905</v>
      </c>
      <c r="D4241" s="353"/>
      <c r="E4241" s="353"/>
      <c r="F4241" s="353"/>
      <c r="G4241" s="18" t="s">
        <v>5278</v>
      </c>
      <c r="H4241" s="140">
        <v>235.61</v>
      </c>
    </row>
    <row r="4242" spans="1:8" ht="48.75" customHeight="1">
      <c r="A4242" s="352" t="s">
        <v>7906</v>
      </c>
      <c r="B4242" s="352"/>
      <c r="C4242" s="353" t="s">
        <v>7907</v>
      </c>
      <c r="D4242" s="353"/>
      <c r="E4242" s="353"/>
      <c r="F4242" s="353"/>
      <c r="G4242" s="18" t="s">
        <v>5278</v>
      </c>
      <c r="H4242" s="140">
        <v>201.11</v>
      </c>
    </row>
    <row r="4243" spans="1:8" ht="48.75" customHeight="1">
      <c r="A4243" s="352" t="s">
        <v>7908</v>
      </c>
      <c r="B4243" s="352"/>
      <c r="C4243" s="353" t="s">
        <v>7909</v>
      </c>
      <c r="D4243" s="353"/>
      <c r="E4243" s="353"/>
      <c r="F4243" s="353"/>
      <c r="G4243" s="18" t="s">
        <v>5278</v>
      </c>
      <c r="H4243" s="140">
        <v>226.32</v>
      </c>
    </row>
    <row r="4244" spans="1:8" ht="48.75" customHeight="1">
      <c r="A4244" s="352" t="s">
        <v>7910</v>
      </c>
      <c r="B4244" s="352"/>
      <c r="C4244" s="353" t="s">
        <v>7911</v>
      </c>
      <c r="D4244" s="353"/>
      <c r="E4244" s="353"/>
      <c r="F4244" s="353"/>
      <c r="G4244" s="18" t="s">
        <v>5278</v>
      </c>
      <c r="H4244" s="140">
        <v>192.07</v>
      </c>
    </row>
    <row r="4245" spans="1:8" ht="36.6" customHeight="1">
      <c r="A4245" s="352" t="s">
        <v>7912</v>
      </c>
      <c r="B4245" s="352"/>
      <c r="C4245" s="353" t="s">
        <v>7913</v>
      </c>
      <c r="D4245" s="353"/>
      <c r="E4245" s="353"/>
      <c r="F4245" s="353"/>
      <c r="G4245" s="18" t="s">
        <v>158</v>
      </c>
      <c r="H4245" s="138">
        <v>12.09</v>
      </c>
    </row>
    <row r="4246" spans="1:8" ht="36.6" customHeight="1">
      <c r="A4246" s="352" t="s">
        <v>7914</v>
      </c>
      <c r="B4246" s="352"/>
      <c r="C4246" s="353" t="s">
        <v>7915</v>
      </c>
      <c r="D4246" s="353"/>
      <c r="E4246" s="353"/>
      <c r="F4246" s="353"/>
      <c r="G4246" s="18" t="s">
        <v>158</v>
      </c>
      <c r="H4246" s="140">
        <v>120.73</v>
      </c>
    </row>
    <row r="4247" spans="1:8" ht="36.6" customHeight="1">
      <c r="A4247" s="352" t="s">
        <v>7916</v>
      </c>
      <c r="B4247" s="352"/>
      <c r="C4247" s="353" t="s">
        <v>7917</v>
      </c>
      <c r="D4247" s="353"/>
      <c r="E4247" s="353"/>
      <c r="F4247" s="353"/>
      <c r="G4247" s="18" t="s">
        <v>158</v>
      </c>
      <c r="H4247" s="138">
        <v>84.34</v>
      </c>
    </row>
    <row r="4248" spans="1:8" ht="36.6" customHeight="1">
      <c r="A4248" s="352" t="s">
        <v>7918</v>
      </c>
      <c r="B4248" s="352"/>
      <c r="C4248" s="353" t="s">
        <v>7919</v>
      </c>
      <c r="D4248" s="353"/>
      <c r="E4248" s="353"/>
      <c r="F4248" s="353"/>
      <c r="G4248" s="18" t="s">
        <v>158</v>
      </c>
      <c r="H4248" s="138">
        <v>66.3</v>
      </c>
    </row>
    <row r="4249" spans="1:8" ht="36.6" customHeight="1">
      <c r="A4249" s="352" t="s">
        <v>7920</v>
      </c>
      <c r="B4249" s="352"/>
      <c r="C4249" s="353" t="s">
        <v>7921</v>
      </c>
      <c r="D4249" s="353"/>
      <c r="E4249" s="353"/>
      <c r="F4249" s="353"/>
      <c r="G4249" s="18" t="s">
        <v>158</v>
      </c>
      <c r="H4249" s="138">
        <v>56.49</v>
      </c>
    </row>
    <row r="4250" spans="1:8" ht="36.6" customHeight="1">
      <c r="A4250" s="352" t="s">
        <v>7922</v>
      </c>
      <c r="B4250" s="352"/>
      <c r="C4250" s="353" t="s">
        <v>7923</v>
      </c>
      <c r="D4250" s="353"/>
      <c r="E4250" s="353"/>
      <c r="F4250" s="353"/>
      <c r="G4250" s="18" t="s">
        <v>158</v>
      </c>
      <c r="H4250" s="140">
        <v>174.76</v>
      </c>
    </row>
    <row r="4251" spans="1:8" ht="36.6" customHeight="1">
      <c r="A4251" s="352" t="s">
        <v>7924</v>
      </c>
      <c r="B4251" s="352"/>
      <c r="C4251" s="353" t="s">
        <v>7925</v>
      </c>
      <c r="D4251" s="353"/>
      <c r="E4251" s="353"/>
      <c r="F4251" s="353"/>
      <c r="G4251" s="18" t="s">
        <v>158</v>
      </c>
      <c r="H4251" s="140">
        <v>123.64</v>
      </c>
    </row>
    <row r="4252" spans="1:8" ht="36.6" customHeight="1">
      <c r="A4252" s="352" t="s">
        <v>7926</v>
      </c>
      <c r="B4252" s="352"/>
      <c r="C4252" s="353" t="s">
        <v>7927</v>
      </c>
      <c r="D4252" s="353"/>
      <c r="E4252" s="353"/>
      <c r="F4252" s="353"/>
      <c r="G4252" s="18" t="s">
        <v>158</v>
      </c>
      <c r="H4252" s="138">
        <v>98.47</v>
      </c>
    </row>
    <row r="4253" spans="1:8" ht="36.6" customHeight="1">
      <c r="A4253" s="352" t="s">
        <v>7928</v>
      </c>
      <c r="B4253" s="352"/>
      <c r="C4253" s="353" t="s">
        <v>7929</v>
      </c>
      <c r="D4253" s="353"/>
      <c r="E4253" s="353"/>
      <c r="F4253" s="353"/>
      <c r="G4253" s="18" t="s">
        <v>158</v>
      </c>
      <c r="H4253" s="138">
        <v>84.72</v>
      </c>
    </row>
    <row r="4254" spans="1:8" ht="24.4" customHeight="1">
      <c r="A4254" s="352" t="s">
        <v>7930</v>
      </c>
      <c r="B4254" s="352"/>
      <c r="C4254" s="353" t="s">
        <v>7931</v>
      </c>
      <c r="D4254" s="353"/>
      <c r="E4254" s="353"/>
      <c r="F4254" s="353"/>
      <c r="G4254" s="18" t="s">
        <v>55</v>
      </c>
      <c r="H4254" s="136">
        <v>0.36</v>
      </c>
    </row>
    <row r="4255" spans="1:8" ht="24.4" customHeight="1">
      <c r="A4255" s="352" t="s">
        <v>7932</v>
      </c>
      <c r="B4255" s="352"/>
      <c r="C4255" s="353" t="s">
        <v>7933</v>
      </c>
      <c r="D4255" s="353"/>
      <c r="E4255" s="353"/>
      <c r="F4255" s="353"/>
      <c r="G4255" s="18" t="s">
        <v>55</v>
      </c>
      <c r="H4255" s="136">
        <v>0.39</v>
      </c>
    </row>
    <row r="4256" spans="1:8" ht="48.75" customHeight="1">
      <c r="A4256" s="352" t="s">
        <v>7934</v>
      </c>
      <c r="B4256" s="352"/>
      <c r="C4256" s="353" t="s">
        <v>7935</v>
      </c>
      <c r="D4256" s="353"/>
      <c r="E4256" s="353"/>
      <c r="F4256" s="353"/>
      <c r="G4256" s="18" t="s">
        <v>55</v>
      </c>
      <c r="H4256" s="136">
        <v>0.64</v>
      </c>
    </row>
    <row r="4257" spans="1:8" ht="48.75" customHeight="1">
      <c r="A4257" s="352" t="s">
        <v>7936</v>
      </c>
      <c r="B4257" s="352"/>
      <c r="C4257" s="353" t="s">
        <v>7937</v>
      </c>
      <c r="D4257" s="353"/>
      <c r="E4257" s="353"/>
      <c r="F4257" s="353"/>
      <c r="G4257" s="18" t="s">
        <v>55</v>
      </c>
      <c r="H4257" s="136">
        <v>0.44</v>
      </c>
    </row>
    <row r="4258" spans="1:8" ht="48.75" customHeight="1">
      <c r="A4258" s="352" t="s">
        <v>7938</v>
      </c>
      <c r="B4258" s="352"/>
      <c r="C4258" s="353" t="s">
        <v>7939</v>
      </c>
      <c r="D4258" s="353"/>
      <c r="E4258" s="353"/>
      <c r="F4258" s="353"/>
      <c r="G4258" s="18" t="s">
        <v>55</v>
      </c>
      <c r="H4258" s="136">
        <v>1.1399999999999999</v>
      </c>
    </row>
    <row r="4259" spans="1:8" ht="48.75" customHeight="1">
      <c r="A4259" s="352" t="s">
        <v>7940</v>
      </c>
      <c r="B4259" s="352"/>
      <c r="C4259" s="353" t="s">
        <v>7941</v>
      </c>
      <c r="D4259" s="353"/>
      <c r="E4259" s="353"/>
      <c r="F4259" s="353"/>
      <c r="G4259" s="18" t="s">
        <v>55</v>
      </c>
      <c r="H4259" s="136">
        <v>0.8</v>
      </c>
    </row>
    <row r="4260" spans="1:8" ht="48.75" customHeight="1">
      <c r="A4260" s="352" t="s">
        <v>7942</v>
      </c>
      <c r="B4260" s="352"/>
      <c r="C4260" s="353" t="s">
        <v>7943</v>
      </c>
      <c r="D4260" s="353"/>
      <c r="E4260" s="353"/>
      <c r="F4260" s="353"/>
      <c r="G4260" s="18" t="s">
        <v>55</v>
      </c>
      <c r="H4260" s="136">
        <v>1.76</v>
      </c>
    </row>
    <row r="4261" spans="1:8" ht="48.75" customHeight="1">
      <c r="A4261" s="352" t="s">
        <v>7944</v>
      </c>
      <c r="B4261" s="352"/>
      <c r="C4261" s="353" t="s">
        <v>7945</v>
      </c>
      <c r="D4261" s="353"/>
      <c r="E4261" s="353"/>
      <c r="F4261" s="353"/>
      <c r="G4261" s="18" t="s">
        <v>55</v>
      </c>
      <c r="H4261" s="136">
        <v>1.28</v>
      </c>
    </row>
    <row r="4262" spans="1:8" ht="48.75" customHeight="1">
      <c r="A4262" s="352" t="s">
        <v>7946</v>
      </c>
      <c r="B4262" s="352"/>
      <c r="C4262" s="353" t="s">
        <v>7947</v>
      </c>
      <c r="D4262" s="353"/>
      <c r="E4262" s="353"/>
      <c r="F4262" s="353"/>
      <c r="G4262" s="18" t="s">
        <v>55</v>
      </c>
      <c r="H4262" s="136">
        <v>3.42</v>
      </c>
    </row>
    <row r="4263" spans="1:8" ht="48.75" customHeight="1">
      <c r="A4263" s="352" t="s">
        <v>7948</v>
      </c>
      <c r="B4263" s="352"/>
      <c r="C4263" s="353" t="s">
        <v>7949</v>
      </c>
      <c r="D4263" s="353"/>
      <c r="E4263" s="353"/>
      <c r="F4263" s="353"/>
      <c r="G4263" s="18" t="s">
        <v>55</v>
      </c>
      <c r="H4263" s="136">
        <v>2.4500000000000002</v>
      </c>
    </row>
    <row r="4264" spans="1:8" ht="36.6" customHeight="1">
      <c r="A4264" s="352" t="s">
        <v>7950</v>
      </c>
      <c r="B4264" s="352"/>
      <c r="C4264" s="353" t="s">
        <v>7951</v>
      </c>
      <c r="D4264" s="353"/>
      <c r="E4264" s="353"/>
      <c r="F4264" s="353"/>
      <c r="G4264" s="18" t="s">
        <v>158</v>
      </c>
      <c r="H4264" s="140">
        <v>187.63</v>
      </c>
    </row>
    <row r="4265" spans="1:8" ht="36.6" customHeight="1">
      <c r="A4265" s="352" t="s">
        <v>7952</v>
      </c>
      <c r="B4265" s="352"/>
      <c r="C4265" s="353" t="s">
        <v>7953</v>
      </c>
      <c r="D4265" s="353"/>
      <c r="E4265" s="353"/>
      <c r="F4265" s="353"/>
      <c r="G4265" s="18" t="s">
        <v>158</v>
      </c>
      <c r="H4265" s="140">
        <v>123.8</v>
      </c>
    </row>
    <row r="4266" spans="1:8" ht="36.6" customHeight="1">
      <c r="A4266" s="352" t="s">
        <v>7954</v>
      </c>
      <c r="B4266" s="352"/>
      <c r="C4266" s="353" t="s">
        <v>7955</v>
      </c>
      <c r="D4266" s="353"/>
      <c r="E4266" s="353"/>
      <c r="F4266" s="353"/>
      <c r="G4266" s="18" t="s">
        <v>158</v>
      </c>
      <c r="H4266" s="140">
        <v>188.24</v>
      </c>
    </row>
    <row r="4267" spans="1:8" ht="36.6" customHeight="1">
      <c r="A4267" s="352" t="s">
        <v>7956</v>
      </c>
      <c r="B4267" s="352"/>
      <c r="C4267" s="353" t="s">
        <v>7957</v>
      </c>
      <c r="D4267" s="353"/>
      <c r="E4267" s="353"/>
      <c r="F4267" s="353"/>
      <c r="G4267" s="18" t="s">
        <v>158</v>
      </c>
      <c r="H4267" s="140">
        <v>124.42</v>
      </c>
    </row>
    <row r="4268" spans="1:8" ht="36.6" customHeight="1">
      <c r="A4268" s="352" t="s">
        <v>7958</v>
      </c>
      <c r="B4268" s="352"/>
      <c r="C4268" s="353" t="s">
        <v>7959</v>
      </c>
      <c r="D4268" s="353"/>
      <c r="E4268" s="353"/>
      <c r="F4268" s="353"/>
      <c r="G4268" s="18" t="s">
        <v>158</v>
      </c>
      <c r="H4268" s="140">
        <v>194.25</v>
      </c>
    </row>
    <row r="4269" spans="1:8" ht="36.6" customHeight="1">
      <c r="A4269" s="352" t="s">
        <v>7960</v>
      </c>
      <c r="B4269" s="352"/>
      <c r="C4269" s="353" t="s">
        <v>7961</v>
      </c>
      <c r="D4269" s="353"/>
      <c r="E4269" s="353"/>
      <c r="F4269" s="353"/>
      <c r="G4269" s="18" t="s">
        <v>158</v>
      </c>
      <c r="H4269" s="140">
        <v>125.15</v>
      </c>
    </row>
    <row r="4270" spans="1:8" ht="36.6" customHeight="1">
      <c r="A4270" s="352" t="s">
        <v>7962</v>
      </c>
      <c r="B4270" s="352"/>
      <c r="C4270" s="353" t="s">
        <v>7963</v>
      </c>
      <c r="D4270" s="353"/>
      <c r="E4270" s="353"/>
      <c r="F4270" s="353"/>
      <c r="G4270" s="18" t="s">
        <v>158</v>
      </c>
      <c r="H4270" s="140">
        <v>194.75</v>
      </c>
    </row>
    <row r="4271" spans="1:8" ht="36.6" customHeight="1">
      <c r="A4271" s="352" t="s">
        <v>7964</v>
      </c>
      <c r="B4271" s="352"/>
      <c r="C4271" s="353" t="s">
        <v>7965</v>
      </c>
      <c r="D4271" s="353"/>
      <c r="E4271" s="353"/>
      <c r="F4271" s="353"/>
      <c r="G4271" s="18" t="s">
        <v>158</v>
      </c>
      <c r="H4271" s="140">
        <v>125.4</v>
      </c>
    </row>
    <row r="4272" spans="1:8" ht="48.75" customHeight="1">
      <c r="A4272" s="352" t="s">
        <v>7966</v>
      </c>
      <c r="B4272" s="352"/>
      <c r="C4272" s="353" t="s">
        <v>7967</v>
      </c>
      <c r="D4272" s="353"/>
      <c r="E4272" s="353"/>
      <c r="F4272" s="353"/>
      <c r="G4272" s="18" t="s">
        <v>158</v>
      </c>
      <c r="H4272" s="140">
        <v>207.02</v>
      </c>
    </row>
    <row r="4273" spans="1:8" ht="48.75" customHeight="1">
      <c r="A4273" s="352" t="s">
        <v>7968</v>
      </c>
      <c r="B4273" s="352"/>
      <c r="C4273" s="353" t="s">
        <v>7969</v>
      </c>
      <c r="D4273" s="353"/>
      <c r="E4273" s="353"/>
      <c r="F4273" s="353"/>
      <c r="G4273" s="18" t="s">
        <v>158</v>
      </c>
      <c r="H4273" s="140">
        <v>144.5</v>
      </c>
    </row>
    <row r="4274" spans="1:8" ht="24.4" customHeight="1">
      <c r="A4274" s="352" t="s">
        <v>7970</v>
      </c>
      <c r="B4274" s="352"/>
      <c r="C4274" s="353" t="s">
        <v>7971</v>
      </c>
      <c r="D4274" s="353"/>
      <c r="E4274" s="353"/>
      <c r="F4274" s="353"/>
      <c r="G4274" s="18" t="s">
        <v>55</v>
      </c>
      <c r="H4274" s="136">
        <v>5.3</v>
      </c>
    </row>
    <row r="4275" spans="1:8" ht="48.75" customHeight="1">
      <c r="A4275" s="352" t="s">
        <v>7972</v>
      </c>
      <c r="B4275" s="352"/>
      <c r="C4275" s="353" t="s">
        <v>7973</v>
      </c>
      <c r="D4275" s="353"/>
      <c r="E4275" s="353"/>
      <c r="F4275" s="353"/>
      <c r="G4275" s="18" t="s">
        <v>55</v>
      </c>
      <c r="H4275" s="136">
        <v>2.46</v>
      </c>
    </row>
    <row r="4276" spans="1:8" ht="48.75" customHeight="1">
      <c r="A4276" s="352" t="s">
        <v>7974</v>
      </c>
      <c r="B4276" s="352"/>
      <c r="C4276" s="353" t="s">
        <v>7975</v>
      </c>
      <c r="D4276" s="353"/>
      <c r="E4276" s="353"/>
      <c r="F4276" s="353"/>
      <c r="G4276" s="18" t="s">
        <v>55</v>
      </c>
      <c r="H4276" s="136">
        <v>1.99</v>
      </c>
    </row>
    <row r="4277" spans="1:8" ht="48.75" customHeight="1">
      <c r="A4277" s="352" t="s">
        <v>7976</v>
      </c>
      <c r="B4277" s="352"/>
      <c r="C4277" s="353" t="s">
        <v>7977</v>
      </c>
      <c r="D4277" s="353"/>
      <c r="E4277" s="353"/>
      <c r="F4277" s="353"/>
      <c r="G4277" s="18" t="s">
        <v>55</v>
      </c>
      <c r="H4277" s="136">
        <v>4.1900000000000004</v>
      </c>
    </row>
    <row r="4278" spans="1:8" ht="48.75" customHeight="1">
      <c r="A4278" s="352" t="s">
        <v>7978</v>
      </c>
      <c r="B4278" s="352"/>
      <c r="C4278" s="353" t="s">
        <v>7979</v>
      </c>
      <c r="D4278" s="353"/>
      <c r="E4278" s="353"/>
      <c r="F4278" s="353"/>
      <c r="G4278" s="18" t="s">
        <v>55</v>
      </c>
      <c r="H4278" s="136">
        <v>3.3</v>
      </c>
    </row>
    <row r="4279" spans="1:8" ht="48.75" customHeight="1">
      <c r="A4279" s="352" t="s">
        <v>7980</v>
      </c>
      <c r="B4279" s="352"/>
      <c r="C4279" s="353" t="s">
        <v>7981</v>
      </c>
      <c r="D4279" s="353"/>
      <c r="E4279" s="353"/>
      <c r="F4279" s="353"/>
      <c r="G4279" s="18" t="s">
        <v>55</v>
      </c>
      <c r="H4279" s="136">
        <v>5.7</v>
      </c>
    </row>
    <row r="4280" spans="1:8" ht="48.75" customHeight="1">
      <c r="A4280" s="352" t="s">
        <v>7982</v>
      </c>
      <c r="B4280" s="352"/>
      <c r="C4280" s="353" t="s">
        <v>7983</v>
      </c>
      <c r="D4280" s="353"/>
      <c r="E4280" s="353"/>
      <c r="F4280" s="353"/>
      <c r="G4280" s="18" t="s">
        <v>55</v>
      </c>
      <c r="H4280" s="136">
        <v>4.53</v>
      </c>
    </row>
    <row r="4281" spans="1:8" ht="24.4" customHeight="1">
      <c r="A4281" s="352" t="s">
        <v>7984</v>
      </c>
      <c r="B4281" s="352"/>
      <c r="C4281" s="353" t="s">
        <v>7985</v>
      </c>
      <c r="D4281" s="353"/>
      <c r="E4281" s="353"/>
      <c r="F4281" s="353"/>
      <c r="G4281" s="18" t="s">
        <v>55</v>
      </c>
      <c r="H4281" s="136">
        <v>0.3</v>
      </c>
    </row>
    <row r="4282" spans="1:8" ht="24.4" customHeight="1">
      <c r="A4282" s="352" t="s">
        <v>7986</v>
      </c>
      <c r="B4282" s="352"/>
      <c r="C4282" s="353" t="s">
        <v>7987</v>
      </c>
      <c r="D4282" s="353"/>
      <c r="E4282" s="353"/>
      <c r="F4282" s="353"/>
      <c r="G4282" s="18" t="s">
        <v>55</v>
      </c>
      <c r="H4282" s="136">
        <v>0.3</v>
      </c>
    </row>
    <row r="4283" spans="1:8" ht="48.75" customHeight="1">
      <c r="A4283" s="352" t="s">
        <v>7988</v>
      </c>
      <c r="B4283" s="352"/>
      <c r="C4283" s="353" t="s">
        <v>7989</v>
      </c>
      <c r="D4283" s="353"/>
      <c r="E4283" s="353"/>
      <c r="F4283" s="353"/>
      <c r="G4283" s="18" t="s">
        <v>158</v>
      </c>
      <c r="H4283" s="140">
        <v>304.85000000000002</v>
      </c>
    </row>
    <row r="4284" spans="1:8" ht="48.75" customHeight="1">
      <c r="A4284" s="352" t="s">
        <v>7990</v>
      </c>
      <c r="B4284" s="352"/>
      <c r="C4284" s="353" t="s">
        <v>7991</v>
      </c>
      <c r="D4284" s="353"/>
      <c r="E4284" s="353"/>
      <c r="F4284" s="353"/>
      <c r="G4284" s="18" t="s">
        <v>158</v>
      </c>
      <c r="H4284" s="140">
        <v>230.61</v>
      </c>
    </row>
    <row r="4285" spans="1:8" ht="48.75" customHeight="1">
      <c r="A4285" s="352" t="s">
        <v>7992</v>
      </c>
      <c r="B4285" s="352"/>
      <c r="C4285" s="353" t="s">
        <v>7993</v>
      </c>
      <c r="D4285" s="353"/>
      <c r="E4285" s="353"/>
      <c r="F4285" s="353"/>
      <c r="G4285" s="18" t="s">
        <v>158</v>
      </c>
      <c r="H4285" s="140">
        <v>315.72000000000003</v>
      </c>
    </row>
    <row r="4286" spans="1:8" ht="48.75" customHeight="1">
      <c r="A4286" s="352" t="s">
        <v>7994</v>
      </c>
      <c r="B4286" s="352"/>
      <c r="C4286" s="353" t="s">
        <v>7995</v>
      </c>
      <c r="D4286" s="353"/>
      <c r="E4286" s="353"/>
      <c r="F4286" s="353"/>
      <c r="G4286" s="18" t="s">
        <v>158</v>
      </c>
      <c r="H4286" s="140">
        <v>218.63</v>
      </c>
    </row>
    <row r="4287" spans="1:8" ht="48.75" customHeight="1">
      <c r="A4287" s="352" t="s">
        <v>7996</v>
      </c>
      <c r="B4287" s="352"/>
      <c r="C4287" s="353" t="s">
        <v>7997</v>
      </c>
      <c r="D4287" s="353"/>
      <c r="E4287" s="353"/>
      <c r="F4287" s="353"/>
      <c r="G4287" s="18" t="s">
        <v>158</v>
      </c>
      <c r="H4287" s="140">
        <v>313.7</v>
      </c>
    </row>
    <row r="4288" spans="1:8" ht="48.75" customHeight="1">
      <c r="A4288" s="352" t="s">
        <v>7998</v>
      </c>
      <c r="B4288" s="352"/>
      <c r="C4288" s="353" t="s">
        <v>7999</v>
      </c>
      <c r="D4288" s="353"/>
      <c r="E4288" s="353"/>
      <c r="F4288" s="353"/>
      <c r="G4288" s="18" t="s">
        <v>158</v>
      </c>
      <c r="H4288" s="140">
        <v>216.16</v>
      </c>
    </row>
    <row r="4289" spans="1:8" ht="48.75" customHeight="1">
      <c r="A4289" s="352" t="s">
        <v>8000</v>
      </c>
      <c r="B4289" s="352"/>
      <c r="C4289" s="353" t="s">
        <v>8001</v>
      </c>
      <c r="D4289" s="353"/>
      <c r="E4289" s="353"/>
      <c r="F4289" s="353"/>
      <c r="G4289" s="18" t="s">
        <v>158</v>
      </c>
      <c r="H4289" s="140">
        <v>332.91</v>
      </c>
    </row>
    <row r="4290" spans="1:8" ht="48.75" customHeight="1">
      <c r="A4290" s="352" t="s">
        <v>8002</v>
      </c>
      <c r="B4290" s="352"/>
      <c r="C4290" s="353" t="s">
        <v>8003</v>
      </c>
      <c r="D4290" s="353"/>
      <c r="E4290" s="353"/>
      <c r="F4290" s="353"/>
      <c r="G4290" s="18" t="s">
        <v>158</v>
      </c>
      <c r="H4290" s="140">
        <v>233.63</v>
      </c>
    </row>
    <row r="4291" spans="1:8" ht="48.75" customHeight="1">
      <c r="A4291" s="352" t="s">
        <v>8004</v>
      </c>
      <c r="B4291" s="352"/>
      <c r="C4291" s="353" t="s">
        <v>8005</v>
      </c>
      <c r="D4291" s="353"/>
      <c r="E4291" s="353"/>
      <c r="F4291" s="353"/>
      <c r="G4291" s="18" t="s">
        <v>158</v>
      </c>
      <c r="H4291" s="140">
        <v>323.44</v>
      </c>
    </row>
    <row r="4292" spans="1:8" ht="48.75" customHeight="1">
      <c r="A4292" s="352" t="s">
        <v>8006</v>
      </c>
      <c r="B4292" s="352"/>
      <c r="C4292" s="353" t="s">
        <v>8007</v>
      </c>
      <c r="D4292" s="353"/>
      <c r="E4292" s="353"/>
      <c r="F4292" s="353"/>
      <c r="G4292" s="18" t="s">
        <v>158</v>
      </c>
      <c r="H4292" s="140">
        <v>230.61</v>
      </c>
    </row>
    <row r="4293" spans="1:8" ht="48.75" customHeight="1">
      <c r="A4293" s="352" t="s">
        <v>8008</v>
      </c>
      <c r="B4293" s="352"/>
      <c r="C4293" s="353" t="s">
        <v>8009</v>
      </c>
      <c r="D4293" s="353"/>
      <c r="E4293" s="353"/>
      <c r="F4293" s="353"/>
      <c r="G4293" s="18" t="s">
        <v>158</v>
      </c>
      <c r="H4293" s="140">
        <v>315.72000000000003</v>
      </c>
    </row>
    <row r="4294" spans="1:8" ht="48.75" customHeight="1">
      <c r="A4294" s="352" t="s">
        <v>8010</v>
      </c>
      <c r="B4294" s="352"/>
      <c r="C4294" s="353" t="s">
        <v>8011</v>
      </c>
      <c r="D4294" s="353"/>
      <c r="E4294" s="353"/>
      <c r="F4294" s="353"/>
      <c r="G4294" s="18" t="s">
        <v>158</v>
      </c>
      <c r="H4294" s="140">
        <v>218.63</v>
      </c>
    </row>
    <row r="4295" spans="1:8" ht="48.75" customHeight="1">
      <c r="A4295" s="352" t="s">
        <v>8012</v>
      </c>
      <c r="B4295" s="352"/>
      <c r="C4295" s="353" t="s">
        <v>8013</v>
      </c>
      <c r="D4295" s="353"/>
      <c r="E4295" s="353"/>
      <c r="F4295" s="353"/>
      <c r="G4295" s="18" t="s">
        <v>158</v>
      </c>
      <c r="H4295" s="140">
        <v>332.59</v>
      </c>
    </row>
    <row r="4296" spans="1:8" ht="48.75" customHeight="1">
      <c r="A4296" s="352" t="s">
        <v>8014</v>
      </c>
      <c r="B4296" s="352"/>
      <c r="C4296" s="353" t="s">
        <v>8015</v>
      </c>
      <c r="D4296" s="353"/>
      <c r="E4296" s="353"/>
      <c r="F4296" s="353"/>
      <c r="G4296" s="18" t="s">
        <v>158</v>
      </c>
      <c r="H4296" s="140">
        <v>237.86</v>
      </c>
    </row>
    <row r="4297" spans="1:8" ht="48.75" customHeight="1">
      <c r="A4297" s="352" t="s">
        <v>8016</v>
      </c>
      <c r="B4297" s="352"/>
      <c r="C4297" s="353" t="s">
        <v>8017</v>
      </c>
      <c r="D4297" s="353"/>
      <c r="E4297" s="353"/>
      <c r="F4297" s="353"/>
      <c r="G4297" s="18" t="s">
        <v>158</v>
      </c>
      <c r="H4297" s="140">
        <v>331.74</v>
      </c>
    </row>
    <row r="4298" spans="1:8" ht="48.75" customHeight="1">
      <c r="A4298" s="352" t="s">
        <v>8018</v>
      </c>
      <c r="B4298" s="352"/>
      <c r="C4298" s="353" t="s">
        <v>8019</v>
      </c>
      <c r="D4298" s="353"/>
      <c r="E4298" s="353"/>
      <c r="F4298" s="353"/>
      <c r="G4298" s="18" t="s">
        <v>158</v>
      </c>
      <c r="H4298" s="140">
        <v>232.94</v>
      </c>
    </row>
    <row r="4299" spans="1:8" ht="36.6" customHeight="1">
      <c r="A4299" s="352" t="s">
        <v>8020</v>
      </c>
      <c r="B4299" s="352"/>
      <c r="C4299" s="353" t="s">
        <v>8021</v>
      </c>
      <c r="D4299" s="353"/>
      <c r="E4299" s="353"/>
      <c r="F4299" s="353"/>
      <c r="G4299" s="18" t="s">
        <v>158</v>
      </c>
      <c r="H4299" s="138">
        <v>86.66</v>
      </c>
    </row>
    <row r="4300" spans="1:8" ht="48.75" customHeight="1">
      <c r="A4300" s="352" t="s">
        <v>8022</v>
      </c>
      <c r="B4300" s="352"/>
      <c r="C4300" s="353" t="s">
        <v>8023</v>
      </c>
      <c r="D4300" s="353"/>
      <c r="E4300" s="353"/>
      <c r="F4300" s="353"/>
      <c r="G4300" s="18" t="s">
        <v>158</v>
      </c>
      <c r="H4300" s="140">
        <v>124.66</v>
      </c>
    </row>
    <row r="4301" spans="1:8" ht="36.6" customHeight="1">
      <c r="A4301" s="352" t="s">
        <v>8024</v>
      </c>
      <c r="B4301" s="352"/>
      <c r="C4301" s="353" t="s">
        <v>8025</v>
      </c>
      <c r="D4301" s="353"/>
      <c r="E4301" s="353"/>
      <c r="F4301" s="353"/>
      <c r="G4301" s="18" t="s">
        <v>158</v>
      </c>
      <c r="H4301" s="138">
        <v>67.34</v>
      </c>
    </row>
    <row r="4302" spans="1:8" ht="48.75" customHeight="1">
      <c r="A4302" s="352" t="s">
        <v>8026</v>
      </c>
      <c r="B4302" s="352"/>
      <c r="C4302" s="353" t="s">
        <v>8027</v>
      </c>
      <c r="D4302" s="353"/>
      <c r="E4302" s="353"/>
      <c r="F4302" s="353"/>
      <c r="G4302" s="18" t="s">
        <v>158</v>
      </c>
      <c r="H4302" s="140">
        <v>105.34</v>
      </c>
    </row>
    <row r="4303" spans="1:8" ht="36.6" customHeight="1">
      <c r="A4303" s="352" t="s">
        <v>8028</v>
      </c>
      <c r="B4303" s="352"/>
      <c r="C4303" s="353" t="s">
        <v>8029</v>
      </c>
      <c r="D4303" s="353"/>
      <c r="E4303" s="353"/>
      <c r="F4303" s="353"/>
      <c r="G4303" s="18" t="s">
        <v>158</v>
      </c>
      <c r="H4303" s="138">
        <v>80.02</v>
      </c>
    </row>
    <row r="4304" spans="1:8" ht="24.4" customHeight="1">
      <c r="A4304" s="352" t="s">
        <v>8030</v>
      </c>
      <c r="B4304" s="352"/>
      <c r="C4304" s="353" t="s">
        <v>8031</v>
      </c>
      <c r="D4304" s="353"/>
      <c r="E4304" s="353"/>
      <c r="F4304" s="353"/>
      <c r="G4304" s="18" t="s">
        <v>158</v>
      </c>
      <c r="H4304" s="138">
        <v>42.02</v>
      </c>
    </row>
    <row r="4305" spans="1:8" ht="36.6" customHeight="1">
      <c r="A4305" s="352" t="s">
        <v>8032</v>
      </c>
      <c r="B4305" s="352"/>
      <c r="C4305" s="353" t="s">
        <v>8033</v>
      </c>
      <c r="D4305" s="353"/>
      <c r="E4305" s="353"/>
      <c r="F4305" s="353"/>
      <c r="G4305" s="18" t="s">
        <v>158</v>
      </c>
      <c r="H4305" s="138">
        <v>12.7</v>
      </c>
    </row>
    <row r="4306" spans="1:8" ht="12.2" customHeight="1">
      <c r="A4306" s="352" t="s">
        <v>8034</v>
      </c>
      <c r="B4306" s="352"/>
      <c r="C4306" s="353" t="s">
        <v>8035</v>
      </c>
      <c r="D4306" s="353"/>
      <c r="E4306" s="353"/>
      <c r="F4306" s="353"/>
      <c r="G4306" s="18" t="s">
        <v>158</v>
      </c>
      <c r="H4306" s="136">
        <v>8.74</v>
      </c>
    </row>
    <row r="4307" spans="1:8" ht="36.6" customHeight="1">
      <c r="A4307" s="352" t="s">
        <v>8036</v>
      </c>
      <c r="B4307" s="352"/>
      <c r="C4307" s="353" t="s">
        <v>8037</v>
      </c>
      <c r="D4307" s="353"/>
      <c r="E4307" s="353"/>
      <c r="F4307" s="353"/>
      <c r="G4307" s="18" t="s">
        <v>158</v>
      </c>
      <c r="H4307" s="138">
        <v>65.73</v>
      </c>
    </row>
    <row r="4308" spans="1:8" ht="36.6" customHeight="1">
      <c r="A4308" s="352" t="s">
        <v>8038</v>
      </c>
      <c r="B4308" s="352"/>
      <c r="C4308" s="353" t="s">
        <v>8039</v>
      </c>
      <c r="D4308" s="353"/>
      <c r="E4308" s="353"/>
      <c r="F4308" s="353"/>
      <c r="G4308" s="18" t="s">
        <v>158</v>
      </c>
      <c r="H4308" s="138">
        <v>79.3</v>
      </c>
    </row>
    <row r="4309" spans="1:8" ht="36.6" customHeight="1">
      <c r="A4309" s="352" t="s">
        <v>8040</v>
      </c>
      <c r="B4309" s="352"/>
      <c r="C4309" s="353" t="s">
        <v>8041</v>
      </c>
      <c r="D4309" s="353"/>
      <c r="E4309" s="353"/>
      <c r="F4309" s="353"/>
      <c r="G4309" s="18" t="s">
        <v>158</v>
      </c>
      <c r="H4309" s="138">
        <v>57.56</v>
      </c>
    </row>
    <row r="4310" spans="1:8" ht="36.6" customHeight="1">
      <c r="A4310" s="352" t="s">
        <v>8042</v>
      </c>
      <c r="B4310" s="352"/>
      <c r="C4310" s="353" t="s">
        <v>8043</v>
      </c>
      <c r="D4310" s="353"/>
      <c r="E4310" s="353"/>
      <c r="F4310" s="353"/>
      <c r="G4310" s="18" t="s">
        <v>158</v>
      </c>
      <c r="H4310" s="138">
        <v>31.72</v>
      </c>
    </row>
    <row r="4311" spans="1:8" ht="36.6" customHeight="1">
      <c r="A4311" s="352" t="s">
        <v>8044</v>
      </c>
      <c r="B4311" s="352"/>
      <c r="C4311" s="353" t="s">
        <v>8045</v>
      </c>
      <c r="D4311" s="353"/>
      <c r="E4311" s="353"/>
      <c r="F4311" s="353"/>
      <c r="G4311" s="18" t="s">
        <v>158</v>
      </c>
      <c r="H4311" s="138">
        <v>28.12</v>
      </c>
    </row>
    <row r="4312" spans="1:8" ht="36.6" customHeight="1">
      <c r="A4312" s="352" t="s">
        <v>8046</v>
      </c>
      <c r="B4312" s="352"/>
      <c r="C4312" s="353" t="s">
        <v>8047</v>
      </c>
      <c r="D4312" s="353"/>
      <c r="E4312" s="353"/>
      <c r="F4312" s="353"/>
      <c r="G4312" s="18" t="s">
        <v>158</v>
      </c>
      <c r="H4312" s="138">
        <v>12.09</v>
      </c>
    </row>
    <row r="4313" spans="1:8" ht="12.2" customHeight="1">
      <c r="A4313" s="352" t="s">
        <v>8048</v>
      </c>
      <c r="B4313" s="352"/>
      <c r="C4313" s="353" t="s">
        <v>8049</v>
      </c>
      <c r="D4313" s="353"/>
      <c r="E4313" s="353"/>
      <c r="F4313" s="353"/>
      <c r="G4313" s="18" t="s">
        <v>55</v>
      </c>
      <c r="H4313" s="136">
        <v>1.21</v>
      </c>
    </row>
    <row r="4314" spans="1:8" ht="12.2" customHeight="1">
      <c r="A4314" s="352" t="s">
        <v>8050</v>
      </c>
      <c r="B4314" s="352"/>
      <c r="C4314" s="353" t="s">
        <v>8051</v>
      </c>
      <c r="D4314" s="353"/>
      <c r="E4314" s="353"/>
      <c r="F4314" s="353"/>
      <c r="G4314" s="18" t="s">
        <v>55</v>
      </c>
      <c r="H4314" s="136">
        <v>1.08</v>
      </c>
    </row>
    <row r="4315" spans="1:8" ht="12.2" customHeight="1">
      <c r="A4315" s="352" t="s">
        <v>8052</v>
      </c>
      <c r="B4315" s="352"/>
      <c r="C4315" s="353" t="s">
        <v>8053</v>
      </c>
      <c r="D4315" s="353"/>
      <c r="E4315" s="353"/>
      <c r="F4315" s="353"/>
      <c r="G4315" s="18" t="s">
        <v>55</v>
      </c>
      <c r="H4315" s="136">
        <v>0.99</v>
      </c>
    </row>
    <row r="4316" spans="1:8" ht="60.95" customHeight="1">
      <c r="A4316" s="352" t="s">
        <v>8054</v>
      </c>
      <c r="B4316" s="352"/>
      <c r="C4316" s="353" t="s">
        <v>8055</v>
      </c>
      <c r="D4316" s="353"/>
      <c r="E4316" s="353"/>
      <c r="F4316" s="353"/>
      <c r="G4316" s="18" t="s">
        <v>158</v>
      </c>
      <c r="H4316" s="138">
        <v>58.87</v>
      </c>
    </row>
    <row r="4317" spans="1:8" ht="60.95" customHeight="1">
      <c r="A4317" s="352" t="s">
        <v>8056</v>
      </c>
      <c r="B4317" s="352"/>
      <c r="C4317" s="353" t="s">
        <v>8057</v>
      </c>
      <c r="D4317" s="353"/>
      <c r="E4317" s="353"/>
      <c r="F4317" s="353"/>
      <c r="G4317" s="18" t="s">
        <v>158</v>
      </c>
      <c r="H4317" s="138">
        <v>59.07</v>
      </c>
    </row>
    <row r="4318" spans="1:8" ht="48.75" customHeight="1">
      <c r="A4318" s="352" t="s">
        <v>8058</v>
      </c>
      <c r="B4318" s="352"/>
      <c r="C4318" s="353" t="s">
        <v>8059</v>
      </c>
      <c r="D4318" s="353"/>
      <c r="E4318" s="353"/>
      <c r="F4318" s="353"/>
      <c r="G4318" s="18" t="s">
        <v>158</v>
      </c>
      <c r="H4318" s="138">
        <v>57</v>
      </c>
    </row>
    <row r="4319" spans="1:8" ht="48.75" customHeight="1">
      <c r="A4319" s="352" t="s">
        <v>8060</v>
      </c>
      <c r="B4319" s="352"/>
      <c r="C4319" s="353" t="s">
        <v>8061</v>
      </c>
      <c r="D4319" s="353"/>
      <c r="E4319" s="353"/>
      <c r="F4319" s="353"/>
      <c r="G4319" s="18" t="s">
        <v>158</v>
      </c>
      <c r="H4319" s="138">
        <v>57.2</v>
      </c>
    </row>
    <row r="4320" spans="1:8" ht="48.75" customHeight="1">
      <c r="A4320" s="352" t="s">
        <v>8062</v>
      </c>
      <c r="B4320" s="352"/>
      <c r="C4320" s="353" t="s">
        <v>8063</v>
      </c>
      <c r="D4320" s="353"/>
      <c r="E4320" s="353"/>
      <c r="F4320" s="353"/>
      <c r="G4320" s="18" t="s">
        <v>158</v>
      </c>
      <c r="H4320" s="140">
        <v>114.35</v>
      </c>
    </row>
    <row r="4321" spans="1:8" ht="48.75" customHeight="1">
      <c r="A4321" s="352" t="s">
        <v>8064</v>
      </c>
      <c r="B4321" s="352"/>
      <c r="C4321" s="353" t="s">
        <v>8065</v>
      </c>
      <c r="D4321" s="353"/>
      <c r="E4321" s="353"/>
      <c r="F4321" s="353"/>
      <c r="G4321" s="18" t="s">
        <v>158</v>
      </c>
      <c r="H4321" s="138">
        <v>64.349999999999994</v>
      </c>
    </row>
    <row r="4322" spans="1:8" ht="48.75" customHeight="1">
      <c r="A4322" s="352" t="s">
        <v>8066</v>
      </c>
      <c r="B4322" s="352"/>
      <c r="C4322" s="353" t="s">
        <v>8067</v>
      </c>
      <c r="D4322" s="353"/>
      <c r="E4322" s="353"/>
      <c r="F4322" s="353"/>
      <c r="G4322" s="18" t="s">
        <v>158</v>
      </c>
      <c r="H4322" s="140">
        <v>247.46</v>
      </c>
    </row>
    <row r="4323" spans="1:8" ht="48.75" customHeight="1">
      <c r="A4323" s="352" t="s">
        <v>8068</v>
      </c>
      <c r="B4323" s="352"/>
      <c r="C4323" s="353" t="s">
        <v>8069</v>
      </c>
      <c r="D4323" s="353"/>
      <c r="E4323" s="353"/>
      <c r="F4323" s="353"/>
      <c r="G4323" s="18" t="s">
        <v>158</v>
      </c>
      <c r="H4323" s="140">
        <v>247.67</v>
      </c>
    </row>
    <row r="4324" spans="1:8" ht="48.75" customHeight="1">
      <c r="A4324" s="352" t="s">
        <v>8070</v>
      </c>
      <c r="B4324" s="352"/>
      <c r="C4324" s="353" t="s">
        <v>8071</v>
      </c>
      <c r="D4324" s="353"/>
      <c r="E4324" s="353"/>
      <c r="F4324" s="353"/>
      <c r="G4324" s="18" t="s">
        <v>158</v>
      </c>
      <c r="H4324" s="140">
        <v>169.81</v>
      </c>
    </row>
    <row r="4325" spans="1:8" ht="48.75" customHeight="1">
      <c r="A4325" s="352" t="s">
        <v>8072</v>
      </c>
      <c r="B4325" s="352"/>
      <c r="C4325" s="353" t="s">
        <v>8073</v>
      </c>
      <c r="D4325" s="353"/>
      <c r="E4325" s="353"/>
      <c r="F4325" s="353"/>
      <c r="G4325" s="18" t="s">
        <v>158</v>
      </c>
      <c r="H4325" s="140">
        <v>170.01</v>
      </c>
    </row>
    <row r="4326" spans="1:8" ht="48.75" customHeight="1">
      <c r="A4326" s="352" t="s">
        <v>8074</v>
      </c>
      <c r="B4326" s="352"/>
      <c r="C4326" s="353" t="s">
        <v>8075</v>
      </c>
      <c r="D4326" s="353"/>
      <c r="E4326" s="353"/>
      <c r="F4326" s="353"/>
      <c r="G4326" s="18" t="s">
        <v>158</v>
      </c>
      <c r="H4326" s="140">
        <v>247.98</v>
      </c>
    </row>
    <row r="4327" spans="1:8" ht="60.95" customHeight="1">
      <c r="A4327" s="352" t="s">
        <v>8076</v>
      </c>
      <c r="B4327" s="352"/>
      <c r="C4327" s="353" t="s">
        <v>8077</v>
      </c>
      <c r="D4327" s="353"/>
      <c r="E4327" s="353"/>
      <c r="F4327" s="353"/>
      <c r="G4327" s="18" t="s">
        <v>158</v>
      </c>
      <c r="H4327" s="140">
        <v>248.18</v>
      </c>
    </row>
    <row r="4328" spans="1:8" ht="48.75" customHeight="1">
      <c r="A4328" s="352" t="s">
        <v>8078</v>
      </c>
      <c r="B4328" s="352"/>
      <c r="C4328" s="353" t="s">
        <v>8079</v>
      </c>
      <c r="D4328" s="353"/>
      <c r="E4328" s="353"/>
      <c r="F4328" s="353"/>
      <c r="G4328" s="18" t="s">
        <v>158</v>
      </c>
      <c r="H4328" s="140">
        <v>170.32</v>
      </c>
    </row>
    <row r="4329" spans="1:8" ht="60.95" customHeight="1">
      <c r="A4329" s="352" t="s">
        <v>8080</v>
      </c>
      <c r="B4329" s="352"/>
      <c r="C4329" s="353" t="s">
        <v>8081</v>
      </c>
      <c r="D4329" s="353"/>
      <c r="E4329" s="353"/>
      <c r="F4329" s="353"/>
      <c r="G4329" s="18" t="s">
        <v>158</v>
      </c>
      <c r="H4329" s="140">
        <v>170.52</v>
      </c>
    </row>
    <row r="4330" spans="1:8" ht="48.75" customHeight="1">
      <c r="A4330" s="352" t="s">
        <v>8082</v>
      </c>
      <c r="B4330" s="352"/>
      <c r="C4330" s="353" t="s">
        <v>8083</v>
      </c>
      <c r="D4330" s="353"/>
      <c r="E4330" s="353"/>
      <c r="F4330" s="353"/>
      <c r="G4330" s="18" t="s">
        <v>158</v>
      </c>
      <c r="H4330" s="140">
        <v>243.7</v>
      </c>
    </row>
    <row r="4331" spans="1:8" ht="48.75" customHeight="1">
      <c r="A4331" s="352" t="s">
        <v>8084</v>
      </c>
      <c r="B4331" s="352"/>
      <c r="C4331" s="353" t="s">
        <v>8085</v>
      </c>
      <c r="D4331" s="353"/>
      <c r="E4331" s="353"/>
      <c r="F4331" s="353"/>
      <c r="G4331" s="18" t="s">
        <v>158</v>
      </c>
      <c r="H4331" s="140">
        <v>163.56</v>
      </c>
    </row>
    <row r="4332" spans="1:8" ht="36.6" customHeight="1">
      <c r="A4332" s="352" t="s">
        <v>8086</v>
      </c>
      <c r="B4332" s="352"/>
      <c r="C4332" s="353" t="s">
        <v>8087</v>
      </c>
      <c r="D4332" s="353"/>
      <c r="E4332" s="353"/>
      <c r="F4332" s="353"/>
      <c r="G4332" s="18" t="s">
        <v>158</v>
      </c>
      <c r="H4332" s="138">
        <v>12.19</v>
      </c>
    </row>
    <row r="4333" spans="1:8" ht="36.6" customHeight="1">
      <c r="A4333" s="352" t="s">
        <v>8088</v>
      </c>
      <c r="B4333" s="352"/>
      <c r="C4333" s="353" t="s">
        <v>8089</v>
      </c>
      <c r="D4333" s="353"/>
      <c r="E4333" s="353"/>
      <c r="F4333" s="353"/>
      <c r="G4333" s="18" t="s">
        <v>158</v>
      </c>
      <c r="H4333" s="138">
        <v>12.78</v>
      </c>
    </row>
    <row r="4334" spans="1:8" ht="60.95" customHeight="1">
      <c r="A4334" s="352" t="s">
        <v>8090</v>
      </c>
      <c r="B4334" s="352"/>
      <c r="C4334" s="353" t="s">
        <v>8091</v>
      </c>
      <c r="D4334" s="353"/>
      <c r="E4334" s="353"/>
      <c r="F4334" s="353"/>
      <c r="G4334" s="18" t="s">
        <v>158</v>
      </c>
      <c r="H4334" s="140">
        <v>108.61</v>
      </c>
    </row>
    <row r="4335" spans="1:8" ht="60.95" customHeight="1">
      <c r="A4335" s="352" t="s">
        <v>8092</v>
      </c>
      <c r="B4335" s="352"/>
      <c r="C4335" s="353" t="s">
        <v>8093</v>
      </c>
      <c r="D4335" s="353"/>
      <c r="E4335" s="353"/>
      <c r="F4335" s="353"/>
      <c r="G4335" s="18" t="s">
        <v>158</v>
      </c>
      <c r="H4335" s="138">
        <v>35.799999999999997</v>
      </c>
    </row>
    <row r="4336" spans="1:8" ht="60.95" customHeight="1">
      <c r="A4336" s="352" t="s">
        <v>8094</v>
      </c>
      <c r="B4336" s="352"/>
      <c r="C4336" s="353" t="s">
        <v>8095</v>
      </c>
      <c r="D4336" s="353"/>
      <c r="E4336" s="353"/>
      <c r="F4336" s="353"/>
      <c r="G4336" s="18" t="s">
        <v>158</v>
      </c>
      <c r="H4336" s="140">
        <v>131.1</v>
      </c>
    </row>
    <row r="4337" spans="1:8" ht="60.95" customHeight="1">
      <c r="A4337" s="352" t="s">
        <v>8096</v>
      </c>
      <c r="B4337" s="352"/>
      <c r="C4337" s="353" t="s">
        <v>8097</v>
      </c>
      <c r="D4337" s="353"/>
      <c r="E4337" s="353"/>
      <c r="F4337" s="353"/>
      <c r="G4337" s="18" t="s">
        <v>158</v>
      </c>
      <c r="H4337" s="140">
        <v>131.30000000000001</v>
      </c>
    </row>
    <row r="4338" spans="1:8" ht="60.95" customHeight="1">
      <c r="A4338" s="352" t="s">
        <v>8098</v>
      </c>
      <c r="B4338" s="352"/>
      <c r="C4338" s="353" t="s">
        <v>8099</v>
      </c>
      <c r="D4338" s="353"/>
      <c r="E4338" s="353"/>
      <c r="F4338" s="353"/>
      <c r="G4338" s="18" t="s">
        <v>158</v>
      </c>
      <c r="H4338" s="138">
        <v>80.39</v>
      </c>
    </row>
    <row r="4339" spans="1:8" ht="60.95" customHeight="1">
      <c r="A4339" s="352" t="s">
        <v>8100</v>
      </c>
      <c r="B4339" s="352"/>
      <c r="C4339" s="353" t="s">
        <v>8101</v>
      </c>
      <c r="D4339" s="353"/>
      <c r="E4339" s="353"/>
      <c r="F4339" s="353"/>
      <c r="G4339" s="18" t="s">
        <v>158</v>
      </c>
      <c r="H4339" s="138">
        <v>80.59</v>
      </c>
    </row>
    <row r="4340" spans="1:8" ht="60.95" customHeight="1">
      <c r="A4340" s="352" t="s">
        <v>8102</v>
      </c>
      <c r="B4340" s="352"/>
      <c r="C4340" s="353" t="s">
        <v>8103</v>
      </c>
      <c r="D4340" s="353"/>
      <c r="E4340" s="353"/>
      <c r="F4340" s="353"/>
      <c r="G4340" s="18" t="s">
        <v>158</v>
      </c>
      <c r="H4340" s="138">
        <v>94.29</v>
      </c>
    </row>
    <row r="4341" spans="1:8" ht="60.95" customHeight="1">
      <c r="A4341" s="352" t="s">
        <v>8104</v>
      </c>
      <c r="B4341" s="352"/>
      <c r="C4341" s="353" t="s">
        <v>8105</v>
      </c>
      <c r="D4341" s="353"/>
      <c r="E4341" s="353"/>
      <c r="F4341" s="353"/>
      <c r="G4341" s="18" t="s">
        <v>158</v>
      </c>
      <c r="H4341" s="138">
        <v>21.48</v>
      </c>
    </row>
    <row r="4342" spans="1:8" ht="60.95" customHeight="1">
      <c r="A4342" s="352" t="s">
        <v>8106</v>
      </c>
      <c r="B4342" s="352"/>
      <c r="C4342" s="353" t="s">
        <v>8107</v>
      </c>
      <c r="D4342" s="353"/>
      <c r="E4342" s="353"/>
      <c r="F4342" s="353"/>
      <c r="G4342" s="18" t="s">
        <v>158</v>
      </c>
      <c r="H4342" s="140">
        <v>116.66</v>
      </c>
    </row>
    <row r="4343" spans="1:8" ht="60.95" customHeight="1">
      <c r="A4343" s="352" t="s">
        <v>8108</v>
      </c>
      <c r="B4343" s="352"/>
      <c r="C4343" s="353" t="s">
        <v>8109</v>
      </c>
      <c r="D4343" s="353"/>
      <c r="E4343" s="353"/>
      <c r="F4343" s="353"/>
      <c r="G4343" s="18" t="s">
        <v>158</v>
      </c>
      <c r="H4343" s="140">
        <v>116.87</v>
      </c>
    </row>
    <row r="4344" spans="1:8" ht="60.95" customHeight="1">
      <c r="A4344" s="352" t="s">
        <v>8110</v>
      </c>
      <c r="B4344" s="352"/>
      <c r="C4344" s="353" t="s">
        <v>8111</v>
      </c>
      <c r="D4344" s="353"/>
      <c r="E4344" s="353"/>
      <c r="F4344" s="353"/>
      <c r="G4344" s="18" t="s">
        <v>158</v>
      </c>
      <c r="H4344" s="138">
        <v>65.95</v>
      </c>
    </row>
    <row r="4345" spans="1:8" ht="60.95" customHeight="1">
      <c r="A4345" s="352" t="s">
        <v>8112</v>
      </c>
      <c r="B4345" s="352"/>
      <c r="C4345" s="353" t="s">
        <v>8113</v>
      </c>
      <c r="D4345" s="353"/>
      <c r="E4345" s="353"/>
      <c r="F4345" s="353"/>
      <c r="G4345" s="18" t="s">
        <v>158</v>
      </c>
      <c r="H4345" s="138">
        <v>66.16</v>
      </c>
    </row>
    <row r="4346" spans="1:8" ht="48.75" customHeight="1">
      <c r="A4346" s="352" t="s">
        <v>8114</v>
      </c>
      <c r="B4346" s="352"/>
      <c r="C4346" s="353" t="s">
        <v>8115</v>
      </c>
      <c r="D4346" s="353"/>
      <c r="E4346" s="353"/>
      <c r="F4346" s="353"/>
      <c r="G4346" s="18" t="s">
        <v>158</v>
      </c>
      <c r="H4346" s="138">
        <v>13.48</v>
      </c>
    </row>
    <row r="4347" spans="1:8" ht="48.75" customHeight="1">
      <c r="A4347" s="352" t="s">
        <v>8116</v>
      </c>
      <c r="B4347" s="352"/>
      <c r="C4347" s="353" t="s">
        <v>8117</v>
      </c>
      <c r="D4347" s="353"/>
      <c r="E4347" s="353"/>
      <c r="F4347" s="353"/>
      <c r="G4347" s="18" t="s">
        <v>158</v>
      </c>
      <c r="H4347" s="138">
        <v>13.69</v>
      </c>
    </row>
    <row r="4348" spans="1:8" ht="48.75" customHeight="1">
      <c r="A4348" s="352" t="s">
        <v>8118</v>
      </c>
      <c r="B4348" s="352"/>
      <c r="C4348" s="353" t="s">
        <v>8119</v>
      </c>
      <c r="D4348" s="353"/>
      <c r="E4348" s="353"/>
      <c r="F4348" s="353"/>
      <c r="G4348" s="18" t="s">
        <v>158</v>
      </c>
      <c r="H4348" s="138">
        <v>29.47</v>
      </c>
    </row>
    <row r="4349" spans="1:8" ht="60.95" customHeight="1">
      <c r="A4349" s="352" t="s">
        <v>8120</v>
      </c>
      <c r="B4349" s="352"/>
      <c r="C4349" s="353" t="s">
        <v>8121</v>
      </c>
      <c r="D4349" s="353"/>
      <c r="E4349" s="353"/>
      <c r="F4349" s="353"/>
      <c r="G4349" s="18" t="s">
        <v>158</v>
      </c>
      <c r="H4349" s="140">
        <v>112.88</v>
      </c>
    </row>
    <row r="4350" spans="1:8" ht="60.95" customHeight="1">
      <c r="A4350" s="352" t="s">
        <v>8122</v>
      </c>
      <c r="B4350" s="352"/>
      <c r="C4350" s="353" t="s">
        <v>8123</v>
      </c>
      <c r="D4350" s="353"/>
      <c r="E4350" s="353"/>
      <c r="F4350" s="353"/>
      <c r="G4350" s="18" t="s">
        <v>158</v>
      </c>
      <c r="H4350" s="140">
        <v>135.5</v>
      </c>
    </row>
    <row r="4351" spans="1:8" ht="48.75" customHeight="1">
      <c r="A4351" s="352" t="s">
        <v>8124</v>
      </c>
      <c r="B4351" s="352"/>
      <c r="C4351" s="353" t="s">
        <v>8125</v>
      </c>
      <c r="D4351" s="353"/>
      <c r="E4351" s="353"/>
      <c r="F4351" s="353"/>
      <c r="G4351" s="18" t="s">
        <v>158</v>
      </c>
      <c r="H4351" s="138">
        <v>56.87</v>
      </c>
    </row>
    <row r="4352" spans="1:8" ht="36.6" customHeight="1">
      <c r="A4352" s="352" t="s">
        <v>8126</v>
      </c>
      <c r="B4352" s="352"/>
      <c r="C4352" s="353" t="s">
        <v>8127</v>
      </c>
      <c r="D4352" s="353"/>
      <c r="E4352" s="353"/>
      <c r="F4352" s="353"/>
      <c r="G4352" s="18" t="s">
        <v>158</v>
      </c>
      <c r="H4352" s="138">
        <v>51.56</v>
      </c>
    </row>
    <row r="4353" spans="1:8" ht="24.4" customHeight="1">
      <c r="A4353" s="352" t="s">
        <v>8128</v>
      </c>
      <c r="B4353" s="352"/>
      <c r="C4353" s="353" t="s">
        <v>8129</v>
      </c>
      <c r="D4353" s="353"/>
      <c r="E4353" s="353"/>
      <c r="F4353" s="353"/>
      <c r="G4353" s="18" t="s">
        <v>5268</v>
      </c>
      <c r="H4353" s="136">
        <v>0.74</v>
      </c>
    </row>
    <row r="4354" spans="1:8" ht="24.4" customHeight="1">
      <c r="A4354" s="352" t="s">
        <v>8130</v>
      </c>
      <c r="B4354" s="352"/>
      <c r="C4354" s="353" t="s">
        <v>8131</v>
      </c>
      <c r="D4354" s="353"/>
      <c r="E4354" s="353"/>
      <c r="F4354" s="353"/>
      <c r="G4354" s="18" t="s">
        <v>5268</v>
      </c>
      <c r="H4354" s="136">
        <v>0.93</v>
      </c>
    </row>
    <row r="4355" spans="1:8" ht="24.4" customHeight="1">
      <c r="A4355" s="352" t="s">
        <v>8132</v>
      </c>
      <c r="B4355" s="352"/>
      <c r="C4355" s="353" t="s">
        <v>8133</v>
      </c>
      <c r="D4355" s="353"/>
      <c r="E4355" s="353"/>
      <c r="F4355" s="353"/>
      <c r="G4355" s="18" t="s">
        <v>5268</v>
      </c>
      <c r="H4355" s="136">
        <v>0.61</v>
      </c>
    </row>
    <row r="4356" spans="1:8" ht="24.4" customHeight="1">
      <c r="A4356" s="352" t="s">
        <v>8134</v>
      </c>
      <c r="B4356" s="352"/>
      <c r="C4356" s="353" t="s">
        <v>8135</v>
      </c>
      <c r="D4356" s="353"/>
      <c r="E4356" s="353"/>
      <c r="F4356" s="353"/>
      <c r="G4356" s="18" t="s">
        <v>5268</v>
      </c>
      <c r="H4356" s="136">
        <v>0.74</v>
      </c>
    </row>
    <row r="4357" spans="1:8" ht="24.4" customHeight="1">
      <c r="A4357" s="352" t="s">
        <v>8136</v>
      </c>
      <c r="B4357" s="352"/>
      <c r="C4357" s="353" t="s">
        <v>8137</v>
      </c>
      <c r="D4357" s="353"/>
      <c r="E4357" s="353"/>
      <c r="F4357" s="353"/>
      <c r="G4357" s="18" t="s">
        <v>5268</v>
      </c>
      <c r="H4357" s="136">
        <v>0.93</v>
      </c>
    </row>
    <row r="4358" spans="1:8" ht="24.4" customHeight="1">
      <c r="A4358" s="352" t="s">
        <v>8138</v>
      </c>
      <c r="B4358" s="352"/>
      <c r="C4358" s="353" t="s">
        <v>8139</v>
      </c>
      <c r="D4358" s="353"/>
      <c r="E4358" s="353"/>
      <c r="F4358" s="353"/>
      <c r="G4358" s="18" t="s">
        <v>5268</v>
      </c>
      <c r="H4358" s="136">
        <v>0.61</v>
      </c>
    </row>
    <row r="4359" spans="1:8" ht="36.6" customHeight="1">
      <c r="A4359" s="352" t="s">
        <v>8140</v>
      </c>
      <c r="B4359" s="352"/>
      <c r="C4359" s="353" t="s">
        <v>8141</v>
      </c>
      <c r="D4359" s="353"/>
      <c r="E4359" s="353"/>
      <c r="F4359" s="353"/>
      <c r="G4359" s="18" t="s">
        <v>5268</v>
      </c>
      <c r="H4359" s="136">
        <v>0.74</v>
      </c>
    </row>
    <row r="4360" spans="1:8" ht="24.4" customHeight="1">
      <c r="A4360" s="352" t="s">
        <v>8142</v>
      </c>
      <c r="B4360" s="352"/>
      <c r="C4360" s="353" t="s">
        <v>8143</v>
      </c>
      <c r="D4360" s="353"/>
      <c r="E4360" s="353"/>
      <c r="F4360" s="353"/>
      <c r="G4360" s="18" t="s">
        <v>5268</v>
      </c>
      <c r="H4360" s="136">
        <v>0.93</v>
      </c>
    </row>
    <row r="4361" spans="1:8" ht="24.4" customHeight="1">
      <c r="A4361" s="352" t="s">
        <v>8144</v>
      </c>
      <c r="B4361" s="352"/>
      <c r="C4361" s="353" t="s">
        <v>8145</v>
      </c>
      <c r="D4361" s="353"/>
      <c r="E4361" s="353"/>
      <c r="F4361" s="353"/>
      <c r="G4361" s="18" t="s">
        <v>5268</v>
      </c>
      <c r="H4361" s="136">
        <v>0.61</v>
      </c>
    </row>
    <row r="4362" spans="1:8" ht="36.6" customHeight="1">
      <c r="A4362" s="352" t="s">
        <v>8146</v>
      </c>
      <c r="B4362" s="352"/>
      <c r="C4362" s="353" t="s">
        <v>8147</v>
      </c>
      <c r="D4362" s="353"/>
      <c r="E4362" s="353"/>
      <c r="F4362" s="353"/>
      <c r="G4362" s="18" t="s">
        <v>5268</v>
      </c>
      <c r="H4362" s="136">
        <v>0.74</v>
      </c>
    </row>
    <row r="4363" spans="1:8" ht="24.4" customHeight="1">
      <c r="A4363" s="352" t="s">
        <v>8148</v>
      </c>
      <c r="B4363" s="352"/>
      <c r="C4363" s="353" t="s">
        <v>8149</v>
      </c>
      <c r="D4363" s="353"/>
      <c r="E4363" s="353"/>
      <c r="F4363" s="353"/>
      <c r="G4363" s="18" t="s">
        <v>5268</v>
      </c>
      <c r="H4363" s="136">
        <v>0.93</v>
      </c>
    </row>
    <row r="4364" spans="1:8" ht="24.4" customHeight="1">
      <c r="A4364" s="352" t="s">
        <v>8150</v>
      </c>
      <c r="B4364" s="352"/>
      <c r="C4364" s="353" t="s">
        <v>8151</v>
      </c>
      <c r="D4364" s="353"/>
      <c r="E4364" s="353"/>
      <c r="F4364" s="353"/>
      <c r="G4364" s="18" t="s">
        <v>5268</v>
      </c>
      <c r="H4364" s="136">
        <v>0.61</v>
      </c>
    </row>
    <row r="4365" spans="1:8" ht="36.6" customHeight="1">
      <c r="A4365" s="352" t="s">
        <v>8152</v>
      </c>
      <c r="B4365" s="352"/>
      <c r="C4365" s="353" t="s">
        <v>8153</v>
      </c>
      <c r="D4365" s="353"/>
      <c r="E4365" s="353"/>
      <c r="F4365" s="353"/>
      <c r="G4365" s="18" t="s">
        <v>5268</v>
      </c>
      <c r="H4365" s="136">
        <v>0.74</v>
      </c>
    </row>
    <row r="4366" spans="1:8" ht="24.4" customHeight="1">
      <c r="A4366" s="352" t="s">
        <v>8154</v>
      </c>
      <c r="B4366" s="352"/>
      <c r="C4366" s="353" t="s">
        <v>8155</v>
      </c>
      <c r="D4366" s="353"/>
      <c r="E4366" s="353"/>
      <c r="F4366" s="353"/>
      <c r="G4366" s="18" t="s">
        <v>5268</v>
      </c>
      <c r="H4366" s="136">
        <v>0.93</v>
      </c>
    </row>
    <row r="4367" spans="1:8" ht="24.4" customHeight="1">
      <c r="A4367" s="352" t="s">
        <v>8156</v>
      </c>
      <c r="B4367" s="352"/>
      <c r="C4367" s="353" t="s">
        <v>8157</v>
      </c>
      <c r="D4367" s="353"/>
      <c r="E4367" s="353"/>
      <c r="F4367" s="353"/>
      <c r="G4367" s="18" t="s">
        <v>5268</v>
      </c>
      <c r="H4367" s="136">
        <v>0.61</v>
      </c>
    </row>
    <row r="4368" spans="1:8" ht="36.6" customHeight="1">
      <c r="A4368" s="352" t="s">
        <v>8158</v>
      </c>
      <c r="B4368" s="352"/>
      <c r="C4368" s="353" t="s">
        <v>8159</v>
      </c>
      <c r="D4368" s="353"/>
      <c r="E4368" s="353"/>
      <c r="F4368" s="353"/>
      <c r="G4368" s="18" t="s">
        <v>5268</v>
      </c>
      <c r="H4368" s="136">
        <v>0.74</v>
      </c>
    </row>
    <row r="4369" spans="1:8" ht="36.6" customHeight="1">
      <c r="A4369" s="352" t="s">
        <v>8160</v>
      </c>
      <c r="B4369" s="352"/>
      <c r="C4369" s="353" t="s">
        <v>8161</v>
      </c>
      <c r="D4369" s="353"/>
      <c r="E4369" s="353"/>
      <c r="F4369" s="353"/>
      <c r="G4369" s="18" t="s">
        <v>5268</v>
      </c>
      <c r="H4369" s="136">
        <v>0.93</v>
      </c>
    </row>
    <row r="4370" spans="1:8" ht="36.6" customHeight="1">
      <c r="A4370" s="352" t="s">
        <v>8162</v>
      </c>
      <c r="B4370" s="352"/>
      <c r="C4370" s="353" t="s">
        <v>8163</v>
      </c>
      <c r="D4370" s="353"/>
      <c r="E4370" s="353"/>
      <c r="F4370" s="353"/>
      <c r="G4370" s="18" t="s">
        <v>5268</v>
      </c>
      <c r="H4370" s="136">
        <v>0.61</v>
      </c>
    </row>
    <row r="4371" spans="1:8" ht="36.6" customHeight="1">
      <c r="A4371" s="352" t="s">
        <v>8164</v>
      </c>
      <c r="B4371" s="352"/>
      <c r="C4371" s="353" t="s">
        <v>8165</v>
      </c>
      <c r="D4371" s="353"/>
      <c r="E4371" s="353"/>
      <c r="F4371" s="353"/>
      <c r="G4371" s="18" t="s">
        <v>5268</v>
      </c>
      <c r="H4371" s="136">
        <v>0.74</v>
      </c>
    </row>
    <row r="4372" spans="1:8" ht="24.4" customHeight="1">
      <c r="A4372" s="352" t="s">
        <v>8166</v>
      </c>
      <c r="B4372" s="352"/>
      <c r="C4372" s="353" t="s">
        <v>8167</v>
      </c>
      <c r="D4372" s="353"/>
      <c r="E4372" s="353"/>
      <c r="F4372" s="353"/>
      <c r="G4372" s="18" t="s">
        <v>5268</v>
      </c>
      <c r="H4372" s="136">
        <v>0.93</v>
      </c>
    </row>
    <row r="4373" spans="1:8" ht="24.4" customHeight="1">
      <c r="A4373" s="352" t="s">
        <v>8168</v>
      </c>
      <c r="B4373" s="352"/>
      <c r="C4373" s="353" t="s">
        <v>8169</v>
      </c>
      <c r="D4373" s="353"/>
      <c r="E4373" s="353"/>
      <c r="F4373" s="353"/>
      <c r="G4373" s="18" t="s">
        <v>5268</v>
      </c>
      <c r="H4373" s="136">
        <v>0.61</v>
      </c>
    </row>
    <row r="4374" spans="1:8" ht="24.4" customHeight="1">
      <c r="A4374" s="352" t="s">
        <v>8170</v>
      </c>
      <c r="B4374" s="352"/>
      <c r="C4374" s="353" t="s">
        <v>8171</v>
      </c>
      <c r="D4374" s="353"/>
      <c r="E4374" s="353"/>
      <c r="F4374" s="353"/>
      <c r="G4374" s="18" t="s">
        <v>5268</v>
      </c>
      <c r="H4374" s="136">
        <v>0.74</v>
      </c>
    </row>
    <row r="4375" spans="1:8" ht="24.4" customHeight="1">
      <c r="A4375" s="352" t="s">
        <v>8172</v>
      </c>
      <c r="B4375" s="352"/>
      <c r="C4375" s="353" t="s">
        <v>8173</v>
      </c>
      <c r="D4375" s="353"/>
      <c r="E4375" s="353"/>
      <c r="F4375" s="353"/>
      <c r="G4375" s="18" t="s">
        <v>5268</v>
      </c>
      <c r="H4375" s="136">
        <v>0.93</v>
      </c>
    </row>
    <row r="4376" spans="1:8" ht="24.4" customHeight="1">
      <c r="A4376" s="352" t="s">
        <v>8174</v>
      </c>
      <c r="B4376" s="352"/>
      <c r="C4376" s="353" t="s">
        <v>8175</v>
      </c>
      <c r="D4376" s="353"/>
      <c r="E4376" s="353"/>
      <c r="F4376" s="353"/>
      <c r="G4376" s="18" t="s">
        <v>5268</v>
      </c>
      <c r="H4376" s="136">
        <v>0.61</v>
      </c>
    </row>
    <row r="4377" spans="1:8" ht="24.4" customHeight="1">
      <c r="A4377" s="352" t="s">
        <v>8176</v>
      </c>
      <c r="B4377" s="352"/>
      <c r="C4377" s="353" t="s">
        <v>8177</v>
      </c>
      <c r="D4377" s="353"/>
      <c r="E4377" s="353"/>
      <c r="F4377" s="353"/>
      <c r="G4377" s="18" t="s">
        <v>5268</v>
      </c>
      <c r="H4377" s="136">
        <v>0.74</v>
      </c>
    </row>
    <row r="4378" spans="1:8" ht="24.4" customHeight="1">
      <c r="A4378" s="352" t="s">
        <v>8178</v>
      </c>
      <c r="B4378" s="352"/>
      <c r="C4378" s="353" t="s">
        <v>8179</v>
      </c>
      <c r="D4378" s="353"/>
      <c r="E4378" s="353"/>
      <c r="F4378" s="353"/>
      <c r="G4378" s="18" t="s">
        <v>5268</v>
      </c>
      <c r="H4378" s="136">
        <v>0.93</v>
      </c>
    </row>
    <row r="4379" spans="1:8" ht="24.4" customHeight="1">
      <c r="A4379" s="352" t="s">
        <v>8180</v>
      </c>
      <c r="B4379" s="352"/>
      <c r="C4379" s="353" t="s">
        <v>8181</v>
      </c>
      <c r="D4379" s="353"/>
      <c r="E4379" s="353"/>
      <c r="F4379" s="353"/>
      <c r="G4379" s="18" t="s">
        <v>5268</v>
      </c>
      <c r="H4379" s="136">
        <v>0.61</v>
      </c>
    </row>
    <row r="4380" spans="1:8" ht="24.4" customHeight="1">
      <c r="A4380" s="352" t="s">
        <v>8182</v>
      </c>
      <c r="B4380" s="352"/>
      <c r="C4380" s="353" t="s">
        <v>8183</v>
      </c>
      <c r="D4380" s="353"/>
      <c r="E4380" s="353"/>
      <c r="F4380" s="353"/>
      <c r="G4380" s="18" t="s">
        <v>5268</v>
      </c>
      <c r="H4380" s="136">
        <v>0.74</v>
      </c>
    </row>
    <row r="4381" spans="1:8" ht="24.4" customHeight="1">
      <c r="A4381" s="352" t="s">
        <v>8184</v>
      </c>
      <c r="B4381" s="352"/>
      <c r="C4381" s="353" t="s">
        <v>8185</v>
      </c>
      <c r="D4381" s="353"/>
      <c r="E4381" s="353"/>
      <c r="F4381" s="353"/>
      <c r="G4381" s="18" t="s">
        <v>5268</v>
      </c>
      <c r="H4381" s="136">
        <v>0.93</v>
      </c>
    </row>
    <row r="4382" spans="1:8" ht="24.4" customHeight="1">
      <c r="A4382" s="352" t="s">
        <v>8186</v>
      </c>
      <c r="B4382" s="352"/>
      <c r="C4382" s="353" t="s">
        <v>8187</v>
      </c>
      <c r="D4382" s="353"/>
      <c r="E4382" s="353"/>
      <c r="F4382" s="353"/>
      <c r="G4382" s="18" t="s">
        <v>5268</v>
      </c>
      <c r="H4382" s="136">
        <v>0.61</v>
      </c>
    </row>
    <row r="4383" spans="1:8" ht="24.4" customHeight="1">
      <c r="A4383" s="352" t="s">
        <v>8188</v>
      </c>
      <c r="B4383" s="352"/>
      <c r="C4383" s="353" t="s">
        <v>8189</v>
      </c>
      <c r="D4383" s="353"/>
      <c r="E4383" s="353"/>
      <c r="F4383" s="353"/>
      <c r="G4383" s="18" t="s">
        <v>5268</v>
      </c>
      <c r="H4383" s="136">
        <v>0.74</v>
      </c>
    </row>
    <row r="4384" spans="1:8" ht="24.4" customHeight="1">
      <c r="A4384" s="352" t="s">
        <v>8190</v>
      </c>
      <c r="B4384" s="352"/>
      <c r="C4384" s="353" t="s">
        <v>8191</v>
      </c>
      <c r="D4384" s="353"/>
      <c r="E4384" s="353"/>
      <c r="F4384" s="353"/>
      <c r="G4384" s="18" t="s">
        <v>5268</v>
      </c>
      <c r="H4384" s="136">
        <v>0.93</v>
      </c>
    </row>
    <row r="4385" spans="1:8" ht="24.4" customHeight="1">
      <c r="A4385" s="352" t="s">
        <v>8192</v>
      </c>
      <c r="B4385" s="352"/>
      <c r="C4385" s="353" t="s">
        <v>8193</v>
      </c>
      <c r="D4385" s="353"/>
      <c r="E4385" s="353"/>
      <c r="F4385" s="353"/>
      <c r="G4385" s="18" t="s">
        <v>5268</v>
      </c>
      <c r="H4385" s="136">
        <v>0.61</v>
      </c>
    </row>
    <row r="4386" spans="1:8" ht="36.6" customHeight="1">
      <c r="A4386" s="352" t="s">
        <v>8194</v>
      </c>
      <c r="B4386" s="352"/>
      <c r="C4386" s="353" t="s">
        <v>8195</v>
      </c>
      <c r="D4386" s="353"/>
      <c r="E4386" s="353"/>
      <c r="F4386" s="353"/>
      <c r="G4386" s="18" t="s">
        <v>5268</v>
      </c>
      <c r="H4386" s="136">
        <v>0.74</v>
      </c>
    </row>
    <row r="4387" spans="1:8" ht="24.4" customHeight="1">
      <c r="A4387" s="352" t="s">
        <v>8196</v>
      </c>
      <c r="B4387" s="352"/>
      <c r="C4387" s="353" t="s">
        <v>8197</v>
      </c>
      <c r="D4387" s="353"/>
      <c r="E4387" s="353"/>
      <c r="F4387" s="353"/>
      <c r="G4387" s="18" t="s">
        <v>5268</v>
      </c>
      <c r="H4387" s="136">
        <v>0.93</v>
      </c>
    </row>
    <row r="4388" spans="1:8" ht="24.4" customHeight="1">
      <c r="A4388" s="352" t="s">
        <v>8198</v>
      </c>
      <c r="B4388" s="352"/>
      <c r="C4388" s="353" t="s">
        <v>8199</v>
      </c>
      <c r="D4388" s="353"/>
      <c r="E4388" s="353"/>
      <c r="F4388" s="353"/>
      <c r="G4388" s="18" t="s">
        <v>5268</v>
      </c>
      <c r="H4388" s="136">
        <v>0.61</v>
      </c>
    </row>
    <row r="4389" spans="1:8" ht="36.6" customHeight="1">
      <c r="A4389" s="352" t="s">
        <v>8200</v>
      </c>
      <c r="B4389" s="352"/>
      <c r="C4389" s="353" t="s">
        <v>8201</v>
      </c>
      <c r="D4389" s="353"/>
      <c r="E4389" s="353"/>
      <c r="F4389" s="353"/>
      <c r="G4389" s="18" t="s">
        <v>5268</v>
      </c>
      <c r="H4389" s="136">
        <v>0.74</v>
      </c>
    </row>
    <row r="4390" spans="1:8" ht="36.6" customHeight="1">
      <c r="A4390" s="352" t="s">
        <v>8202</v>
      </c>
      <c r="B4390" s="352"/>
      <c r="C4390" s="353" t="s">
        <v>8203</v>
      </c>
      <c r="D4390" s="353"/>
      <c r="E4390" s="353"/>
      <c r="F4390" s="353"/>
      <c r="G4390" s="18" t="s">
        <v>5268</v>
      </c>
      <c r="H4390" s="136">
        <v>0.93</v>
      </c>
    </row>
    <row r="4391" spans="1:8" ht="36.6" customHeight="1">
      <c r="A4391" s="352" t="s">
        <v>8204</v>
      </c>
      <c r="B4391" s="352"/>
      <c r="C4391" s="353" t="s">
        <v>8205</v>
      </c>
      <c r="D4391" s="353"/>
      <c r="E4391" s="353"/>
      <c r="F4391" s="353"/>
      <c r="G4391" s="18" t="s">
        <v>5268</v>
      </c>
      <c r="H4391" s="136">
        <v>0.61</v>
      </c>
    </row>
    <row r="4392" spans="1:8" ht="36.6" customHeight="1">
      <c r="A4392" s="352" t="s">
        <v>8206</v>
      </c>
      <c r="B4392" s="352"/>
      <c r="C4392" s="353" t="s">
        <v>8207</v>
      </c>
      <c r="D4392" s="353"/>
      <c r="E4392" s="353"/>
      <c r="F4392" s="353"/>
      <c r="G4392" s="18" t="s">
        <v>5268</v>
      </c>
      <c r="H4392" s="136">
        <v>0.74</v>
      </c>
    </row>
    <row r="4393" spans="1:8" ht="24.4" customHeight="1">
      <c r="A4393" s="352" t="s">
        <v>8208</v>
      </c>
      <c r="B4393" s="352"/>
      <c r="C4393" s="353" t="s">
        <v>8209</v>
      </c>
      <c r="D4393" s="353"/>
      <c r="E4393" s="353"/>
      <c r="F4393" s="353"/>
      <c r="G4393" s="18" t="s">
        <v>5268</v>
      </c>
      <c r="H4393" s="136">
        <v>0.93</v>
      </c>
    </row>
    <row r="4394" spans="1:8" ht="24.4" customHeight="1">
      <c r="A4394" s="352" t="s">
        <v>8210</v>
      </c>
      <c r="B4394" s="352"/>
      <c r="C4394" s="353" t="s">
        <v>8211</v>
      </c>
      <c r="D4394" s="353"/>
      <c r="E4394" s="353"/>
      <c r="F4394" s="353"/>
      <c r="G4394" s="18" t="s">
        <v>5268</v>
      </c>
      <c r="H4394" s="136">
        <v>0.61</v>
      </c>
    </row>
    <row r="4395" spans="1:8" ht="36.6" customHeight="1">
      <c r="A4395" s="352" t="s">
        <v>8212</v>
      </c>
      <c r="B4395" s="352"/>
      <c r="C4395" s="353" t="s">
        <v>8213</v>
      </c>
      <c r="D4395" s="353"/>
      <c r="E4395" s="353"/>
      <c r="F4395" s="353"/>
      <c r="G4395" s="18" t="s">
        <v>5268</v>
      </c>
      <c r="H4395" s="136">
        <v>0.74</v>
      </c>
    </row>
    <row r="4396" spans="1:8" ht="24.4" customHeight="1">
      <c r="A4396" s="352" t="s">
        <v>8214</v>
      </c>
      <c r="B4396" s="352"/>
      <c r="C4396" s="353" t="s">
        <v>8215</v>
      </c>
      <c r="D4396" s="353"/>
      <c r="E4396" s="353"/>
      <c r="F4396" s="353"/>
      <c r="G4396" s="18" t="s">
        <v>5268</v>
      </c>
      <c r="H4396" s="136">
        <v>0.93</v>
      </c>
    </row>
    <row r="4397" spans="1:8" ht="24.4" customHeight="1">
      <c r="A4397" s="352" t="s">
        <v>8216</v>
      </c>
      <c r="B4397" s="352"/>
      <c r="C4397" s="353" t="s">
        <v>8217</v>
      </c>
      <c r="D4397" s="353"/>
      <c r="E4397" s="353"/>
      <c r="F4397" s="353"/>
      <c r="G4397" s="18" t="s">
        <v>5268</v>
      </c>
      <c r="H4397" s="136">
        <v>0.61</v>
      </c>
    </row>
    <row r="4398" spans="1:8" ht="36.6" customHeight="1">
      <c r="A4398" s="352" t="s">
        <v>8218</v>
      </c>
      <c r="B4398" s="352"/>
      <c r="C4398" s="353" t="s">
        <v>8219</v>
      </c>
      <c r="D4398" s="353"/>
      <c r="E4398" s="353"/>
      <c r="F4398" s="353"/>
      <c r="G4398" s="18" t="s">
        <v>5268</v>
      </c>
      <c r="H4398" s="136">
        <v>0.74</v>
      </c>
    </row>
    <row r="4399" spans="1:8" ht="36.6" customHeight="1">
      <c r="A4399" s="352" t="s">
        <v>8220</v>
      </c>
      <c r="B4399" s="352"/>
      <c r="C4399" s="353" t="s">
        <v>8221</v>
      </c>
      <c r="D4399" s="353"/>
      <c r="E4399" s="353"/>
      <c r="F4399" s="353"/>
      <c r="G4399" s="18" t="s">
        <v>5268</v>
      </c>
      <c r="H4399" s="136">
        <v>0.93</v>
      </c>
    </row>
    <row r="4400" spans="1:8" ht="36.6" customHeight="1">
      <c r="A4400" s="352" t="s">
        <v>8222</v>
      </c>
      <c r="B4400" s="352"/>
      <c r="C4400" s="353" t="s">
        <v>8223</v>
      </c>
      <c r="D4400" s="353"/>
      <c r="E4400" s="353"/>
      <c r="F4400" s="353"/>
      <c r="G4400" s="18" t="s">
        <v>5268</v>
      </c>
      <c r="H4400" s="136">
        <v>0.61</v>
      </c>
    </row>
    <row r="4401" spans="1:8" ht="36.6" customHeight="1">
      <c r="A4401" s="352" t="s">
        <v>8224</v>
      </c>
      <c r="B4401" s="352"/>
      <c r="C4401" s="353" t="s">
        <v>8225</v>
      </c>
      <c r="D4401" s="353"/>
      <c r="E4401" s="353"/>
      <c r="F4401" s="353"/>
      <c r="G4401" s="18" t="s">
        <v>5268</v>
      </c>
      <c r="H4401" s="136">
        <v>0.74</v>
      </c>
    </row>
    <row r="4402" spans="1:8" ht="24.4" customHeight="1">
      <c r="A4402" s="352" t="s">
        <v>8226</v>
      </c>
      <c r="B4402" s="352"/>
      <c r="C4402" s="353" t="s">
        <v>8227</v>
      </c>
      <c r="D4402" s="353"/>
      <c r="E4402" s="353"/>
      <c r="F4402" s="353"/>
      <c r="G4402" s="18" t="s">
        <v>5268</v>
      </c>
      <c r="H4402" s="136">
        <v>0.93</v>
      </c>
    </row>
    <row r="4403" spans="1:8" ht="24.4" customHeight="1">
      <c r="A4403" s="352" t="s">
        <v>8228</v>
      </c>
      <c r="B4403" s="352"/>
      <c r="C4403" s="353" t="s">
        <v>8229</v>
      </c>
      <c r="D4403" s="353"/>
      <c r="E4403" s="353"/>
      <c r="F4403" s="353"/>
      <c r="G4403" s="18" t="s">
        <v>5268</v>
      </c>
      <c r="H4403" s="136">
        <v>0.61</v>
      </c>
    </row>
    <row r="4404" spans="1:8" ht="24.4" customHeight="1">
      <c r="A4404" s="352" t="s">
        <v>8230</v>
      </c>
      <c r="B4404" s="352"/>
      <c r="C4404" s="353" t="s">
        <v>8231</v>
      </c>
      <c r="D4404" s="353"/>
      <c r="E4404" s="353"/>
      <c r="F4404" s="353"/>
      <c r="G4404" s="18" t="s">
        <v>5268</v>
      </c>
      <c r="H4404" s="136">
        <v>0.89</v>
      </c>
    </row>
    <row r="4405" spans="1:8" ht="24.4" customHeight="1">
      <c r="A4405" s="352" t="s">
        <v>8232</v>
      </c>
      <c r="B4405" s="352"/>
      <c r="C4405" s="353" t="s">
        <v>8233</v>
      </c>
      <c r="D4405" s="353"/>
      <c r="E4405" s="353"/>
      <c r="F4405" s="353"/>
      <c r="G4405" s="18" t="s">
        <v>5268</v>
      </c>
      <c r="H4405" s="136">
        <v>1.1100000000000001</v>
      </c>
    </row>
    <row r="4406" spans="1:8" ht="24.4" customHeight="1">
      <c r="A4406" s="352" t="s">
        <v>8234</v>
      </c>
      <c r="B4406" s="352"/>
      <c r="C4406" s="353" t="s">
        <v>8235</v>
      </c>
      <c r="D4406" s="353"/>
      <c r="E4406" s="353"/>
      <c r="F4406" s="353"/>
      <c r="G4406" s="18" t="s">
        <v>5268</v>
      </c>
      <c r="H4406" s="136">
        <v>0.73</v>
      </c>
    </row>
    <row r="4407" spans="1:8" ht="36.6" customHeight="1">
      <c r="A4407" s="352" t="s">
        <v>8236</v>
      </c>
      <c r="B4407" s="352"/>
      <c r="C4407" s="353" t="s">
        <v>8237</v>
      </c>
      <c r="D4407" s="353"/>
      <c r="E4407" s="353"/>
      <c r="F4407" s="353"/>
      <c r="G4407" s="18" t="s">
        <v>5268</v>
      </c>
      <c r="H4407" s="136">
        <v>0.61</v>
      </c>
    </row>
    <row r="4408" spans="1:8" ht="24.4" customHeight="1">
      <c r="A4408" s="352" t="s">
        <v>8238</v>
      </c>
      <c r="B4408" s="352"/>
      <c r="C4408" s="353" t="s">
        <v>8239</v>
      </c>
      <c r="D4408" s="353"/>
      <c r="E4408" s="353"/>
      <c r="F4408" s="353"/>
      <c r="G4408" s="18" t="s">
        <v>5268</v>
      </c>
      <c r="H4408" s="136">
        <v>0.76</v>
      </c>
    </row>
    <row r="4409" spans="1:8" ht="24.4" customHeight="1">
      <c r="A4409" s="352" t="s">
        <v>8240</v>
      </c>
      <c r="B4409" s="352"/>
      <c r="C4409" s="353" t="s">
        <v>8241</v>
      </c>
      <c r="D4409" s="353"/>
      <c r="E4409" s="353"/>
      <c r="F4409" s="353"/>
      <c r="G4409" s="18" t="s">
        <v>5268</v>
      </c>
      <c r="H4409" s="136">
        <v>0.5</v>
      </c>
    </row>
    <row r="4410" spans="1:8" ht="24.4" customHeight="1">
      <c r="A4410" s="352" t="s">
        <v>8242</v>
      </c>
      <c r="B4410" s="352"/>
      <c r="C4410" s="353" t="s">
        <v>8243</v>
      </c>
      <c r="D4410" s="353"/>
      <c r="E4410" s="353"/>
      <c r="F4410" s="353"/>
      <c r="G4410" s="18" t="s">
        <v>5268</v>
      </c>
      <c r="H4410" s="136">
        <v>0.74</v>
      </c>
    </row>
    <row r="4411" spans="1:8" ht="24.4" customHeight="1">
      <c r="A4411" s="352" t="s">
        <v>8244</v>
      </c>
      <c r="B4411" s="352"/>
      <c r="C4411" s="353" t="s">
        <v>8245</v>
      </c>
      <c r="D4411" s="353"/>
      <c r="E4411" s="353"/>
      <c r="F4411" s="353"/>
      <c r="G4411" s="18" t="s">
        <v>5268</v>
      </c>
      <c r="H4411" s="136">
        <v>0.93</v>
      </c>
    </row>
    <row r="4412" spans="1:8" ht="24.4" customHeight="1">
      <c r="A4412" s="352" t="s">
        <v>8246</v>
      </c>
      <c r="B4412" s="352"/>
      <c r="C4412" s="353" t="s">
        <v>8247</v>
      </c>
      <c r="D4412" s="353"/>
      <c r="E4412" s="353"/>
      <c r="F4412" s="353"/>
      <c r="G4412" s="18" t="s">
        <v>5268</v>
      </c>
      <c r="H4412" s="136">
        <v>0.61</v>
      </c>
    </row>
    <row r="4413" spans="1:8" ht="24.4" customHeight="1">
      <c r="A4413" s="352" t="s">
        <v>8248</v>
      </c>
      <c r="B4413" s="352"/>
      <c r="C4413" s="353" t="s">
        <v>8249</v>
      </c>
      <c r="D4413" s="353"/>
      <c r="E4413" s="353"/>
      <c r="F4413" s="353"/>
      <c r="G4413" s="18" t="s">
        <v>5268</v>
      </c>
      <c r="H4413" s="136">
        <v>0.78</v>
      </c>
    </row>
    <row r="4414" spans="1:8" ht="24.4" customHeight="1">
      <c r="A4414" s="352" t="s">
        <v>8250</v>
      </c>
      <c r="B4414" s="352"/>
      <c r="C4414" s="353" t="s">
        <v>8251</v>
      </c>
      <c r="D4414" s="353"/>
      <c r="E4414" s="353"/>
      <c r="F4414" s="353"/>
      <c r="G4414" s="18" t="s">
        <v>5268</v>
      </c>
      <c r="H4414" s="136">
        <v>0.97</v>
      </c>
    </row>
    <row r="4415" spans="1:8" ht="24.4" customHeight="1">
      <c r="A4415" s="352" t="s">
        <v>8252</v>
      </c>
      <c r="B4415" s="352"/>
      <c r="C4415" s="353" t="s">
        <v>8253</v>
      </c>
      <c r="D4415" s="353"/>
      <c r="E4415" s="353"/>
      <c r="F4415" s="353"/>
      <c r="G4415" s="18" t="s">
        <v>5268</v>
      </c>
      <c r="H4415" s="136">
        <v>0.65</v>
      </c>
    </row>
    <row r="4416" spans="1:8" ht="24.4" customHeight="1">
      <c r="A4416" s="352" t="s">
        <v>8254</v>
      </c>
      <c r="B4416" s="352"/>
      <c r="C4416" s="353" t="s">
        <v>8255</v>
      </c>
      <c r="D4416" s="353"/>
      <c r="E4416" s="353"/>
      <c r="F4416" s="353"/>
      <c r="G4416" s="18" t="s">
        <v>5268</v>
      </c>
      <c r="H4416" s="136">
        <v>0.79</v>
      </c>
    </row>
    <row r="4417" spans="1:8" ht="24.4" customHeight="1">
      <c r="A4417" s="352" t="s">
        <v>8256</v>
      </c>
      <c r="B4417" s="352"/>
      <c r="C4417" s="353" t="s">
        <v>8257</v>
      </c>
      <c r="D4417" s="353"/>
      <c r="E4417" s="353"/>
      <c r="F4417" s="353"/>
      <c r="G4417" s="18" t="s">
        <v>5268</v>
      </c>
      <c r="H4417" s="136">
        <v>0.99</v>
      </c>
    </row>
    <row r="4418" spans="1:8" ht="24.4" customHeight="1">
      <c r="A4418" s="352" t="s">
        <v>8258</v>
      </c>
      <c r="B4418" s="352"/>
      <c r="C4418" s="353" t="s">
        <v>8259</v>
      </c>
      <c r="D4418" s="353"/>
      <c r="E4418" s="353"/>
      <c r="F4418" s="353"/>
      <c r="G4418" s="18" t="s">
        <v>5268</v>
      </c>
      <c r="H4418" s="136">
        <v>0.65</v>
      </c>
    </row>
    <row r="4419" spans="1:8" ht="24.4" customHeight="1">
      <c r="A4419" s="352" t="s">
        <v>8260</v>
      </c>
      <c r="B4419" s="352"/>
      <c r="C4419" s="353" t="s">
        <v>8261</v>
      </c>
      <c r="D4419" s="353"/>
      <c r="E4419" s="353"/>
      <c r="F4419" s="353"/>
      <c r="G4419" s="18" t="s">
        <v>5268</v>
      </c>
      <c r="H4419" s="136">
        <v>0.74</v>
      </c>
    </row>
    <row r="4420" spans="1:8" ht="24.4" customHeight="1">
      <c r="A4420" s="352" t="s">
        <v>8262</v>
      </c>
      <c r="B4420" s="352"/>
      <c r="C4420" s="353" t="s">
        <v>8263</v>
      </c>
      <c r="D4420" s="353"/>
      <c r="E4420" s="353"/>
      <c r="F4420" s="353"/>
      <c r="G4420" s="18" t="s">
        <v>5268</v>
      </c>
      <c r="H4420" s="136">
        <v>0.93</v>
      </c>
    </row>
    <row r="4421" spans="1:8" ht="24.4" customHeight="1">
      <c r="A4421" s="352" t="s">
        <v>8264</v>
      </c>
      <c r="B4421" s="352"/>
      <c r="C4421" s="353" t="s">
        <v>8265</v>
      </c>
      <c r="D4421" s="353"/>
      <c r="E4421" s="353"/>
      <c r="F4421" s="353"/>
      <c r="G4421" s="18" t="s">
        <v>5268</v>
      </c>
      <c r="H4421" s="136">
        <v>0.61</v>
      </c>
    </row>
    <row r="4422" spans="1:8" ht="24.4" customHeight="1">
      <c r="A4422" s="352" t="s">
        <v>8266</v>
      </c>
      <c r="B4422" s="352"/>
      <c r="C4422" s="353" t="s">
        <v>8267</v>
      </c>
      <c r="D4422" s="353"/>
      <c r="E4422" s="353"/>
      <c r="F4422" s="353"/>
      <c r="G4422" s="18" t="s">
        <v>5268</v>
      </c>
      <c r="H4422" s="136">
        <v>0.74</v>
      </c>
    </row>
    <row r="4423" spans="1:8" ht="24.4" customHeight="1">
      <c r="A4423" s="352" t="s">
        <v>8268</v>
      </c>
      <c r="B4423" s="352"/>
      <c r="C4423" s="353" t="s">
        <v>8269</v>
      </c>
      <c r="D4423" s="353"/>
      <c r="E4423" s="353"/>
      <c r="F4423" s="353"/>
      <c r="G4423" s="18" t="s">
        <v>5268</v>
      </c>
      <c r="H4423" s="136">
        <v>0.93</v>
      </c>
    </row>
    <row r="4424" spans="1:8" ht="24.4" customHeight="1">
      <c r="A4424" s="352" t="s">
        <v>8270</v>
      </c>
      <c r="B4424" s="352"/>
      <c r="C4424" s="353" t="s">
        <v>8271</v>
      </c>
      <c r="D4424" s="353"/>
      <c r="E4424" s="353"/>
      <c r="F4424" s="353"/>
      <c r="G4424" s="18" t="s">
        <v>5268</v>
      </c>
      <c r="H4424" s="136">
        <v>0.61</v>
      </c>
    </row>
    <row r="4425" spans="1:8" ht="24.4" customHeight="1">
      <c r="A4425" s="352" t="s">
        <v>8272</v>
      </c>
      <c r="B4425" s="352"/>
      <c r="C4425" s="353" t="s">
        <v>8273</v>
      </c>
      <c r="D4425" s="353"/>
      <c r="E4425" s="353"/>
      <c r="F4425" s="353"/>
      <c r="G4425" s="18" t="s">
        <v>5268</v>
      </c>
      <c r="H4425" s="136">
        <v>0.92</v>
      </c>
    </row>
    <row r="4426" spans="1:8" ht="24.4" customHeight="1">
      <c r="A4426" s="352" t="s">
        <v>8274</v>
      </c>
      <c r="B4426" s="352"/>
      <c r="C4426" s="353" t="s">
        <v>8275</v>
      </c>
      <c r="D4426" s="353"/>
      <c r="E4426" s="353"/>
      <c r="F4426" s="353"/>
      <c r="G4426" s="18" t="s">
        <v>5268</v>
      </c>
      <c r="H4426" s="136">
        <v>1.1399999999999999</v>
      </c>
    </row>
    <row r="4427" spans="1:8" ht="24.4" customHeight="1">
      <c r="A4427" s="352" t="s">
        <v>8276</v>
      </c>
      <c r="B4427" s="352"/>
      <c r="C4427" s="353" t="s">
        <v>8277</v>
      </c>
      <c r="D4427" s="353"/>
      <c r="E4427" s="353"/>
      <c r="F4427" s="353"/>
      <c r="G4427" s="18" t="s">
        <v>5268</v>
      </c>
      <c r="H4427" s="136">
        <v>0.75</v>
      </c>
    </row>
    <row r="4428" spans="1:8" ht="24.4" customHeight="1">
      <c r="A4428" s="352" t="s">
        <v>8278</v>
      </c>
      <c r="B4428" s="352"/>
      <c r="C4428" s="353" t="s">
        <v>8279</v>
      </c>
      <c r="D4428" s="353"/>
      <c r="E4428" s="353"/>
      <c r="F4428" s="353"/>
      <c r="G4428" s="18" t="s">
        <v>5268</v>
      </c>
      <c r="H4428" s="136">
        <v>0.74</v>
      </c>
    </row>
    <row r="4429" spans="1:8" ht="24.4" customHeight="1">
      <c r="A4429" s="352" t="s">
        <v>8280</v>
      </c>
      <c r="B4429" s="352"/>
      <c r="C4429" s="353" t="s">
        <v>8281</v>
      </c>
      <c r="D4429" s="353"/>
      <c r="E4429" s="353"/>
      <c r="F4429" s="353"/>
      <c r="G4429" s="18" t="s">
        <v>5268</v>
      </c>
      <c r="H4429" s="136">
        <v>0.93</v>
      </c>
    </row>
    <row r="4430" spans="1:8" ht="24.4" customHeight="1">
      <c r="A4430" s="352" t="s">
        <v>8282</v>
      </c>
      <c r="B4430" s="352"/>
      <c r="C4430" s="353" t="s">
        <v>8283</v>
      </c>
      <c r="D4430" s="353"/>
      <c r="E4430" s="353"/>
      <c r="F4430" s="353"/>
      <c r="G4430" s="18" t="s">
        <v>5268</v>
      </c>
      <c r="H4430" s="136">
        <v>0.61</v>
      </c>
    </row>
    <row r="4431" spans="1:8" ht="24.4" customHeight="1">
      <c r="A4431" s="352" t="s">
        <v>8284</v>
      </c>
      <c r="B4431" s="352"/>
      <c r="C4431" s="353" t="s">
        <v>8285</v>
      </c>
      <c r="D4431" s="353"/>
      <c r="E4431" s="353"/>
      <c r="F4431" s="353"/>
      <c r="G4431" s="18" t="s">
        <v>5268</v>
      </c>
      <c r="H4431" s="136">
        <v>0.74</v>
      </c>
    </row>
    <row r="4432" spans="1:8" ht="24.4" customHeight="1">
      <c r="A4432" s="352" t="s">
        <v>8286</v>
      </c>
      <c r="B4432" s="352"/>
      <c r="C4432" s="353" t="s">
        <v>8287</v>
      </c>
      <c r="D4432" s="353"/>
      <c r="E4432" s="353"/>
      <c r="F4432" s="353"/>
      <c r="G4432" s="18" t="s">
        <v>5268</v>
      </c>
      <c r="H4432" s="136">
        <v>0.93</v>
      </c>
    </row>
    <row r="4433" spans="1:8" ht="24.4" customHeight="1">
      <c r="A4433" s="352" t="s">
        <v>8288</v>
      </c>
      <c r="B4433" s="352"/>
      <c r="C4433" s="353" t="s">
        <v>8289</v>
      </c>
      <c r="D4433" s="353"/>
      <c r="E4433" s="353"/>
      <c r="F4433" s="353"/>
      <c r="G4433" s="18" t="s">
        <v>5268</v>
      </c>
      <c r="H4433" s="136">
        <v>0.61</v>
      </c>
    </row>
    <row r="4434" spans="1:8" ht="24.4" customHeight="1">
      <c r="A4434" s="352" t="s">
        <v>8290</v>
      </c>
      <c r="B4434" s="352"/>
      <c r="C4434" s="353" t="s">
        <v>8291</v>
      </c>
      <c r="D4434" s="353"/>
      <c r="E4434" s="353"/>
      <c r="F4434" s="353"/>
      <c r="G4434" s="18" t="s">
        <v>5268</v>
      </c>
      <c r="H4434" s="136">
        <v>0.74</v>
      </c>
    </row>
    <row r="4435" spans="1:8" ht="24.4" customHeight="1">
      <c r="A4435" s="352" t="s">
        <v>8292</v>
      </c>
      <c r="B4435" s="352"/>
      <c r="C4435" s="353" t="s">
        <v>8293</v>
      </c>
      <c r="D4435" s="353"/>
      <c r="E4435" s="353"/>
      <c r="F4435" s="353"/>
      <c r="G4435" s="18" t="s">
        <v>5268</v>
      </c>
      <c r="H4435" s="136">
        <v>0.93</v>
      </c>
    </row>
    <row r="4436" spans="1:8" ht="24.4" customHeight="1">
      <c r="A4436" s="352" t="s">
        <v>8294</v>
      </c>
      <c r="B4436" s="352"/>
      <c r="C4436" s="353" t="s">
        <v>8295</v>
      </c>
      <c r="D4436" s="353"/>
      <c r="E4436" s="353"/>
      <c r="F4436" s="353"/>
      <c r="G4436" s="18" t="s">
        <v>5268</v>
      </c>
      <c r="H4436" s="136">
        <v>0.61</v>
      </c>
    </row>
    <row r="4437" spans="1:8" ht="24.4" customHeight="1">
      <c r="A4437" s="352" t="s">
        <v>8296</v>
      </c>
      <c r="B4437" s="352"/>
      <c r="C4437" s="353" t="s">
        <v>8297</v>
      </c>
      <c r="D4437" s="353"/>
      <c r="E4437" s="353"/>
      <c r="F4437" s="353"/>
      <c r="G4437" s="18" t="s">
        <v>5268</v>
      </c>
      <c r="H4437" s="136">
        <v>0.74</v>
      </c>
    </row>
    <row r="4438" spans="1:8" ht="24.4" customHeight="1">
      <c r="A4438" s="352" t="s">
        <v>8298</v>
      </c>
      <c r="B4438" s="352"/>
      <c r="C4438" s="353" t="s">
        <v>8299</v>
      </c>
      <c r="D4438" s="353"/>
      <c r="E4438" s="353"/>
      <c r="F4438" s="353"/>
      <c r="G4438" s="18" t="s">
        <v>5268</v>
      </c>
      <c r="H4438" s="136">
        <v>0.93</v>
      </c>
    </row>
    <row r="4439" spans="1:8" ht="24.4" customHeight="1">
      <c r="A4439" s="352" t="s">
        <v>8300</v>
      </c>
      <c r="B4439" s="352"/>
      <c r="C4439" s="353" t="s">
        <v>8301</v>
      </c>
      <c r="D4439" s="353"/>
      <c r="E4439" s="353"/>
      <c r="F4439" s="353"/>
      <c r="G4439" s="18" t="s">
        <v>5268</v>
      </c>
      <c r="H4439" s="136">
        <v>0.61</v>
      </c>
    </row>
    <row r="4440" spans="1:8" ht="24.4" customHeight="1">
      <c r="A4440" s="352" t="s">
        <v>8302</v>
      </c>
      <c r="B4440" s="352"/>
      <c r="C4440" s="353" t="s">
        <v>8303</v>
      </c>
      <c r="D4440" s="353"/>
      <c r="E4440" s="353"/>
      <c r="F4440" s="353"/>
      <c r="G4440" s="18" t="s">
        <v>5268</v>
      </c>
      <c r="H4440" s="136">
        <v>0.74</v>
      </c>
    </row>
    <row r="4441" spans="1:8" ht="24.4" customHeight="1">
      <c r="A4441" s="352" t="s">
        <v>8304</v>
      </c>
      <c r="B4441" s="352"/>
      <c r="C4441" s="353" t="s">
        <v>8305</v>
      </c>
      <c r="D4441" s="353"/>
      <c r="E4441" s="353"/>
      <c r="F4441" s="353"/>
      <c r="G4441" s="18" t="s">
        <v>5268</v>
      </c>
      <c r="H4441" s="136">
        <v>0.93</v>
      </c>
    </row>
    <row r="4442" spans="1:8" ht="24.4" customHeight="1">
      <c r="A4442" s="352" t="s">
        <v>8306</v>
      </c>
      <c r="B4442" s="352"/>
      <c r="C4442" s="353" t="s">
        <v>8307</v>
      </c>
      <c r="D4442" s="353"/>
      <c r="E4442" s="353"/>
      <c r="F4442" s="353"/>
      <c r="G4442" s="18" t="s">
        <v>5268</v>
      </c>
      <c r="H4442" s="136">
        <v>0.61</v>
      </c>
    </row>
    <row r="4443" spans="1:8" ht="24.4" customHeight="1">
      <c r="A4443" s="352" t="s">
        <v>8308</v>
      </c>
      <c r="B4443" s="352"/>
      <c r="C4443" s="353" t="s">
        <v>8309</v>
      </c>
      <c r="D4443" s="353"/>
      <c r="E4443" s="353"/>
      <c r="F4443" s="353"/>
      <c r="G4443" s="18" t="s">
        <v>5268</v>
      </c>
      <c r="H4443" s="136">
        <v>0.74</v>
      </c>
    </row>
    <row r="4444" spans="1:8" ht="24.4" customHeight="1">
      <c r="A4444" s="352" t="s">
        <v>8310</v>
      </c>
      <c r="B4444" s="352"/>
      <c r="C4444" s="353" t="s">
        <v>8311</v>
      </c>
      <c r="D4444" s="353"/>
      <c r="E4444" s="353"/>
      <c r="F4444" s="353"/>
      <c r="G4444" s="18" t="s">
        <v>5268</v>
      </c>
      <c r="H4444" s="136">
        <v>0.93</v>
      </c>
    </row>
    <row r="4445" spans="1:8" ht="24.4" customHeight="1">
      <c r="A4445" s="352" t="s">
        <v>8312</v>
      </c>
      <c r="B4445" s="352"/>
      <c r="C4445" s="353" t="s">
        <v>8313</v>
      </c>
      <c r="D4445" s="353"/>
      <c r="E4445" s="353"/>
      <c r="F4445" s="353"/>
      <c r="G4445" s="18" t="s">
        <v>5268</v>
      </c>
      <c r="H4445" s="136">
        <v>0.61</v>
      </c>
    </row>
    <row r="4446" spans="1:8" ht="24.4" customHeight="1">
      <c r="A4446" s="352" t="s">
        <v>8314</v>
      </c>
      <c r="B4446" s="352"/>
      <c r="C4446" s="353" t="s">
        <v>8315</v>
      </c>
      <c r="D4446" s="353"/>
      <c r="E4446" s="353"/>
      <c r="F4446" s="353"/>
      <c r="G4446" s="18" t="s">
        <v>5268</v>
      </c>
      <c r="H4446" s="136">
        <v>0.74</v>
      </c>
    </row>
    <row r="4447" spans="1:8" ht="24.4" customHeight="1">
      <c r="A4447" s="352" t="s">
        <v>8316</v>
      </c>
      <c r="B4447" s="352"/>
      <c r="C4447" s="353" t="s">
        <v>8317</v>
      </c>
      <c r="D4447" s="353"/>
      <c r="E4447" s="353"/>
      <c r="F4447" s="353"/>
      <c r="G4447" s="18" t="s">
        <v>5268</v>
      </c>
      <c r="H4447" s="136">
        <v>0.93</v>
      </c>
    </row>
    <row r="4448" spans="1:8" ht="24.4" customHeight="1">
      <c r="A4448" s="352" t="s">
        <v>8318</v>
      </c>
      <c r="B4448" s="352"/>
      <c r="C4448" s="353" t="s">
        <v>8319</v>
      </c>
      <c r="D4448" s="353"/>
      <c r="E4448" s="353"/>
      <c r="F4448" s="353"/>
      <c r="G4448" s="18" t="s">
        <v>5268</v>
      </c>
      <c r="H4448" s="136">
        <v>0.61</v>
      </c>
    </row>
    <row r="4449" spans="1:8" ht="24.4" customHeight="1">
      <c r="A4449" s="352" t="s">
        <v>8320</v>
      </c>
      <c r="B4449" s="352"/>
      <c r="C4449" s="353" t="s">
        <v>8321</v>
      </c>
      <c r="D4449" s="353"/>
      <c r="E4449" s="353"/>
      <c r="F4449" s="353"/>
      <c r="G4449" s="18" t="s">
        <v>55</v>
      </c>
      <c r="H4449" s="136">
        <v>1.78</v>
      </c>
    </row>
    <row r="4450" spans="1:8" ht="24.4" customHeight="1">
      <c r="A4450" s="352" t="s">
        <v>8322</v>
      </c>
      <c r="B4450" s="352"/>
      <c r="C4450" s="353" t="s">
        <v>8323</v>
      </c>
      <c r="D4450" s="353"/>
      <c r="E4450" s="353"/>
      <c r="F4450" s="353"/>
      <c r="G4450" s="18" t="s">
        <v>55</v>
      </c>
      <c r="H4450" s="136">
        <v>1.36</v>
      </c>
    </row>
    <row r="4451" spans="1:8" ht="36.6" customHeight="1">
      <c r="A4451" s="352" t="s">
        <v>8324</v>
      </c>
      <c r="B4451" s="352"/>
      <c r="C4451" s="353" t="s">
        <v>8325</v>
      </c>
      <c r="D4451" s="353"/>
      <c r="E4451" s="353"/>
      <c r="F4451" s="353"/>
      <c r="G4451" s="18" t="s">
        <v>55</v>
      </c>
      <c r="H4451" s="136">
        <v>5.15</v>
      </c>
    </row>
    <row r="4452" spans="1:8" ht="36.6" customHeight="1">
      <c r="A4452" s="352" t="s">
        <v>8326</v>
      </c>
      <c r="B4452" s="352"/>
      <c r="C4452" s="353" t="s">
        <v>8327</v>
      </c>
      <c r="D4452" s="353"/>
      <c r="E4452" s="353"/>
      <c r="F4452" s="353"/>
      <c r="G4452" s="18" t="s">
        <v>55</v>
      </c>
      <c r="H4452" s="136">
        <v>3.96</v>
      </c>
    </row>
    <row r="4453" spans="1:8" ht="48.75" customHeight="1">
      <c r="A4453" s="352" t="s">
        <v>8328</v>
      </c>
      <c r="B4453" s="352"/>
      <c r="C4453" s="353" t="s">
        <v>8329</v>
      </c>
      <c r="D4453" s="353"/>
      <c r="E4453" s="353"/>
      <c r="F4453" s="353"/>
      <c r="G4453" s="18" t="s">
        <v>55</v>
      </c>
      <c r="H4453" s="136">
        <v>5.15</v>
      </c>
    </row>
    <row r="4454" spans="1:8" ht="48.75" customHeight="1">
      <c r="A4454" s="352" t="s">
        <v>8330</v>
      </c>
      <c r="B4454" s="352"/>
      <c r="C4454" s="353" t="s">
        <v>8331</v>
      </c>
      <c r="D4454" s="353"/>
      <c r="E4454" s="353"/>
      <c r="F4454" s="353"/>
      <c r="G4454" s="18" t="s">
        <v>55</v>
      </c>
      <c r="H4454" s="136">
        <v>3.96</v>
      </c>
    </row>
    <row r="4455" spans="1:8" ht="36.6" customHeight="1">
      <c r="A4455" s="352" t="s">
        <v>8332</v>
      </c>
      <c r="B4455" s="352"/>
      <c r="C4455" s="353" t="s">
        <v>8333</v>
      </c>
      <c r="D4455" s="353"/>
      <c r="E4455" s="353"/>
      <c r="F4455" s="353"/>
      <c r="G4455" s="18" t="s">
        <v>55</v>
      </c>
      <c r="H4455" s="136">
        <v>4.63</v>
      </c>
    </row>
    <row r="4456" spans="1:8" ht="36.6" customHeight="1">
      <c r="A4456" s="352" t="s">
        <v>8334</v>
      </c>
      <c r="B4456" s="352"/>
      <c r="C4456" s="353" t="s">
        <v>8335</v>
      </c>
      <c r="D4456" s="353"/>
      <c r="E4456" s="353"/>
      <c r="F4456" s="353"/>
      <c r="G4456" s="18" t="s">
        <v>55</v>
      </c>
      <c r="H4456" s="136">
        <v>3.44</v>
      </c>
    </row>
    <row r="4457" spans="1:8" ht="48.75" customHeight="1">
      <c r="A4457" s="352" t="s">
        <v>8336</v>
      </c>
      <c r="B4457" s="352"/>
      <c r="C4457" s="353" t="s">
        <v>8337</v>
      </c>
      <c r="D4457" s="353"/>
      <c r="E4457" s="353"/>
      <c r="F4457" s="353"/>
      <c r="G4457" s="18" t="s">
        <v>55</v>
      </c>
      <c r="H4457" s="136">
        <v>4.63</v>
      </c>
    </row>
    <row r="4458" spans="1:8" ht="48.75" customHeight="1">
      <c r="A4458" s="352" t="s">
        <v>8338</v>
      </c>
      <c r="B4458" s="352"/>
      <c r="C4458" s="353" t="s">
        <v>8339</v>
      </c>
      <c r="D4458" s="353"/>
      <c r="E4458" s="353"/>
      <c r="F4458" s="353"/>
      <c r="G4458" s="18" t="s">
        <v>55</v>
      </c>
      <c r="H4458" s="136">
        <v>3.44</v>
      </c>
    </row>
    <row r="4459" spans="1:8" ht="36.6" customHeight="1">
      <c r="A4459" s="352" t="s">
        <v>8340</v>
      </c>
      <c r="B4459" s="352"/>
      <c r="C4459" s="353" t="s">
        <v>8341</v>
      </c>
      <c r="D4459" s="353"/>
      <c r="E4459" s="353"/>
      <c r="F4459" s="353"/>
      <c r="G4459" s="18" t="s">
        <v>55</v>
      </c>
      <c r="H4459" s="136">
        <v>1.84</v>
      </c>
    </row>
    <row r="4460" spans="1:8" ht="36.6" customHeight="1">
      <c r="A4460" s="352" t="s">
        <v>8342</v>
      </c>
      <c r="B4460" s="352"/>
      <c r="C4460" s="353" t="s">
        <v>8343</v>
      </c>
      <c r="D4460" s="353"/>
      <c r="E4460" s="353"/>
      <c r="F4460" s="353"/>
      <c r="G4460" s="18" t="s">
        <v>55</v>
      </c>
      <c r="H4460" s="136">
        <v>1.47</v>
      </c>
    </row>
    <row r="4461" spans="1:8" ht="48.75" customHeight="1">
      <c r="A4461" s="352" t="s">
        <v>8344</v>
      </c>
      <c r="B4461" s="352"/>
      <c r="C4461" s="353" t="s">
        <v>8345</v>
      </c>
      <c r="D4461" s="353"/>
      <c r="E4461" s="353"/>
      <c r="F4461" s="353"/>
      <c r="G4461" s="18" t="s">
        <v>55</v>
      </c>
      <c r="H4461" s="136">
        <v>1.84</v>
      </c>
    </row>
    <row r="4462" spans="1:8" ht="48.75" customHeight="1">
      <c r="A4462" s="352" t="s">
        <v>8346</v>
      </c>
      <c r="B4462" s="352"/>
      <c r="C4462" s="353" t="s">
        <v>8347</v>
      </c>
      <c r="D4462" s="353"/>
      <c r="E4462" s="353"/>
      <c r="F4462" s="353"/>
      <c r="G4462" s="18" t="s">
        <v>55</v>
      </c>
      <c r="H4462" s="136">
        <v>1.47</v>
      </c>
    </row>
    <row r="4463" spans="1:8" ht="36.6" customHeight="1">
      <c r="A4463" s="352" t="s">
        <v>8348</v>
      </c>
      <c r="B4463" s="352"/>
      <c r="C4463" s="353" t="s">
        <v>8349</v>
      </c>
      <c r="D4463" s="353"/>
      <c r="E4463" s="353"/>
      <c r="F4463" s="353"/>
      <c r="G4463" s="18" t="s">
        <v>55</v>
      </c>
      <c r="H4463" s="136">
        <v>1.61</v>
      </c>
    </row>
    <row r="4464" spans="1:8" ht="36.6" customHeight="1">
      <c r="A4464" s="352" t="s">
        <v>8350</v>
      </c>
      <c r="B4464" s="352"/>
      <c r="C4464" s="353" t="s">
        <v>8351</v>
      </c>
      <c r="D4464" s="353"/>
      <c r="E4464" s="353"/>
      <c r="F4464" s="353"/>
      <c r="G4464" s="18" t="s">
        <v>55</v>
      </c>
      <c r="H4464" s="136">
        <v>1.25</v>
      </c>
    </row>
    <row r="4465" spans="1:8" ht="48.75" customHeight="1">
      <c r="A4465" s="352" t="s">
        <v>8352</v>
      </c>
      <c r="B4465" s="352"/>
      <c r="C4465" s="353" t="s">
        <v>8353</v>
      </c>
      <c r="D4465" s="353"/>
      <c r="E4465" s="353"/>
      <c r="F4465" s="353"/>
      <c r="G4465" s="18" t="s">
        <v>55</v>
      </c>
      <c r="H4465" s="136">
        <v>1.61</v>
      </c>
    </row>
    <row r="4466" spans="1:8" ht="48.75" customHeight="1">
      <c r="A4466" s="352" t="s">
        <v>8354</v>
      </c>
      <c r="B4466" s="352"/>
      <c r="C4466" s="353" t="s">
        <v>8355</v>
      </c>
      <c r="D4466" s="353"/>
      <c r="E4466" s="353"/>
      <c r="F4466" s="353"/>
      <c r="G4466" s="18" t="s">
        <v>55</v>
      </c>
      <c r="H4466" s="136">
        <v>1.25</v>
      </c>
    </row>
    <row r="4467" spans="1:8" ht="36.6" customHeight="1">
      <c r="A4467" s="352" t="s">
        <v>8356</v>
      </c>
      <c r="B4467" s="352"/>
      <c r="C4467" s="353" t="s">
        <v>8357</v>
      </c>
      <c r="D4467" s="353"/>
      <c r="E4467" s="353"/>
      <c r="F4467" s="353"/>
      <c r="G4467" s="18" t="s">
        <v>55</v>
      </c>
      <c r="H4467" s="136">
        <v>5.81</v>
      </c>
    </row>
    <row r="4468" spans="1:8" ht="36.6" customHeight="1">
      <c r="A4468" s="352" t="s">
        <v>8358</v>
      </c>
      <c r="B4468" s="352"/>
      <c r="C4468" s="353" t="s">
        <v>8359</v>
      </c>
      <c r="D4468" s="353"/>
      <c r="E4468" s="353"/>
      <c r="F4468" s="353"/>
      <c r="G4468" s="18" t="s">
        <v>55</v>
      </c>
      <c r="H4468" s="136">
        <v>4.38</v>
      </c>
    </row>
    <row r="4469" spans="1:8" ht="48.75" customHeight="1">
      <c r="A4469" s="352" t="s">
        <v>8360</v>
      </c>
      <c r="B4469" s="352"/>
      <c r="C4469" s="353" t="s">
        <v>8361</v>
      </c>
      <c r="D4469" s="353"/>
      <c r="E4469" s="353"/>
      <c r="F4469" s="353"/>
      <c r="G4469" s="18" t="s">
        <v>55</v>
      </c>
      <c r="H4469" s="136">
        <v>5.79</v>
      </c>
    </row>
    <row r="4470" spans="1:8" ht="48.75" customHeight="1">
      <c r="A4470" s="352" t="s">
        <v>8362</v>
      </c>
      <c r="B4470" s="352"/>
      <c r="C4470" s="353" t="s">
        <v>8363</v>
      </c>
      <c r="D4470" s="353"/>
      <c r="E4470" s="353"/>
      <c r="F4470" s="353"/>
      <c r="G4470" s="18" t="s">
        <v>55</v>
      </c>
      <c r="H4470" s="136">
        <v>4.38</v>
      </c>
    </row>
    <row r="4471" spans="1:8" ht="36.6" customHeight="1">
      <c r="A4471" s="352" t="s">
        <v>8364</v>
      </c>
      <c r="B4471" s="352"/>
      <c r="C4471" s="353" t="s">
        <v>8365</v>
      </c>
      <c r="D4471" s="353"/>
      <c r="E4471" s="353"/>
      <c r="F4471" s="353"/>
      <c r="G4471" s="18" t="s">
        <v>55</v>
      </c>
      <c r="H4471" s="136">
        <v>5.27</v>
      </c>
    </row>
    <row r="4472" spans="1:8" ht="36.6" customHeight="1">
      <c r="A4472" s="352" t="s">
        <v>8366</v>
      </c>
      <c r="B4472" s="352"/>
      <c r="C4472" s="353" t="s">
        <v>8367</v>
      </c>
      <c r="D4472" s="353"/>
      <c r="E4472" s="353"/>
      <c r="F4472" s="353"/>
      <c r="G4472" s="18" t="s">
        <v>55</v>
      </c>
      <c r="H4472" s="136">
        <v>3.76</v>
      </c>
    </row>
    <row r="4473" spans="1:8" ht="48.75" customHeight="1">
      <c r="A4473" s="352" t="s">
        <v>8368</v>
      </c>
      <c r="B4473" s="352"/>
      <c r="C4473" s="353" t="s">
        <v>8369</v>
      </c>
      <c r="D4473" s="353"/>
      <c r="E4473" s="353"/>
      <c r="F4473" s="353"/>
      <c r="G4473" s="18" t="s">
        <v>55</v>
      </c>
      <c r="H4473" s="136">
        <v>5.27</v>
      </c>
    </row>
    <row r="4474" spans="1:8" ht="48.75" customHeight="1">
      <c r="A4474" s="352" t="s">
        <v>8370</v>
      </c>
      <c r="B4474" s="352"/>
      <c r="C4474" s="353" t="s">
        <v>8371</v>
      </c>
      <c r="D4474" s="353"/>
      <c r="E4474" s="353"/>
      <c r="F4474" s="353"/>
      <c r="G4474" s="18" t="s">
        <v>55</v>
      </c>
      <c r="H4474" s="136">
        <v>3.86</v>
      </c>
    </row>
    <row r="4475" spans="1:8" ht="12.2" customHeight="1">
      <c r="A4475" s="352" t="s">
        <v>8372</v>
      </c>
      <c r="B4475" s="352"/>
      <c r="C4475" s="353" t="s">
        <v>8373</v>
      </c>
      <c r="D4475" s="353"/>
      <c r="E4475" s="353"/>
      <c r="F4475" s="353"/>
      <c r="G4475" s="18" t="s">
        <v>55</v>
      </c>
      <c r="H4475" s="136">
        <v>7.0000000000000007E-2</v>
      </c>
    </row>
    <row r="4476" spans="1:8" ht="12.2" customHeight="1">
      <c r="A4476" s="358">
        <v>253</v>
      </c>
      <c r="B4476" s="359"/>
      <c r="C4476" s="360" t="s">
        <v>8374</v>
      </c>
      <c r="D4476" s="360"/>
      <c r="E4476" s="360"/>
      <c r="F4476" s="360"/>
      <c r="G4476" s="17"/>
      <c r="H4476" s="141"/>
    </row>
    <row r="4477" spans="1:8" ht="36.6" customHeight="1">
      <c r="A4477" s="352" t="s">
        <v>8375</v>
      </c>
      <c r="B4477" s="352"/>
      <c r="C4477" s="353" t="s">
        <v>8376</v>
      </c>
      <c r="D4477" s="353"/>
      <c r="E4477" s="353"/>
      <c r="F4477" s="353"/>
      <c r="G4477" s="18" t="s">
        <v>55</v>
      </c>
      <c r="H4477" s="136">
        <v>0.2</v>
      </c>
    </row>
    <row r="4478" spans="1:8" ht="24.4" customHeight="1">
      <c r="A4478" s="352" t="s">
        <v>8377</v>
      </c>
      <c r="B4478" s="352"/>
      <c r="C4478" s="353" t="s">
        <v>8378</v>
      </c>
      <c r="D4478" s="353"/>
      <c r="E4478" s="353"/>
      <c r="F4478" s="353"/>
      <c r="G4478" s="18" t="s">
        <v>55</v>
      </c>
      <c r="H4478" s="136">
        <v>0.31</v>
      </c>
    </row>
    <row r="4479" spans="1:8" ht="36.6" customHeight="1">
      <c r="A4479" s="352" t="s">
        <v>8379</v>
      </c>
      <c r="B4479" s="352"/>
      <c r="C4479" s="353" t="s">
        <v>8380</v>
      </c>
      <c r="D4479" s="353"/>
      <c r="E4479" s="353"/>
      <c r="F4479" s="353"/>
      <c r="G4479" s="18" t="s">
        <v>158</v>
      </c>
      <c r="H4479" s="140">
        <v>738.32</v>
      </c>
    </row>
    <row r="4480" spans="1:8" ht="48.75" customHeight="1">
      <c r="A4480" s="352" t="s">
        <v>8381</v>
      </c>
      <c r="B4480" s="352"/>
      <c r="C4480" s="353" t="s">
        <v>8382</v>
      </c>
      <c r="D4480" s="353"/>
      <c r="E4480" s="353"/>
      <c r="F4480" s="353"/>
      <c r="G4480" s="18" t="s">
        <v>158</v>
      </c>
      <c r="H4480" s="140">
        <v>635.74</v>
      </c>
    </row>
    <row r="4481" spans="1:8" ht="48.75" customHeight="1">
      <c r="A4481" s="352" t="s">
        <v>8383</v>
      </c>
      <c r="B4481" s="352"/>
      <c r="C4481" s="353" t="s">
        <v>8384</v>
      </c>
      <c r="D4481" s="353"/>
      <c r="E4481" s="353"/>
      <c r="F4481" s="353"/>
      <c r="G4481" s="18" t="s">
        <v>158</v>
      </c>
      <c r="H4481" s="140">
        <v>377.3</v>
      </c>
    </row>
    <row r="4482" spans="1:8" ht="48.75" customHeight="1">
      <c r="A4482" s="352" t="s">
        <v>8385</v>
      </c>
      <c r="B4482" s="352"/>
      <c r="C4482" s="353" t="s">
        <v>8386</v>
      </c>
      <c r="D4482" s="353"/>
      <c r="E4482" s="353"/>
      <c r="F4482" s="353"/>
      <c r="G4482" s="18" t="s">
        <v>158</v>
      </c>
      <c r="H4482" s="140">
        <v>285.3</v>
      </c>
    </row>
    <row r="4483" spans="1:8" ht="48.75" customHeight="1">
      <c r="A4483" s="352" t="s">
        <v>8387</v>
      </c>
      <c r="B4483" s="352"/>
      <c r="C4483" s="353" t="s">
        <v>8388</v>
      </c>
      <c r="D4483" s="353"/>
      <c r="E4483" s="353"/>
      <c r="F4483" s="353"/>
      <c r="G4483" s="18" t="s">
        <v>158</v>
      </c>
      <c r="H4483" s="140">
        <v>387.51</v>
      </c>
    </row>
    <row r="4484" spans="1:8" ht="48.75" customHeight="1">
      <c r="A4484" s="352" t="s">
        <v>8389</v>
      </c>
      <c r="B4484" s="352"/>
      <c r="C4484" s="353" t="s">
        <v>8390</v>
      </c>
      <c r="D4484" s="353"/>
      <c r="E4484" s="353"/>
      <c r="F4484" s="353"/>
      <c r="G4484" s="18" t="s">
        <v>158</v>
      </c>
      <c r="H4484" s="140">
        <v>295.51</v>
      </c>
    </row>
    <row r="4485" spans="1:8" ht="48.75" customHeight="1">
      <c r="A4485" s="352" t="s">
        <v>8391</v>
      </c>
      <c r="B4485" s="352"/>
      <c r="C4485" s="353" t="s">
        <v>8392</v>
      </c>
      <c r="D4485" s="353"/>
      <c r="E4485" s="353"/>
      <c r="F4485" s="353"/>
      <c r="G4485" s="18" t="s">
        <v>158</v>
      </c>
      <c r="H4485" s="140">
        <v>289.77999999999997</v>
      </c>
    </row>
    <row r="4486" spans="1:8" ht="48.75" customHeight="1">
      <c r="A4486" s="352" t="s">
        <v>8393</v>
      </c>
      <c r="B4486" s="352"/>
      <c r="C4486" s="353" t="s">
        <v>8394</v>
      </c>
      <c r="D4486" s="353"/>
      <c r="E4486" s="353"/>
      <c r="F4486" s="353"/>
      <c r="G4486" s="18" t="s">
        <v>158</v>
      </c>
      <c r="H4486" s="140">
        <v>213.36</v>
      </c>
    </row>
    <row r="4487" spans="1:8" ht="36.6" customHeight="1">
      <c r="A4487" s="352" t="s">
        <v>8395</v>
      </c>
      <c r="B4487" s="352"/>
      <c r="C4487" s="353" t="s">
        <v>8396</v>
      </c>
      <c r="D4487" s="353"/>
      <c r="E4487" s="353"/>
      <c r="F4487" s="353"/>
      <c r="G4487" s="18" t="s">
        <v>76</v>
      </c>
      <c r="H4487" s="138">
        <v>19.63</v>
      </c>
    </row>
    <row r="4488" spans="1:8" ht="12.2" customHeight="1">
      <c r="A4488" s="358">
        <v>254</v>
      </c>
      <c r="B4488" s="359"/>
      <c r="C4488" s="360" t="s">
        <v>8397</v>
      </c>
      <c r="D4488" s="360"/>
      <c r="E4488" s="360"/>
      <c r="F4488" s="360"/>
      <c r="G4488" s="17"/>
      <c r="H4488" s="141"/>
    </row>
    <row r="4489" spans="1:8" ht="36.6" customHeight="1">
      <c r="A4489" s="352" t="s">
        <v>8398</v>
      </c>
      <c r="B4489" s="352"/>
      <c r="C4489" s="353" t="s">
        <v>8399</v>
      </c>
      <c r="D4489" s="353"/>
      <c r="E4489" s="353"/>
      <c r="F4489" s="353"/>
      <c r="G4489" s="18" t="s">
        <v>55</v>
      </c>
      <c r="H4489" s="136">
        <v>7.38</v>
      </c>
    </row>
    <row r="4490" spans="1:8" ht="36.6" customHeight="1">
      <c r="A4490" s="352" t="s">
        <v>8400</v>
      </c>
      <c r="B4490" s="352"/>
      <c r="C4490" s="353" t="s">
        <v>8401</v>
      </c>
      <c r="D4490" s="353"/>
      <c r="E4490" s="353"/>
      <c r="F4490" s="353"/>
      <c r="G4490" s="18" t="s">
        <v>55</v>
      </c>
      <c r="H4490" s="138">
        <v>11.13</v>
      </c>
    </row>
    <row r="4491" spans="1:8" ht="36.6" customHeight="1">
      <c r="A4491" s="352" t="s">
        <v>8402</v>
      </c>
      <c r="B4491" s="352"/>
      <c r="C4491" s="353" t="s">
        <v>8403</v>
      </c>
      <c r="D4491" s="353"/>
      <c r="E4491" s="353"/>
      <c r="F4491" s="353"/>
      <c r="G4491" s="18" t="s">
        <v>55</v>
      </c>
      <c r="H4491" s="136">
        <v>1.17</v>
      </c>
    </row>
    <row r="4492" spans="1:8" ht="36.6" customHeight="1">
      <c r="A4492" s="352" t="s">
        <v>8404</v>
      </c>
      <c r="B4492" s="352"/>
      <c r="C4492" s="353" t="s">
        <v>8405</v>
      </c>
      <c r="D4492" s="353"/>
      <c r="E4492" s="353"/>
      <c r="F4492" s="353"/>
      <c r="G4492" s="18" t="s">
        <v>55</v>
      </c>
      <c r="H4492" s="136">
        <v>1.76</v>
      </c>
    </row>
    <row r="4493" spans="1:8" ht="36.6" customHeight="1">
      <c r="A4493" s="352" t="s">
        <v>8406</v>
      </c>
      <c r="B4493" s="352"/>
      <c r="C4493" s="353" t="s">
        <v>8407</v>
      </c>
      <c r="D4493" s="353"/>
      <c r="E4493" s="353"/>
      <c r="F4493" s="353"/>
      <c r="G4493" s="18" t="s">
        <v>55</v>
      </c>
      <c r="H4493" s="136">
        <v>7.38</v>
      </c>
    </row>
    <row r="4494" spans="1:8" ht="36.6" customHeight="1">
      <c r="A4494" s="352" t="s">
        <v>8408</v>
      </c>
      <c r="B4494" s="352"/>
      <c r="C4494" s="353" t="s">
        <v>8409</v>
      </c>
      <c r="D4494" s="353"/>
      <c r="E4494" s="353"/>
      <c r="F4494" s="353"/>
      <c r="G4494" s="18" t="s">
        <v>55</v>
      </c>
      <c r="H4494" s="138">
        <v>11.13</v>
      </c>
    </row>
    <row r="4495" spans="1:8" ht="36.6" customHeight="1">
      <c r="A4495" s="352" t="s">
        <v>8410</v>
      </c>
      <c r="B4495" s="352"/>
      <c r="C4495" s="353" t="s">
        <v>8411</v>
      </c>
      <c r="D4495" s="353"/>
      <c r="E4495" s="353"/>
      <c r="F4495" s="353"/>
      <c r="G4495" s="18" t="s">
        <v>55</v>
      </c>
      <c r="H4495" s="136">
        <v>1.17</v>
      </c>
    </row>
    <row r="4496" spans="1:8" ht="36.6" customHeight="1">
      <c r="A4496" s="352" t="s">
        <v>8412</v>
      </c>
      <c r="B4496" s="352"/>
      <c r="C4496" s="353" t="s">
        <v>8413</v>
      </c>
      <c r="D4496" s="353"/>
      <c r="E4496" s="353"/>
      <c r="F4496" s="353"/>
      <c r="G4496" s="18" t="s">
        <v>55</v>
      </c>
      <c r="H4496" s="136">
        <v>1.76</v>
      </c>
    </row>
    <row r="4497" spans="1:8" ht="36.6" customHeight="1">
      <c r="A4497" s="352" t="s">
        <v>8414</v>
      </c>
      <c r="B4497" s="352"/>
      <c r="C4497" s="353" t="s">
        <v>8415</v>
      </c>
      <c r="D4497" s="353"/>
      <c r="E4497" s="353"/>
      <c r="F4497" s="353"/>
      <c r="G4497" s="18" t="s">
        <v>55</v>
      </c>
      <c r="H4497" s="140">
        <v>185</v>
      </c>
    </row>
    <row r="4498" spans="1:8" ht="36.6" customHeight="1">
      <c r="A4498" s="352" t="s">
        <v>8416</v>
      </c>
      <c r="B4498" s="352"/>
      <c r="C4498" s="353" t="s">
        <v>8417</v>
      </c>
      <c r="D4498" s="353"/>
      <c r="E4498" s="353"/>
      <c r="F4498" s="353"/>
      <c r="G4498" s="18" t="s">
        <v>55</v>
      </c>
      <c r="H4498" s="136">
        <v>4.6900000000000004</v>
      </c>
    </row>
    <row r="4499" spans="1:8" ht="36.6" customHeight="1">
      <c r="A4499" s="352" t="s">
        <v>8418</v>
      </c>
      <c r="B4499" s="352"/>
      <c r="C4499" s="353" t="s">
        <v>8419</v>
      </c>
      <c r="D4499" s="353"/>
      <c r="E4499" s="353"/>
      <c r="F4499" s="353"/>
      <c r="G4499" s="18" t="s">
        <v>55</v>
      </c>
      <c r="H4499" s="136">
        <v>5.41</v>
      </c>
    </row>
    <row r="4500" spans="1:8" ht="36.6" customHeight="1">
      <c r="A4500" s="352" t="s">
        <v>8420</v>
      </c>
      <c r="B4500" s="352"/>
      <c r="C4500" s="353" t="s">
        <v>8421</v>
      </c>
      <c r="D4500" s="353"/>
      <c r="E4500" s="353"/>
      <c r="F4500" s="353"/>
      <c r="G4500" s="18" t="s">
        <v>55</v>
      </c>
      <c r="H4500" s="136">
        <v>4.08</v>
      </c>
    </row>
    <row r="4501" spans="1:8" ht="36.6" customHeight="1">
      <c r="A4501" s="352" t="s">
        <v>8422</v>
      </c>
      <c r="B4501" s="352"/>
      <c r="C4501" s="353" t="s">
        <v>8423</v>
      </c>
      <c r="D4501" s="353"/>
      <c r="E4501" s="353"/>
      <c r="F4501" s="353"/>
      <c r="G4501" s="18" t="s">
        <v>55</v>
      </c>
      <c r="H4501" s="136">
        <v>4.62</v>
      </c>
    </row>
    <row r="4502" spans="1:8" ht="36.6" customHeight="1">
      <c r="A4502" s="352" t="s">
        <v>8424</v>
      </c>
      <c r="B4502" s="352"/>
      <c r="C4502" s="353" t="s">
        <v>8425</v>
      </c>
      <c r="D4502" s="353"/>
      <c r="E4502" s="353"/>
      <c r="F4502" s="353"/>
      <c r="G4502" s="18" t="s">
        <v>55</v>
      </c>
      <c r="H4502" s="140">
        <v>117.39</v>
      </c>
    </row>
    <row r="4503" spans="1:8" ht="36.6" customHeight="1">
      <c r="A4503" s="352" t="s">
        <v>8426</v>
      </c>
      <c r="B4503" s="352"/>
      <c r="C4503" s="353" t="s">
        <v>8427</v>
      </c>
      <c r="D4503" s="353"/>
      <c r="E4503" s="353"/>
      <c r="F4503" s="353"/>
      <c r="G4503" s="18" t="s">
        <v>55</v>
      </c>
      <c r="H4503" s="140">
        <v>210.68</v>
      </c>
    </row>
    <row r="4504" spans="1:8" ht="36.6" customHeight="1">
      <c r="A4504" s="352" t="s">
        <v>8428</v>
      </c>
      <c r="B4504" s="352"/>
      <c r="C4504" s="353" t="s">
        <v>8429</v>
      </c>
      <c r="D4504" s="353"/>
      <c r="E4504" s="353"/>
      <c r="F4504" s="353"/>
      <c r="G4504" s="18" t="s">
        <v>55</v>
      </c>
      <c r="H4504" s="140">
        <v>117.39</v>
      </c>
    </row>
    <row r="4505" spans="1:8" ht="36.6" customHeight="1">
      <c r="A4505" s="352" t="s">
        <v>8430</v>
      </c>
      <c r="B4505" s="352"/>
      <c r="C4505" s="353" t="s">
        <v>8431</v>
      </c>
      <c r="D4505" s="353"/>
      <c r="E4505" s="353"/>
      <c r="F4505" s="353"/>
      <c r="G4505" s="18" t="s">
        <v>55</v>
      </c>
      <c r="H4505" s="140">
        <v>218.79</v>
      </c>
    </row>
    <row r="4506" spans="1:8" ht="36.6" customHeight="1">
      <c r="A4506" s="352" t="s">
        <v>8432</v>
      </c>
      <c r="B4506" s="352"/>
      <c r="C4506" s="353" t="s">
        <v>8433</v>
      </c>
      <c r="D4506" s="353"/>
      <c r="E4506" s="353"/>
      <c r="F4506" s="353"/>
      <c r="G4506" s="18" t="s">
        <v>55</v>
      </c>
      <c r="H4506" s="138">
        <v>64.22</v>
      </c>
    </row>
    <row r="4507" spans="1:8" ht="36.6" customHeight="1">
      <c r="A4507" s="352" t="s">
        <v>8434</v>
      </c>
      <c r="B4507" s="352"/>
      <c r="C4507" s="353" t="s">
        <v>8435</v>
      </c>
      <c r="D4507" s="353"/>
      <c r="E4507" s="353"/>
      <c r="F4507" s="353"/>
      <c r="G4507" s="18" t="s">
        <v>55</v>
      </c>
      <c r="H4507" s="140">
        <v>106.43</v>
      </c>
    </row>
    <row r="4508" spans="1:8" ht="36.6" customHeight="1">
      <c r="A4508" s="352" t="s">
        <v>8436</v>
      </c>
      <c r="B4508" s="352"/>
      <c r="C4508" s="353" t="s">
        <v>8437</v>
      </c>
      <c r="D4508" s="353"/>
      <c r="E4508" s="353"/>
      <c r="F4508" s="353"/>
      <c r="G4508" s="18" t="s">
        <v>55</v>
      </c>
      <c r="H4508" s="140">
        <v>132.80000000000001</v>
      </c>
    </row>
    <row r="4509" spans="1:8" ht="36.6" customHeight="1">
      <c r="A4509" s="352" t="s">
        <v>8438</v>
      </c>
      <c r="B4509" s="352"/>
      <c r="C4509" s="353" t="s">
        <v>8439</v>
      </c>
      <c r="D4509" s="353"/>
      <c r="E4509" s="353"/>
      <c r="F4509" s="353"/>
      <c r="G4509" s="18" t="s">
        <v>55</v>
      </c>
      <c r="H4509" s="140">
        <v>115.53</v>
      </c>
    </row>
    <row r="4510" spans="1:8" ht="36.6" customHeight="1">
      <c r="A4510" s="352" t="s">
        <v>8440</v>
      </c>
      <c r="B4510" s="352"/>
      <c r="C4510" s="353" t="s">
        <v>8441</v>
      </c>
      <c r="D4510" s="353"/>
      <c r="E4510" s="353"/>
      <c r="F4510" s="353"/>
      <c r="G4510" s="18" t="s">
        <v>55</v>
      </c>
      <c r="H4510" s="138">
        <v>67.22</v>
      </c>
    </row>
    <row r="4511" spans="1:8" ht="36.6" customHeight="1">
      <c r="A4511" s="352" t="s">
        <v>8442</v>
      </c>
      <c r="B4511" s="352"/>
      <c r="C4511" s="353" t="s">
        <v>8443</v>
      </c>
      <c r="D4511" s="353"/>
      <c r="E4511" s="353"/>
      <c r="F4511" s="353"/>
      <c r="G4511" s="18" t="s">
        <v>55</v>
      </c>
      <c r="H4511" s="138">
        <v>53.68</v>
      </c>
    </row>
    <row r="4512" spans="1:8" ht="36.6" customHeight="1">
      <c r="A4512" s="352" t="s">
        <v>8444</v>
      </c>
      <c r="B4512" s="352"/>
      <c r="C4512" s="353" t="s">
        <v>8445</v>
      </c>
      <c r="D4512" s="353"/>
      <c r="E4512" s="353"/>
      <c r="F4512" s="353"/>
      <c r="G4512" s="18" t="s">
        <v>55</v>
      </c>
      <c r="H4512" s="138">
        <v>52.28</v>
      </c>
    </row>
    <row r="4513" spans="1:8" ht="24.4" customHeight="1">
      <c r="A4513" s="352" t="s">
        <v>8446</v>
      </c>
      <c r="B4513" s="352"/>
      <c r="C4513" s="353" t="s">
        <v>8447</v>
      </c>
      <c r="D4513" s="353"/>
      <c r="E4513" s="353"/>
      <c r="F4513" s="353"/>
      <c r="G4513" s="18" t="s">
        <v>55</v>
      </c>
      <c r="H4513" s="136">
        <v>7.19</v>
      </c>
    </row>
    <row r="4514" spans="1:8" ht="24.4" customHeight="1">
      <c r="A4514" s="352" t="s">
        <v>8448</v>
      </c>
      <c r="B4514" s="352"/>
      <c r="C4514" s="353" t="s">
        <v>8449</v>
      </c>
      <c r="D4514" s="353"/>
      <c r="E4514" s="353"/>
      <c r="F4514" s="353"/>
      <c r="G4514" s="18" t="s">
        <v>55</v>
      </c>
      <c r="H4514" s="136">
        <v>6.19</v>
      </c>
    </row>
    <row r="4515" spans="1:8" ht="24.4" customHeight="1">
      <c r="A4515" s="352" t="s">
        <v>8450</v>
      </c>
      <c r="B4515" s="352"/>
      <c r="C4515" s="353" t="s">
        <v>8451</v>
      </c>
      <c r="D4515" s="353"/>
      <c r="E4515" s="353"/>
      <c r="F4515" s="353"/>
      <c r="G4515" s="18" t="s">
        <v>55</v>
      </c>
      <c r="H4515" s="136">
        <v>7.19</v>
      </c>
    </row>
    <row r="4516" spans="1:8" ht="36.6" customHeight="1">
      <c r="A4516" s="352" t="s">
        <v>8452</v>
      </c>
      <c r="B4516" s="352"/>
      <c r="C4516" s="353" t="s">
        <v>8453</v>
      </c>
      <c r="D4516" s="353"/>
      <c r="E4516" s="353"/>
      <c r="F4516" s="353"/>
      <c r="G4516" s="18" t="s">
        <v>55</v>
      </c>
      <c r="H4516" s="136">
        <v>5.47</v>
      </c>
    </row>
    <row r="4517" spans="1:8" ht="36.6" customHeight="1">
      <c r="A4517" s="352" t="s">
        <v>8454</v>
      </c>
      <c r="B4517" s="352"/>
      <c r="C4517" s="353" t="s">
        <v>8455</v>
      </c>
      <c r="D4517" s="353"/>
      <c r="E4517" s="353"/>
      <c r="F4517" s="353"/>
      <c r="G4517" s="18" t="s">
        <v>55</v>
      </c>
      <c r="H4517" s="136">
        <v>6.25</v>
      </c>
    </row>
    <row r="4518" spans="1:8" ht="24.4" customHeight="1">
      <c r="A4518" s="352" t="s">
        <v>8456</v>
      </c>
      <c r="B4518" s="352"/>
      <c r="C4518" s="353" t="s">
        <v>8457</v>
      </c>
      <c r="D4518" s="353"/>
      <c r="E4518" s="353"/>
      <c r="F4518" s="353"/>
      <c r="G4518" s="18" t="s">
        <v>55</v>
      </c>
      <c r="H4518" s="138">
        <v>13.51</v>
      </c>
    </row>
    <row r="4519" spans="1:8" ht="24.4" customHeight="1">
      <c r="A4519" s="352" t="s">
        <v>8458</v>
      </c>
      <c r="B4519" s="352"/>
      <c r="C4519" s="353" t="s">
        <v>8459</v>
      </c>
      <c r="D4519" s="353"/>
      <c r="E4519" s="353"/>
      <c r="F4519" s="353"/>
      <c r="G4519" s="18" t="s">
        <v>55</v>
      </c>
      <c r="H4519" s="138">
        <v>13.51</v>
      </c>
    </row>
    <row r="4520" spans="1:8" ht="24.4" customHeight="1">
      <c r="A4520" s="352" t="s">
        <v>8460</v>
      </c>
      <c r="B4520" s="352"/>
      <c r="C4520" s="353" t="s">
        <v>8461</v>
      </c>
      <c r="D4520" s="353"/>
      <c r="E4520" s="353"/>
      <c r="F4520" s="353"/>
      <c r="G4520" s="18" t="s">
        <v>55</v>
      </c>
      <c r="H4520" s="138">
        <v>20.23</v>
      </c>
    </row>
    <row r="4521" spans="1:8" ht="24.4" customHeight="1">
      <c r="A4521" s="352" t="s">
        <v>8462</v>
      </c>
      <c r="B4521" s="352"/>
      <c r="C4521" s="353" t="s">
        <v>8463</v>
      </c>
      <c r="D4521" s="353"/>
      <c r="E4521" s="353"/>
      <c r="F4521" s="353"/>
      <c r="G4521" s="18" t="s">
        <v>55</v>
      </c>
      <c r="H4521" s="138">
        <v>20.7</v>
      </c>
    </row>
    <row r="4522" spans="1:8" ht="36.6" customHeight="1">
      <c r="A4522" s="352" t="s">
        <v>8464</v>
      </c>
      <c r="B4522" s="352"/>
      <c r="C4522" s="353" t="s">
        <v>8465</v>
      </c>
      <c r="D4522" s="353"/>
      <c r="E4522" s="353"/>
      <c r="F4522" s="353"/>
      <c r="G4522" s="18" t="s">
        <v>55</v>
      </c>
      <c r="H4522" s="138">
        <v>19.72</v>
      </c>
    </row>
    <row r="4523" spans="1:8" ht="36.6" customHeight="1">
      <c r="A4523" s="352" t="s">
        <v>8466</v>
      </c>
      <c r="B4523" s="352"/>
      <c r="C4523" s="353" t="s">
        <v>8467</v>
      </c>
      <c r="D4523" s="353"/>
      <c r="E4523" s="353"/>
      <c r="F4523" s="353"/>
      <c r="G4523" s="18" t="s">
        <v>55</v>
      </c>
      <c r="H4523" s="138">
        <v>20.05</v>
      </c>
    </row>
    <row r="4524" spans="1:8" ht="24.4" customHeight="1">
      <c r="A4524" s="352" t="s">
        <v>8468</v>
      </c>
      <c r="B4524" s="352"/>
      <c r="C4524" s="353" t="s">
        <v>8469</v>
      </c>
      <c r="D4524" s="353"/>
      <c r="E4524" s="353"/>
      <c r="F4524" s="353"/>
      <c r="G4524" s="18" t="s">
        <v>55</v>
      </c>
      <c r="H4524" s="136">
        <v>3.95</v>
      </c>
    </row>
    <row r="4525" spans="1:8" ht="12.2" customHeight="1">
      <c r="A4525" s="352" t="s">
        <v>8470</v>
      </c>
      <c r="B4525" s="352"/>
      <c r="C4525" s="353" t="s">
        <v>8471</v>
      </c>
      <c r="D4525" s="353"/>
      <c r="E4525" s="353"/>
      <c r="F4525" s="353"/>
      <c r="G4525" s="18" t="s">
        <v>55</v>
      </c>
      <c r="H4525" s="136">
        <v>4.8899999999999997</v>
      </c>
    </row>
    <row r="4526" spans="1:8" ht="36.6" customHeight="1">
      <c r="A4526" s="352" t="s">
        <v>8472</v>
      </c>
      <c r="B4526" s="352"/>
      <c r="C4526" s="353" t="s">
        <v>8473</v>
      </c>
      <c r="D4526" s="353"/>
      <c r="E4526" s="353"/>
      <c r="F4526" s="353"/>
      <c r="G4526" s="18" t="s">
        <v>55</v>
      </c>
      <c r="H4526" s="138">
        <v>60.17</v>
      </c>
    </row>
    <row r="4527" spans="1:8" ht="36.6" customHeight="1">
      <c r="A4527" s="352" t="s">
        <v>8474</v>
      </c>
      <c r="B4527" s="352"/>
      <c r="C4527" s="353" t="s">
        <v>8475</v>
      </c>
      <c r="D4527" s="353"/>
      <c r="E4527" s="353"/>
      <c r="F4527" s="353"/>
      <c r="G4527" s="18" t="s">
        <v>55</v>
      </c>
      <c r="H4527" s="140">
        <v>342.22</v>
      </c>
    </row>
    <row r="4528" spans="1:8" ht="12.2" customHeight="1">
      <c r="A4528" s="358">
        <v>255</v>
      </c>
      <c r="B4528" s="359"/>
      <c r="C4528" s="360" t="s">
        <v>8476</v>
      </c>
      <c r="D4528" s="360"/>
      <c r="E4528" s="360"/>
      <c r="F4528" s="360"/>
      <c r="G4528" s="17"/>
      <c r="H4528" s="141"/>
    </row>
    <row r="4529" spans="1:8" ht="12.2" customHeight="1">
      <c r="A4529" s="352" t="s">
        <v>8477</v>
      </c>
      <c r="B4529" s="352"/>
      <c r="C4529" s="353" t="s">
        <v>8478</v>
      </c>
      <c r="D4529" s="353"/>
      <c r="E4529" s="353"/>
      <c r="F4529" s="353"/>
      <c r="G4529" s="18" t="s">
        <v>669</v>
      </c>
      <c r="H4529" s="138">
        <v>10.220000000000001</v>
      </c>
    </row>
    <row r="4530" spans="1:8" ht="12.2" customHeight="1">
      <c r="A4530" s="352" t="s">
        <v>8479</v>
      </c>
      <c r="B4530" s="352"/>
      <c r="C4530" s="353" t="s">
        <v>8480</v>
      </c>
      <c r="D4530" s="353"/>
      <c r="E4530" s="353"/>
      <c r="F4530" s="353"/>
      <c r="G4530" s="18" t="s">
        <v>669</v>
      </c>
      <c r="H4530" s="138">
        <v>10.35</v>
      </c>
    </row>
    <row r="4531" spans="1:8" ht="12.2" customHeight="1">
      <c r="A4531" s="352" t="s">
        <v>8481</v>
      </c>
      <c r="B4531" s="352"/>
      <c r="C4531" s="353" t="s">
        <v>8482</v>
      </c>
      <c r="D4531" s="353"/>
      <c r="E4531" s="353"/>
      <c r="F4531" s="353"/>
      <c r="G4531" s="18" t="s">
        <v>669</v>
      </c>
      <c r="H4531" s="138">
        <v>12.37</v>
      </c>
    </row>
    <row r="4532" spans="1:8" ht="24.4" customHeight="1">
      <c r="A4532" s="352" t="s">
        <v>8483</v>
      </c>
      <c r="B4532" s="352"/>
      <c r="C4532" s="353" t="s">
        <v>8484</v>
      </c>
      <c r="D4532" s="353"/>
      <c r="E4532" s="353"/>
      <c r="F4532" s="353"/>
      <c r="G4532" s="18" t="s">
        <v>58</v>
      </c>
      <c r="H4532" s="138">
        <v>30.96</v>
      </c>
    </row>
    <row r="4533" spans="1:8" ht="12.2" customHeight="1">
      <c r="A4533" s="358">
        <v>256</v>
      </c>
      <c r="B4533" s="359"/>
      <c r="C4533" s="360" t="s">
        <v>8485</v>
      </c>
      <c r="D4533" s="360"/>
      <c r="E4533" s="360"/>
      <c r="F4533" s="360"/>
      <c r="G4533" s="17"/>
      <c r="H4533" s="141"/>
    </row>
    <row r="4534" spans="1:8" ht="12.2" customHeight="1">
      <c r="A4534" s="352" t="s">
        <v>8486</v>
      </c>
      <c r="B4534" s="352"/>
      <c r="C4534" s="353" t="s">
        <v>8487</v>
      </c>
      <c r="D4534" s="353"/>
      <c r="E4534" s="353"/>
      <c r="F4534" s="353"/>
      <c r="G4534" s="18" t="s">
        <v>158</v>
      </c>
      <c r="H4534" s="136">
        <v>3.46</v>
      </c>
    </row>
    <row r="4535" spans="1:8" ht="36.6" customHeight="1">
      <c r="A4535" s="352" t="s">
        <v>8488</v>
      </c>
      <c r="B4535" s="352"/>
      <c r="C4535" s="353" t="s">
        <v>8489</v>
      </c>
      <c r="D4535" s="353"/>
      <c r="E4535" s="353"/>
      <c r="F4535" s="353"/>
      <c r="G4535" s="18" t="s">
        <v>158</v>
      </c>
      <c r="H4535" s="137">
        <v>3512.5</v>
      </c>
    </row>
    <row r="4536" spans="1:8" ht="48.75" customHeight="1">
      <c r="A4536" s="352" t="s">
        <v>8490</v>
      </c>
      <c r="B4536" s="352"/>
      <c r="C4536" s="353" t="s">
        <v>8491</v>
      </c>
      <c r="D4536" s="353"/>
      <c r="E4536" s="353"/>
      <c r="F4536" s="353"/>
      <c r="G4536" s="18" t="s">
        <v>158</v>
      </c>
      <c r="H4536" s="140">
        <v>441.12</v>
      </c>
    </row>
    <row r="4537" spans="1:8" ht="48.75" customHeight="1">
      <c r="A4537" s="352" t="s">
        <v>8492</v>
      </c>
      <c r="B4537" s="352"/>
      <c r="C4537" s="353" t="s">
        <v>8493</v>
      </c>
      <c r="D4537" s="353"/>
      <c r="E4537" s="353"/>
      <c r="F4537" s="353"/>
      <c r="G4537" s="18" t="s">
        <v>158</v>
      </c>
      <c r="H4537" s="140">
        <v>353</v>
      </c>
    </row>
    <row r="4538" spans="1:8" ht="36.6" customHeight="1">
      <c r="A4538" s="352" t="s">
        <v>8494</v>
      </c>
      <c r="B4538" s="352"/>
      <c r="C4538" s="353" t="s">
        <v>8495</v>
      </c>
      <c r="D4538" s="353"/>
      <c r="E4538" s="353"/>
      <c r="F4538" s="353"/>
      <c r="G4538" s="18" t="s">
        <v>158</v>
      </c>
      <c r="H4538" s="140">
        <v>483.18</v>
      </c>
    </row>
    <row r="4539" spans="1:8" ht="36.6" customHeight="1">
      <c r="A4539" s="352" t="s">
        <v>8496</v>
      </c>
      <c r="B4539" s="352"/>
      <c r="C4539" s="353" t="s">
        <v>8497</v>
      </c>
      <c r="D4539" s="353"/>
      <c r="E4539" s="353"/>
      <c r="F4539" s="353"/>
      <c r="G4539" s="18" t="s">
        <v>158</v>
      </c>
      <c r="H4539" s="140">
        <v>375.35</v>
      </c>
    </row>
    <row r="4540" spans="1:8" ht="48.75" customHeight="1">
      <c r="A4540" s="352" t="s">
        <v>8498</v>
      </c>
      <c r="B4540" s="352"/>
      <c r="C4540" s="353" t="s">
        <v>8499</v>
      </c>
      <c r="D4540" s="353"/>
      <c r="E4540" s="353"/>
      <c r="F4540" s="353"/>
      <c r="G4540" s="18" t="s">
        <v>158</v>
      </c>
      <c r="H4540" s="140">
        <v>497.89</v>
      </c>
    </row>
    <row r="4541" spans="1:8" ht="48.75" customHeight="1">
      <c r="A4541" s="352" t="s">
        <v>8500</v>
      </c>
      <c r="B4541" s="352"/>
      <c r="C4541" s="353" t="s">
        <v>8501</v>
      </c>
      <c r="D4541" s="353"/>
      <c r="E4541" s="353"/>
      <c r="F4541" s="353"/>
      <c r="G4541" s="18" t="s">
        <v>158</v>
      </c>
      <c r="H4541" s="140">
        <v>390.06</v>
      </c>
    </row>
    <row r="4542" spans="1:8" ht="48.75" customHeight="1">
      <c r="A4542" s="352" t="s">
        <v>8502</v>
      </c>
      <c r="B4542" s="352"/>
      <c r="C4542" s="353" t="s">
        <v>8503</v>
      </c>
      <c r="D4542" s="353"/>
      <c r="E4542" s="353"/>
      <c r="F4542" s="353"/>
      <c r="G4542" s="18" t="s">
        <v>158</v>
      </c>
      <c r="H4542" s="140">
        <v>574.64</v>
      </c>
    </row>
    <row r="4543" spans="1:8" ht="48.75" customHeight="1">
      <c r="A4543" s="352" t="s">
        <v>8504</v>
      </c>
      <c r="B4543" s="352"/>
      <c r="C4543" s="353" t="s">
        <v>8505</v>
      </c>
      <c r="D4543" s="353"/>
      <c r="E4543" s="353"/>
      <c r="F4543" s="353"/>
      <c r="G4543" s="18" t="s">
        <v>158</v>
      </c>
      <c r="H4543" s="140">
        <v>461.21</v>
      </c>
    </row>
    <row r="4544" spans="1:8" ht="36.6" customHeight="1">
      <c r="A4544" s="352" t="s">
        <v>8506</v>
      </c>
      <c r="B4544" s="352"/>
      <c r="C4544" s="353" t="s">
        <v>8507</v>
      </c>
      <c r="D4544" s="353"/>
      <c r="E4544" s="353"/>
      <c r="F4544" s="353"/>
      <c r="G4544" s="18" t="s">
        <v>158</v>
      </c>
      <c r="H4544" s="137">
        <v>3408.36</v>
      </c>
    </row>
    <row r="4545" spans="1:8" ht="24.4" customHeight="1">
      <c r="A4545" s="352" t="s">
        <v>8508</v>
      </c>
      <c r="B4545" s="352"/>
      <c r="C4545" s="353" t="s">
        <v>8509</v>
      </c>
      <c r="D4545" s="353"/>
      <c r="E4545" s="353"/>
      <c r="F4545" s="353"/>
      <c r="G4545" s="18" t="s">
        <v>669</v>
      </c>
      <c r="H4545" s="138">
        <v>10.48</v>
      </c>
    </row>
    <row r="4546" spans="1:8" ht="24.4" customHeight="1">
      <c r="A4546" s="352" t="s">
        <v>8510</v>
      </c>
      <c r="B4546" s="352"/>
      <c r="C4546" s="353" t="s">
        <v>8511</v>
      </c>
      <c r="D4546" s="353"/>
      <c r="E4546" s="353"/>
      <c r="F4546" s="353"/>
      <c r="G4546" s="18" t="s">
        <v>669</v>
      </c>
      <c r="H4546" s="138">
        <v>14.54</v>
      </c>
    </row>
    <row r="4547" spans="1:8" ht="60.95" customHeight="1">
      <c r="A4547" s="352" t="s">
        <v>8512</v>
      </c>
      <c r="B4547" s="352"/>
      <c r="C4547" s="353" t="s">
        <v>8513</v>
      </c>
      <c r="D4547" s="353"/>
      <c r="E4547" s="353"/>
      <c r="F4547" s="353"/>
      <c r="G4547" s="18" t="s">
        <v>158</v>
      </c>
      <c r="H4547" s="140">
        <v>500.83</v>
      </c>
    </row>
    <row r="4548" spans="1:8" ht="60.95" customHeight="1">
      <c r="A4548" s="352" t="s">
        <v>8514</v>
      </c>
      <c r="B4548" s="352"/>
      <c r="C4548" s="353" t="s">
        <v>8515</v>
      </c>
      <c r="D4548" s="353"/>
      <c r="E4548" s="353"/>
      <c r="F4548" s="353"/>
      <c r="G4548" s="18" t="s">
        <v>158</v>
      </c>
      <c r="H4548" s="140">
        <v>391.7</v>
      </c>
    </row>
    <row r="4549" spans="1:8" ht="48.75" customHeight="1">
      <c r="A4549" s="352" t="s">
        <v>8516</v>
      </c>
      <c r="B4549" s="352"/>
      <c r="C4549" s="353" t="s">
        <v>8517</v>
      </c>
      <c r="D4549" s="353"/>
      <c r="E4549" s="353"/>
      <c r="F4549" s="353"/>
      <c r="G4549" s="18" t="s">
        <v>158</v>
      </c>
      <c r="H4549" s="140">
        <v>347.03</v>
      </c>
    </row>
    <row r="4550" spans="1:8" ht="60.95" customHeight="1">
      <c r="A4550" s="352" t="s">
        <v>8518</v>
      </c>
      <c r="B4550" s="352"/>
      <c r="C4550" s="353" t="s">
        <v>8519</v>
      </c>
      <c r="D4550" s="353"/>
      <c r="E4550" s="353"/>
      <c r="F4550" s="353"/>
      <c r="G4550" s="18" t="s">
        <v>158</v>
      </c>
      <c r="H4550" s="140">
        <v>239.01</v>
      </c>
    </row>
    <row r="4551" spans="1:8" ht="48.75" customHeight="1">
      <c r="A4551" s="352" t="s">
        <v>8520</v>
      </c>
      <c r="B4551" s="352"/>
      <c r="C4551" s="353" t="s">
        <v>8521</v>
      </c>
      <c r="D4551" s="353"/>
      <c r="E4551" s="353"/>
      <c r="F4551" s="353"/>
      <c r="G4551" s="18" t="s">
        <v>158</v>
      </c>
      <c r="H4551" s="140">
        <v>360.18</v>
      </c>
    </row>
    <row r="4552" spans="1:8" ht="60.95" customHeight="1">
      <c r="A4552" s="352" t="s">
        <v>8522</v>
      </c>
      <c r="B4552" s="352"/>
      <c r="C4552" s="353" t="s">
        <v>8523</v>
      </c>
      <c r="D4552" s="353"/>
      <c r="E4552" s="353"/>
      <c r="F4552" s="353"/>
      <c r="G4552" s="18" t="s">
        <v>158</v>
      </c>
      <c r="H4552" s="140">
        <v>253.43</v>
      </c>
    </row>
    <row r="4553" spans="1:8" ht="48.75" customHeight="1">
      <c r="A4553" s="352" t="s">
        <v>8524</v>
      </c>
      <c r="B4553" s="352"/>
      <c r="C4553" s="353" t="s">
        <v>8525</v>
      </c>
      <c r="D4553" s="353"/>
      <c r="E4553" s="353"/>
      <c r="F4553" s="353"/>
      <c r="G4553" s="18" t="s">
        <v>158</v>
      </c>
      <c r="H4553" s="140">
        <v>520.19000000000005</v>
      </c>
    </row>
    <row r="4554" spans="1:8" ht="60.95" customHeight="1">
      <c r="A4554" s="352" t="s">
        <v>8526</v>
      </c>
      <c r="B4554" s="352"/>
      <c r="C4554" s="353" t="s">
        <v>8527</v>
      </c>
      <c r="D4554" s="353"/>
      <c r="E4554" s="353"/>
      <c r="F4554" s="353"/>
      <c r="G4554" s="18" t="s">
        <v>158</v>
      </c>
      <c r="H4554" s="140">
        <v>417.19</v>
      </c>
    </row>
    <row r="4555" spans="1:8" ht="48.75" customHeight="1">
      <c r="A4555" s="352" t="s">
        <v>8528</v>
      </c>
      <c r="B4555" s="352"/>
      <c r="C4555" s="353" t="s">
        <v>8529</v>
      </c>
      <c r="D4555" s="353"/>
      <c r="E4555" s="353"/>
      <c r="F4555" s="353"/>
      <c r="G4555" s="18" t="s">
        <v>158</v>
      </c>
      <c r="H4555" s="140">
        <v>478.76</v>
      </c>
    </row>
    <row r="4556" spans="1:8" ht="48.75" customHeight="1">
      <c r="A4556" s="352" t="s">
        <v>8530</v>
      </c>
      <c r="B4556" s="352"/>
      <c r="C4556" s="353" t="s">
        <v>8531</v>
      </c>
      <c r="D4556" s="353"/>
      <c r="E4556" s="353"/>
      <c r="F4556" s="353"/>
      <c r="G4556" s="18" t="s">
        <v>158</v>
      </c>
      <c r="H4556" s="140">
        <v>372.79</v>
      </c>
    </row>
    <row r="4557" spans="1:8" ht="48.75" customHeight="1">
      <c r="A4557" s="352" t="s">
        <v>8532</v>
      </c>
      <c r="B4557" s="352"/>
      <c r="C4557" s="353" t="s">
        <v>8533</v>
      </c>
      <c r="D4557" s="353"/>
      <c r="E4557" s="353"/>
      <c r="F4557" s="353"/>
      <c r="G4557" s="18" t="s">
        <v>158</v>
      </c>
      <c r="H4557" s="140">
        <v>400.95</v>
      </c>
    </row>
    <row r="4558" spans="1:8" ht="48.75" customHeight="1">
      <c r="A4558" s="352" t="s">
        <v>8534</v>
      </c>
      <c r="B4558" s="352"/>
      <c r="C4558" s="353" t="s">
        <v>8535</v>
      </c>
      <c r="D4558" s="353"/>
      <c r="E4558" s="353"/>
      <c r="F4558" s="353"/>
      <c r="G4558" s="18" t="s">
        <v>158</v>
      </c>
      <c r="H4558" s="140">
        <v>291.74</v>
      </c>
    </row>
    <row r="4559" spans="1:8" ht="48.75" customHeight="1">
      <c r="A4559" s="352" t="s">
        <v>8536</v>
      </c>
      <c r="B4559" s="352"/>
      <c r="C4559" s="353" t="s">
        <v>8537</v>
      </c>
      <c r="D4559" s="353"/>
      <c r="E4559" s="353"/>
      <c r="F4559" s="353"/>
      <c r="G4559" s="18" t="s">
        <v>158</v>
      </c>
      <c r="H4559" s="140">
        <v>419.61</v>
      </c>
    </row>
    <row r="4560" spans="1:8" ht="48.75" customHeight="1">
      <c r="A4560" s="352" t="s">
        <v>8538</v>
      </c>
      <c r="B4560" s="352"/>
      <c r="C4560" s="353" t="s">
        <v>8539</v>
      </c>
      <c r="D4560" s="353"/>
      <c r="E4560" s="353"/>
      <c r="F4560" s="353"/>
      <c r="G4560" s="18" t="s">
        <v>158</v>
      </c>
      <c r="H4560" s="140">
        <v>312.20999999999998</v>
      </c>
    </row>
    <row r="4561" spans="1:8" ht="48.75" customHeight="1">
      <c r="A4561" s="352" t="s">
        <v>8540</v>
      </c>
      <c r="B4561" s="352"/>
      <c r="C4561" s="353" t="s">
        <v>8541</v>
      </c>
      <c r="D4561" s="353"/>
      <c r="E4561" s="353"/>
      <c r="F4561" s="353"/>
      <c r="G4561" s="18" t="s">
        <v>158</v>
      </c>
      <c r="H4561" s="140">
        <v>440.54</v>
      </c>
    </row>
    <row r="4562" spans="1:8" ht="48.75" customHeight="1">
      <c r="A4562" s="352" t="s">
        <v>8542</v>
      </c>
      <c r="B4562" s="352"/>
      <c r="C4562" s="353" t="s">
        <v>8543</v>
      </c>
      <c r="D4562" s="353"/>
      <c r="E4562" s="353"/>
      <c r="F4562" s="353"/>
      <c r="G4562" s="18" t="s">
        <v>158</v>
      </c>
      <c r="H4562" s="140">
        <v>335.15</v>
      </c>
    </row>
    <row r="4563" spans="1:8" ht="48.75" customHeight="1">
      <c r="A4563" s="352" t="s">
        <v>8544</v>
      </c>
      <c r="B4563" s="352"/>
      <c r="C4563" s="353" t="s">
        <v>8545</v>
      </c>
      <c r="D4563" s="353"/>
      <c r="E4563" s="353"/>
      <c r="F4563" s="353"/>
      <c r="G4563" s="18" t="s">
        <v>158</v>
      </c>
      <c r="H4563" s="140">
        <v>463.85</v>
      </c>
    </row>
    <row r="4564" spans="1:8" ht="48.75" customHeight="1">
      <c r="A4564" s="352" t="s">
        <v>8546</v>
      </c>
      <c r="B4564" s="352"/>
      <c r="C4564" s="353" t="s">
        <v>8547</v>
      </c>
      <c r="D4564" s="353"/>
      <c r="E4564" s="353"/>
      <c r="F4564" s="353"/>
      <c r="G4564" s="18" t="s">
        <v>158</v>
      </c>
      <c r="H4564" s="140">
        <v>360.71</v>
      </c>
    </row>
    <row r="4565" spans="1:8" ht="48.75" customHeight="1">
      <c r="A4565" s="352" t="s">
        <v>8548</v>
      </c>
      <c r="B4565" s="352"/>
      <c r="C4565" s="353" t="s">
        <v>8549</v>
      </c>
      <c r="D4565" s="353"/>
      <c r="E4565" s="353"/>
      <c r="F4565" s="353"/>
      <c r="G4565" s="18" t="s">
        <v>158</v>
      </c>
      <c r="H4565" s="140">
        <v>360.19</v>
      </c>
    </row>
    <row r="4566" spans="1:8" ht="48.75" customHeight="1">
      <c r="A4566" s="352" t="s">
        <v>8550</v>
      </c>
      <c r="B4566" s="352"/>
      <c r="C4566" s="353" t="s">
        <v>8551</v>
      </c>
      <c r="D4566" s="353"/>
      <c r="E4566" s="353"/>
      <c r="F4566" s="353"/>
      <c r="G4566" s="18" t="s">
        <v>158</v>
      </c>
      <c r="H4566" s="140">
        <v>252.33</v>
      </c>
    </row>
    <row r="4567" spans="1:8" ht="48.75" customHeight="1">
      <c r="A4567" s="352" t="s">
        <v>8552</v>
      </c>
      <c r="B4567" s="352"/>
      <c r="C4567" s="353" t="s">
        <v>8553</v>
      </c>
      <c r="D4567" s="353"/>
      <c r="E4567" s="353"/>
      <c r="F4567" s="353"/>
      <c r="G4567" s="18" t="s">
        <v>158</v>
      </c>
      <c r="H4567" s="140">
        <v>374.16</v>
      </c>
    </row>
    <row r="4568" spans="1:8" ht="48.75" customHeight="1">
      <c r="A4568" s="352" t="s">
        <v>8554</v>
      </c>
      <c r="B4568" s="352"/>
      <c r="C4568" s="353" t="s">
        <v>8555</v>
      </c>
      <c r="D4568" s="353"/>
      <c r="E4568" s="353"/>
      <c r="F4568" s="353"/>
      <c r="G4568" s="18" t="s">
        <v>158</v>
      </c>
      <c r="H4568" s="140">
        <v>267.69</v>
      </c>
    </row>
    <row r="4569" spans="1:8" ht="48.75" customHeight="1">
      <c r="A4569" s="352" t="s">
        <v>8556</v>
      </c>
      <c r="B4569" s="352"/>
      <c r="C4569" s="353" t="s">
        <v>8557</v>
      </c>
      <c r="D4569" s="353"/>
      <c r="E4569" s="353"/>
      <c r="F4569" s="353"/>
      <c r="G4569" s="18" t="s">
        <v>158</v>
      </c>
      <c r="H4569" s="140">
        <v>392.39</v>
      </c>
    </row>
    <row r="4570" spans="1:8" ht="48.75" customHeight="1">
      <c r="A4570" s="352" t="s">
        <v>8558</v>
      </c>
      <c r="B4570" s="352"/>
      <c r="C4570" s="353" t="s">
        <v>8559</v>
      </c>
      <c r="D4570" s="353"/>
      <c r="E4570" s="353"/>
      <c r="F4570" s="353"/>
      <c r="G4570" s="18" t="s">
        <v>158</v>
      </c>
      <c r="H4570" s="140">
        <v>287.74</v>
      </c>
    </row>
    <row r="4571" spans="1:8" ht="48.75" customHeight="1">
      <c r="A4571" s="352" t="s">
        <v>8560</v>
      </c>
      <c r="B4571" s="352"/>
      <c r="C4571" s="353" t="s">
        <v>8561</v>
      </c>
      <c r="D4571" s="353"/>
      <c r="E4571" s="353"/>
      <c r="F4571" s="353"/>
      <c r="G4571" s="18" t="s">
        <v>158</v>
      </c>
      <c r="H4571" s="140">
        <v>425.53</v>
      </c>
    </row>
    <row r="4572" spans="1:8" ht="48.75" customHeight="1">
      <c r="A4572" s="352" t="s">
        <v>8562</v>
      </c>
      <c r="B4572" s="352"/>
      <c r="C4572" s="353" t="s">
        <v>8563</v>
      </c>
      <c r="D4572" s="353"/>
      <c r="E4572" s="353"/>
      <c r="F4572" s="353"/>
      <c r="G4572" s="18" t="s">
        <v>158</v>
      </c>
      <c r="H4572" s="140">
        <v>322.95</v>
      </c>
    </row>
    <row r="4573" spans="1:8" ht="48.75" customHeight="1">
      <c r="A4573" s="352" t="s">
        <v>8564</v>
      </c>
      <c r="B4573" s="352"/>
      <c r="C4573" s="353" t="s">
        <v>8565</v>
      </c>
      <c r="D4573" s="353"/>
      <c r="E4573" s="353"/>
      <c r="F4573" s="353"/>
      <c r="G4573" s="18" t="s">
        <v>158</v>
      </c>
      <c r="H4573" s="140">
        <v>355.61</v>
      </c>
    </row>
    <row r="4574" spans="1:8" ht="48.75" customHeight="1">
      <c r="A4574" s="352" t="s">
        <v>8566</v>
      </c>
      <c r="B4574" s="352"/>
      <c r="C4574" s="353" t="s">
        <v>8567</v>
      </c>
      <c r="D4574" s="353"/>
      <c r="E4574" s="353"/>
      <c r="F4574" s="353"/>
      <c r="G4574" s="18" t="s">
        <v>158</v>
      </c>
      <c r="H4574" s="140">
        <v>247.75</v>
      </c>
    </row>
    <row r="4575" spans="1:8" ht="48.75" customHeight="1">
      <c r="A4575" s="352" t="s">
        <v>8568</v>
      </c>
      <c r="B4575" s="352"/>
      <c r="C4575" s="353" t="s">
        <v>8569</v>
      </c>
      <c r="D4575" s="353"/>
      <c r="E4575" s="353"/>
      <c r="F4575" s="353"/>
      <c r="G4575" s="18" t="s">
        <v>158</v>
      </c>
      <c r="H4575" s="140">
        <v>369.56</v>
      </c>
    </row>
    <row r="4576" spans="1:8" ht="48.75" customHeight="1">
      <c r="A4576" s="352" t="s">
        <v>8570</v>
      </c>
      <c r="B4576" s="352"/>
      <c r="C4576" s="353" t="s">
        <v>8571</v>
      </c>
      <c r="D4576" s="353"/>
      <c r="E4576" s="353"/>
      <c r="F4576" s="353"/>
      <c r="G4576" s="18" t="s">
        <v>158</v>
      </c>
      <c r="H4576" s="140">
        <v>263.08999999999997</v>
      </c>
    </row>
    <row r="4577" spans="1:8" ht="48.75" customHeight="1">
      <c r="A4577" s="352" t="s">
        <v>8572</v>
      </c>
      <c r="B4577" s="352"/>
      <c r="C4577" s="353" t="s">
        <v>8573</v>
      </c>
      <c r="D4577" s="353"/>
      <c r="E4577" s="353"/>
      <c r="F4577" s="353"/>
      <c r="G4577" s="18" t="s">
        <v>158</v>
      </c>
      <c r="H4577" s="140">
        <v>387.83</v>
      </c>
    </row>
    <row r="4578" spans="1:8" ht="48.75" customHeight="1">
      <c r="A4578" s="352" t="s">
        <v>8574</v>
      </c>
      <c r="B4578" s="352"/>
      <c r="C4578" s="353" t="s">
        <v>8575</v>
      </c>
      <c r="D4578" s="353"/>
      <c r="E4578" s="353"/>
      <c r="F4578" s="353"/>
      <c r="G4578" s="18" t="s">
        <v>158</v>
      </c>
      <c r="H4578" s="140">
        <v>283.18</v>
      </c>
    </row>
    <row r="4579" spans="1:8" ht="36.6" customHeight="1">
      <c r="A4579" s="352" t="s">
        <v>8576</v>
      </c>
      <c r="B4579" s="352"/>
      <c r="C4579" s="353" t="s">
        <v>8577</v>
      </c>
      <c r="D4579" s="353"/>
      <c r="E4579" s="353"/>
      <c r="F4579" s="353"/>
      <c r="G4579" s="18" t="s">
        <v>158</v>
      </c>
      <c r="H4579" s="140">
        <v>599.97</v>
      </c>
    </row>
    <row r="4580" spans="1:8" ht="36.6" customHeight="1">
      <c r="A4580" s="352" t="s">
        <v>8578</v>
      </c>
      <c r="B4580" s="352"/>
      <c r="C4580" s="353" t="s">
        <v>8579</v>
      </c>
      <c r="D4580" s="353"/>
      <c r="E4580" s="353"/>
      <c r="F4580" s="353"/>
      <c r="G4580" s="18" t="s">
        <v>158</v>
      </c>
      <c r="H4580" s="140">
        <v>488.49</v>
      </c>
    </row>
    <row r="4581" spans="1:8" ht="36.6" customHeight="1">
      <c r="A4581" s="352" t="s">
        <v>8580</v>
      </c>
      <c r="B4581" s="352"/>
      <c r="C4581" s="353" t="s">
        <v>8581</v>
      </c>
      <c r="D4581" s="353"/>
      <c r="E4581" s="353"/>
      <c r="F4581" s="353"/>
      <c r="G4581" s="18" t="s">
        <v>158</v>
      </c>
      <c r="H4581" s="140">
        <v>694.45</v>
      </c>
    </row>
    <row r="4582" spans="1:8" ht="36.6" customHeight="1">
      <c r="A4582" s="352" t="s">
        <v>8582</v>
      </c>
      <c r="B4582" s="352"/>
      <c r="C4582" s="353" t="s">
        <v>8583</v>
      </c>
      <c r="D4582" s="353"/>
      <c r="E4582" s="353"/>
      <c r="F4582" s="353"/>
      <c r="G4582" s="18" t="s">
        <v>158</v>
      </c>
      <c r="H4582" s="140">
        <v>588.46</v>
      </c>
    </row>
    <row r="4583" spans="1:8" ht="36.6" customHeight="1">
      <c r="A4583" s="352" t="s">
        <v>8584</v>
      </c>
      <c r="B4583" s="352"/>
      <c r="C4583" s="353" t="s">
        <v>8585</v>
      </c>
      <c r="D4583" s="353"/>
      <c r="E4583" s="353"/>
      <c r="F4583" s="353"/>
      <c r="G4583" s="18" t="s">
        <v>158</v>
      </c>
      <c r="H4583" s="140">
        <v>390.09</v>
      </c>
    </row>
    <row r="4584" spans="1:8" ht="48.75" customHeight="1">
      <c r="A4584" s="352" t="s">
        <v>8586</v>
      </c>
      <c r="B4584" s="352"/>
      <c r="C4584" s="353" t="s">
        <v>8587</v>
      </c>
      <c r="D4584" s="353"/>
      <c r="E4584" s="353"/>
      <c r="F4584" s="353"/>
      <c r="G4584" s="18" t="s">
        <v>158</v>
      </c>
      <c r="H4584" s="140">
        <v>284.95</v>
      </c>
    </row>
    <row r="4585" spans="1:8" ht="48.75" customHeight="1">
      <c r="A4585" s="352" t="s">
        <v>8588</v>
      </c>
      <c r="B4585" s="352"/>
      <c r="C4585" s="353" t="s">
        <v>8589</v>
      </c>
      <c r="D4585" s="353"/>
      <c r="E4585" s="353"/>
      <c r="F4585" s="353"/>
      <c r="G4585" s="18" t="s">
        <v>158</v>
      </c>
      <c r="H4585" s="140">
        <v>400.82</v>
      </c>
    </row>
    <row r="4586" spans="1:8" ht="48.75" customHeight="1">
      <c r="A4586" s="352" t="s">
        <v>8590</v>
      </c>
      <c r="B4586" s="352"/>
      <c r="C4586" s="353" t="s">
        <v>8591</v>
      </c>
      <c r="D4586" s="353"/>
      <c r="E4586" s="353"/>
      <c r="F4586" s="353"/>
      <c r="G4586" s="18" t="s">
        <v>158</v>
      </c>
      <c r="H4586" s="140">
        <v>309.19</v>
      </c>
    </row>
    <row r="4587" spans="1:8" ht="48.75" customHeight="1">
      <c r="A4587" s="352" t="s">
        <v>8592</v>
      </c>
      <c r="B4587" s="352"/>
      <c r="C4587" s="353" t="s">
        <v>8593</v>
      </c>
      <c r="D4587" s="353"/>
      <c r="E4587" s="353"/>
      <c r="F4587" s="353"/>
      <c r="G4587" s="18" t="s">
        <v>158</v>
      </c>
      <c r="H4587" s="140">
        <v>422.28</v>
      </c>
    </row>
    <row r="4588" spans="1:8" ht="48.75" customHeight="1">
      <c r="A4588" s="352" t="s">
        <v>8594</v>
      </c>
      <c r="B4588" s="352"/>
      <c r="C4588" s="353" t="s">
        <v>8595</v>
      </c>
      <c r="D4588" s="353"/>
      <c r="E4588" s="353"/>
      <c r="F4588" s="353"/>
      <c r="G4588" s="18" t="s">
        <v>158</v>
      </c>
      <c r="H4588" s="140">
        <v>323.48</v>
      </c>
    </row>
    <row r="4589" spans="1:8" ht="48.75" customHeight="1">
      <c r="A4589" s="352" t="s">
        <v>8596</v>
      </c>
      <c r="B4589" s="352"/>
      <c r="C4589" s="353" t="s">
        <v>8597</v>
      </c>
      <c r="D4589" s="353"/>
      <c r="E4589" s="353"/>
      <c r="F4589" s="353"/>
      <c r="G4589" s="18" t="s">
        <v>158</v>
      </c>
      <c r="H4589" s="140">
        <v>449.93</v>
      </c>
    </row>
    <row r="4590" spans="1:8" ht="48.75" customHeight="1">
      <c r="A4590" s="352" t="s">
        <v>8598</v>
      </c>
      <c r="B4590" s="352"/>
      <c r="C4590" s="353" t="s">
        <v>8599</v>
      </c>
      <c r="D4590" s="353"/>
      <c r="E4590" s="353"/>
      <c r="F4590" s="353"/>
      <c r="G4590" s="18" t="s">
        <v>158</v>
      </c>
      <c r="H4590" s="140">
        <v>353.84</v>
      </c>
    </row>
    <row r="4591" spans="1:8" ht="48.75" customHeight="1">
      <c r="A4591" s="352" t="s">
        <v>8600</v>
      </c>
      <c r="B4591" s="352"/>
      <c r="C4591" s="353" t="s">
        <v>8601</v>
      </c>
      <c r="D4591" s="353"/>
      <c r="E4591" s="353"/>
      <c r="F4591" s="353"/>
      <c r="G4591" s="18" t="s">
        <v>158</v>
      </c>
      <c r="H4591" s="140">
        <v>480.78</v>
      </c>
    </row>
    <row r="4592" spans="1:8" ht="48.75" customHeight="1">
      <c r="A4592" s="352" t="s">
        <v>8602</v>
      </c>
      <c r="B4592" s="352"/>
      <c r="C4592" s="353" t="s">
        <v>8603</v>
      </c>
      <c r="D4592" s="353"/>
      <c r="E4592" s="353"/>
      <c r="F4592" s="353"/>
      <c r="G4592" s="18" t="s">
        <v>158</v>
      </c>
      <c r="H4592" s="140">
        <v>387.73</v>
      </c>
    </row>
    <row r="4593" spans="1:8" ht="48.75" customHeight="1">
      <c r="A4593" s="352" t="s">
        <v>8604</v>
      </c>
      <c r="B4593" s="352"/>
      <c r="C4593" s="353" t="s">
        <v>8605</v>
      </c>
      <c r="D4593" s="353"/>
      <c r="E4593" s="353"/>
      <c r="F4593" s="353"/>
      <c r="G4593" s="18" t="s">
        <v>158</v>
      </c>
      <c r="H4593" s="140">
        <v>349.02</v>
      </c>
    </row>
    <row r="4594" spans="1:8" ht="48.75" customHeight="1">
      <c r="A4594" s="352" t="s">
        <v>8606</v>
      </c>
      <c r="B4594" s="352"/>
      <c r="C4594" s="353" t="s">
        <v>8607</v>
      </c>
      <c r="D4594" s="353"/>
      <c r="E4594" s="353"/>
      <c r="F4594" s="353"/>
      <c r="G4594" s="18" t="s">
        <v>158</v>
      </c>
      <c r="H4594" s="140">
        <v>257.39</v>
      </c>
    </row>
    <row r="4595" spans="1:8" ht="48.75" customHeight="1">
      <c r="A4595" s="352" t="s">
        <v>8608</v>
      </c>
      <c r="B4595" s="352"/>
      <c r="C4595" s="353" t="s">
        <v>8609</v>
      </c>
      <c r="D4595" s="353"/>
      <c r="E4595" s="353"/>
      <c r="F4595" s="353"/>
      <c r="G4595" s="18" t="s">
        <v>158</v>
      </c>
      <c r="H4595" s="140">
        <v>365.77</v>
      </c>
    </row>
    <row r="4596" spans="1:8" ht="48.75" customHeight="1">
      <c r="A4596" s="352" t="s">
        <v>8610</v>
      </c>
      <c r="B4596" s="352"/>
      <c r="C4596" s="353" t="s">
        <v>8611</v>
      </c>
      <c r="D4596" s="353"/>
      <c r="E4596" s="353"/>
      <c r="F4596" s="353"/>
      <c r="G4596" s="18" t="s">
        <v>158</v>
      </c>
      <c r="H4596" s="140">
        <v>266.95999999999998</v>
      </c>
    </row>
    <row r="4597" spans="1:8" ht="36.6" customHeight="1">
      <c r="A4597" s="352" t="s">
        <v>8612</v>
      </c>
      <c r="B4597" s="352"/>
      <c r="C4597" s="353" t="s">
        <v>8613</v>
      </c>
      <c r="D4597" s="353"/>
      <c r="E4597" s="353"/>
      <c r="F4597" s="353"/>
      <c r="G4597" s="18" t="s">
        <v>158</v>
      </c>
      <c r="H4597" s="140">
        <v>387.28</v>
      </c>
    </row>
    <row r="4598" spans="1:8" ht="48.75" customHeight="1">
      <c r="A4598" s="352" t="s">
        <v>8614</v>
      </c>
      <c r="B4598" s="352"/>
      <c r="C4598" s="353" t="s">
        <v>8615</v>
      </c>
      <c r="D4598" s="353"/>
      <c r="E4598" s="353"/>
      <c r="F4598" s="353"/>
      <c r="G4598" s="18" t="s">
        <v>158</v>
      </c>
      <c r="H4598" s="140">
        <v>291.19</v>
      </c>
    </row>
    <row r="4599" spans="1:8" ht="48.75" customHeight="1">
      <c r="A4599" s="352" t="s">
        <v>8616</v>
      </c>
      <c r="B4599" s="352"/>
      <c r="C4599" s="353" t="s">
        <v>8617</v>
      </c>
      <c r="D4599" s="353"/>
      <c r="E4599" s="353"/>
      <c r="F4599" s="353"/>
      <c r="G4599" s="18" t="s">
        <v>158</v>
      </c>
      <c r="H4599" s="140">
        <v>411.32</v>
      </c>
    </row>
    <row r="4600" spans="1:8" ht="48.75" customHeight="1">
      <c r="A4600" s="352" t="s">
        <v>8618</v>
      </c>
      <c r="B4600" s="352"/>
      <c r="C4600" s="353" t="s">
        <v>8619</v>
      </c>
      <c r="D4600" s="353"/>
      <c r="E4600" s="353"/>
      <c r="F4600" s="353"/>
      <c r="G4600" s="18" t="s">
        <v>158</v>
      </c>
      <c r="H4600" s="140">
        <v>318.27999999999997</v>
      </c>
    </row>
    <row r="4601" spans="1:8" ht="24.4" customHeight="1">
      <c r="A4601" s="352" t="s">
        <v>8620</v>
      </c>
      <c r="B4601" s="352"/>
      <c r="C4601" s="353" t="s">
        <v>8621</v>
      </c>
      <c r="D4601" s="353"/>
      <c r="E4601" s="353"/>
      <c r="F4601" s="353"/>
      <c r="G4601" s="18" t="s">
        <v>158</v>
      </c>
      <c r="H4601" s="140">
        <v>829.3</v>
      </c>
    </row>
    <row r="4602" spans="1:8" ht="36.6" customHeight="1">
      <c r="A4602" s="352" t="s">
        <v>8622</v>
      </c>
      <c r="B4602" s="352"/>
      <c r="C4602" s="353" t="s">
        <v>8623</v>
      </c>
      <c r="D4602" s="353"/>
      <c r="E4602" s="353"/>
      <c r="F4602" s="353"/>
      <c r="G4602" s="18" t="s">
        <v>158</v>
      </c>
      <c r="H4602" s="140">
        <v>857.94</v>
      </c>
    </row>
    <row r="4603" spans="1:8" ht="24.4" customHeight="1">
      <c r="A4603" s="352" t="s">
        <v>8624</v>
      </c>
      <c r="B4603" s="352"/>
      <c r="C4603" s="353" t="s">
        <v>8625</v>
      </c>
      <c r="D4603" s="353"/>
      <c r="E4603" s="353"/>
      <c r="F4603" s="353"/>
      <c r="G4603" s="18" t="s">
        <v>158</v>
      </c>
      <c r="H4603" s="140">
        <v>946.14</v>
      </c>
    </row>
    <row r="4604" spans="1:8" ht="24.4" customHeight="1">
      <c r="A4604" s="352" t="s">
        <v>8626</v>
      </c>
      <c r="B4604" s="352"/>
      <c r="C4604" s="353" t="s">
        <v>8627</v>
      </c>
      <c r="D4604" s="353"/>
      <c r="E4604" s="353"/>
      <c r="F4604" s="353"/>
      <c r="G4604" s="18" t="s">
        <v>158</v>
      </c>
      <c r="H4604" s="140">
        <v>923.78</v>
      </c>
    </row>
    <row r="4605" spans="1:8" ht="36.6" customHeight="1">
      <c r="A4605" s="352" t="s">
        <v>8628</v>
      </c>
      <c r="B4605" s="352"/>
      <c r="C4605" s="353" t="s">
        <v>8629</v>
      </c>
      <c r="D4605" s="353"/>
      <c r="E4605" s="353"/>
      <c r="F4605" s="353"/>
      <c r="G4605" s="18" t="s">
        <v>158</v>
      </c>
      <c r="H4605" s="140">
        <v>952.42</v>
      </c>
    </row>
    <row r="4606" spans="1:8" ht="24.4" customHeight="1">
      <c r="A4606" s="352" t="s">
        <v>8630</v>
      </c>
      <c r="B4606" s="352"/>
      <c r="C4606" s="353" t="s">
        <v>8631</v>
      </c>
      <c r="D4606" s="353"/>
      <c r="E4606" s="353"/>
      <c r="F4606" s="353"/>
      <c r="G4606" s="18" t="s">
        <v>158</v>
      </c>
      <c r="H4606" s="137">
        <v>1040.6199999999999</v>
      </c>
    </row>
    <row r="4607" spans="1:8" ht="48.75" customHeight="1">
      <c r="A4607" s="352" t="s">
        <v>8632</v>
      </c>
      <c r="B4607" s="352"/>
      <c r="C4607" s="353" t="s">
        <v>8633</v>
      </c>
      <c r="D4607" s="353"/>
      <c r="E4607" s="353"/>
      <c r="F4607" s="353"/>
      <c r="G4607" s="18" t="s">
        <v>158</v>
      </c>
      <c r="H4607" s="140">
        <v>434.43</v>
      </c>
    </row>
    <row r="4608" spans="1:8" ht="48.75" customHeight="1">
      <c r="A4608" s="352" t="s">
        <v>8634</v>
      </c>
      <c r="B4608" s="352"/>
      <c r="C4608" s="353" t="s">
        <v>8635</v>
      </c>
      <c r="D4608" s="353"/>
      <c r="E4608" s="353"/>
      <c r="F4608" s="353"/>
      <c r="G4608" s="18" t="s">
        <v>158</v>
      </c>
      <c r="H4608" s="140">
        <v>347.83</v>
      </c>
    </row>
    <row r="4609" spans="1:8" ht="24.4" customHeight="1">
      <c r="A4609" s="352" t="s">
        <v>8636</v>
      </c>
      <c r="B4609" s="352"/>
      <c r="C4609" s="353" t="s">
        <v>8637</v>
      </c>
      <c r="D4609" s="353"/>
      <c r="E4609" s="353"/>
      <c r="F4609" s="353"/>
      <c r="G4609" s="18" t="s">
        <v>158</v>
      </c>
      <c r="H4609" s="136">
        <v>3.79</v>
      </c>
    </row>
    <row r="4610" spans="1:8" ht="24.4" customHeight="1">
      <c r="A4610" s="352" t="s">
        <v>8638</v>
      </c>
      <c r="B4610" s="352"/>
      <c r="C4610" s="353" t="s">
        <v>8639</v>
      </c>
      <c r="D4610" s="353"/>
      <c r="E4610" s="353"/>
      <c r="F4610" s="353"/>
      <c r="G4610" s="18" t="s">
        <v>158</v>
      </c>
      <c r="H4610" s="136">
        <v>2.84</v>
      </c>
    </row>
    <row r="4611" spans="1:8" ht="24.4" customHeight="1">
      <c r="A4611" s="352" t="s">
        <v>8640</v>
      </c>
      <c r="B4611" s="352"/>
      <c r="C4611" s="353" t="s">
        <v>8641</v>
      </c>
      <c r="D4611" s="353"/>
      <c r="E4611" s="353"/>
      <c r="F4611" s="353"/>
      <c r="G4611" s="18" t="s">
        <v>158</v>
      </c>
      <c r="H4611" s="138">
        <v>11.37</v>
      </c>
    </row>
    <row r="4612" spans="1:8" ht="24.4" customHeight="1">
      <c r="A4612" s="352" t="s">
        <v>8642</v>
      </c>
      <c r="B4612" s="352"/>
      <c r="C4612" s="353" t="s">
        <v>8643</v>
      </c>
      <c r="D4612" s="353"/>
      <c r="E4612" s="353"/>
      <c r="F4612" s="353"/>
      <c r="G4612" s="18" t="s">
        <v>158</v>
      </c>
      <c r="H4612" s="138">
        <v>10.65</v>
      </c>
    </row>
    <row r="4613" spans="1:8" ht="24.4" customHeight="1">
      <c r="A4613" s="352" t="s">
        <v>8644</v>
      </c>
      <c r="B4613" s="352"/>
      <c r="C4613" s="353" t="s">
        <v>8645</v>
      </c>
      <c r="D4613" s="353"/>
      <c r="E4613" s="353"/>
      <c r="F4613" s="353"/>
      <c r="G4613" s="18" t="s">
        <v>158</v>
      </c>
      <c r="H4613" s="138">
        <v>19.66</v>
      </c>
    </row>
    <row r="4614" spans="1:8" ht="24.4" customHeight="1">
      <c r="A4614" s="352" t="s">
        <v>8646</v>
      </c>
      <c r="B4614" s="352"/>
      <c r="C4614" s="353" t="s">
        <v>8647</v>
      </c>
      <c r="D4614" s="353"/>
      <c r="E4614" s="353"/>
      <c r="F4614" s="353"/>
      <c r="G4614" s="18" t="s">
        <v>158</v>
      </c>
      <c r="H4614" s="138">
        <v>15.07</v>
      </c>
    </row>
    <row r="4615" spans="1:8" ht="24.4" customHeight="1">
      <c r="A4615" s="352" t="s">
        <v>8648</v>
      </c>
      <c r="B4615" s="352"/>
      <c r="C4615" s="353" t="s">
        <v>8649</v>
      </c>
      <c r="D4615" s="353"/>
      <c r="E4615" s="353"/>
      <c r="F4615" s="353"/>
      <c r="G4615" s="18" t="s">
        <v>158</v>
      </c>
      <c r="H4615" s="138">
        <v>11.41</v>
      </c>
    </row>
    <row r="4616" spans="1:8" ht="24.4" customHeight="1">
      <c r="A4616" s="352" t="s">
        <v>8650</v>
      </c>
      <c r="B4616" s="352"/>
      <c r="C4616" s="353" t="s">
        <v>8651</v>
      </c>
      <c r="D4616" s="353"/>
      <c r="E4616" s="353"/>
      <c r="F4616" s="353"/>
      <c r="G4616" s="18" t="s">
        <v>158</v>
      </c>
      <c r="H4616" s="138">
        <v>16.45</v>
      </c>
    </row>
    <row r="4617" spans="1:8" ht="36.6" customHeight="1">
      <c r="A4617" s="352" t="s">
        <v>8652</v>
      </c>
      <c r="B4617" s="352"/>
      <c r="C4617" s="353" t="s">
        <v>8653</v>
      </c>
      <c r="D4617" s="353"/>
      <c r="E4617" s="353"/>
      <c r="F4617" s="353"/>
      <c r="G4617" s="18" t="s">
        <v>158</v>
      </c>
      <c r="H4617" s="137">
        <v>3080.93</v>
      </c>
    </row>
    <row r="4618" spans="1:8" ht="12.2" customHeight="1">
      <c r="A4618" s="352" t="s">
        <v>8654</v>
      </c>
      <c r="B4618" s="352"/>
      <c r="C4618" s="353" t="s">
        <v>8655</v>
      </c>
      <c r="D4618" s="353"/>
      <c r="E4618" s="353"/>
      <c r="F4618" s="353"/>
      <c r="G4618" s="18" t="s">
        <v>669</v>
      </c>
      <c r="H4618" s="138">
        <v>10.7</v>
      </c>
    </row>
    <row r="4619" spans="1:8" ht="24.4" customHeight="1">
      <c r="A4619" s="352" t="s">
        <v>8656</v>
      </c>
      <c r="B4619" s="352"/>
      <c r="C4619" s="353" t="s">
        <v>8657</v>
      </c>
      <c r="D4619" s="353"/>
      <c r="E4619" s="353"/>
      <c r="F4619" s="353"/>
      <c r="G4619" s="18" t="s">
        <v>669</v>
      </c>
      <c r="H4619" s="138">
        <v>10.62</v>
      </c>
    </row>
    <row r="4620" spans="1:8" ht="12.2" customHeight="1">
      <c r="A4620" s="358">
        <v>258</v>
      </c>
      <c r="B4620" s="359"/>
      <c r="C4620" s="360" t="s">
        <v>8658</v>
      </c>
      <c r="D4620" s="360"/>
      <c r="E4620" s="360"/>
      <c r="F4620" s="360"/>
      <c r="G4620" s="17"/>
      <c r="H4620" s="141"/>
    </row>
    <row r="4621" spans="1:8" ht="36.6" customHeight="1">
      <c r="A4621" s="352" t="s">
        <v>8659</v>
      </c>
      <c r="B4621" s="352"/>
      <c r="C4621" s="353" t="s">
        <v>8660</v>
      </c>
      <c r="D4621" s="353"/>
      <c r="E4621" s="353"/>
      <c r="F4621" s="353"/>
      <c r="G4621" s="18" t="s">
        <v>158</v>
      </c>
      <c r="H4621" s="137">
        <v>3512.5</v>
      </c>
    </row>
    <row r="4622" spans="1:8" ht="36.6" customHeight="1">
      <c r="A4622" s="352" t="s">
        <v>8661</v>
      </c>
      <c r="B4622" s="352"/>
      <c r="C4622" s="353" t="s">
        <v>8662</v>
      </c>
      <c r="D4622" s="353"/>
      <c r="E4622" s="353"/>
      <c r="F4622" s="353"/>
      <c r="G4622" s="18" t="s">
        <v>158</v>
      </c>
      <c r="H4622" s="140">
        <v>463.65</v>
      </c>
    </row>
    <row r="4623" spans="1:8" ht="36.6" customHeight="1">
      <c r="A4623" s="352" t="s">
        <v>8663</v>
      </c>
      <c r="B4623" s="352"/>
      <c r="C4623" s="353" t="s">
        <v>8664</v>
      </c>
      <c r="D4623" s="353"/>
      <c r="E4623" s="353"/>
      <c r="F4623" s="353"/>
      <c r="G4623" s="18" t="s">
        <v>158</v>
      </c>
      <c r="H4623" s="140">
        <v>362.11</v>
      </c>
    </row>
    <row r="4624" spans="1:8" ht="36.6" customHeight="1">
      <c r="A4624" s="352" t="s">
        <v>8665</v>
      </c>
      <c r="B4624" s="352"/>
      <c r="C4624" s="353" t="s">
        <v>8666</v>
      </c>
      <c r="D4624" s="353"/>
      <c r="E4624" s="353"/>
      <c r="F4624" s="353"/>
      <c r="G4624" s="18" t="s">
        <v>158</v>
      </c>
      <c r="H4624" s="140">
        <v>510.75</v>
      </c>
    </row>
    <row r="4625" spans="1:8" ht="36.6" customHeight="1">
      <c r="A4625" s="352" t="s">
        <v>8667</v>
      </c>
      <c r="B4625" s="352"/>
      <c r="C4625" s="353" t="s">
        <v>8668</v>
      </c>
      <c r="D4625" s="353"/>
      <c r="E4625" s="353"/>
      <c r="F4625" s="353"/>
      <c r="G4625" s="18" t="s">
        <v>158</v>
      </c>
      <c r="H4625" s="140">
        <v>386.49</v>
      </c>
    </row>
    <row r="4626" spans="1:8" ht="48.75" customHeight="1">
      <c r="A4626" s="352" t="s">
        <v>8669</v>
      </c>
      <c r="B4626" s="352"/>
      <c r="C4626" s="353" t="s">
        <v>8670</v>
      </c>
      <c r="D4626" s="353"/>
      <c r="E4626" s="353"/>
      <c r="F4626" s="353"/>
      <c r="G4626" s="18" t="s">
        <v>158</v>
      </c>
      <c r="H4626" s="140">
        <v>525.46</v>
      </c>
    </row>
    <row r="4627" spans="1:8" ht="48.75" customHeight="1">
      <c r="A4627" s="352" t="s">
        <v>8671</v>
      </c>
      <c r="B4627" s="352"/>
      <c r="C4627" s="353" t="s">
        <v>8672</v>
      </c>
      <c r="D4627" s="353"/>
      <c r="E4627" s="353"/>
      <c r="F4627" s="353"/>
      <c r="G4627" s="18" t="s">
        <v>158</v>
      </c>
      <c r="H4627" s="140">
        <v>401.21</v>
      </c>
    </row>
    <row r="4628" spans="1:8" ht="36.6" customHeight="1">
      <c r="A4628" s="352" t="s">
        <v>8673</v>
      </c>
      <c r="B4628" s="352"/>
      <c r="C4628" s="353" t="s">
        <v>8674</v>
      </c>
      <c r="D4628" s="353"/>
      <c r="E4628" s="353"/>
      <c r="F4628" s="353"/>
      <c r="G4628" s="18" t="s">
        <v>158</v>
      </c>
      <c r="H4628" s="140">
        <v>601.25</v>
      </c>
    </row>
    <row r="4629" spans="1:8" ht="36.6" customHeight="1">
      <c r="A4629" s="352" t="s">
        <v>8675</v>
      </c>
      <c r="B4629" s="352"/>
      <c r="C4629" s="353" t="s">
        <v>8676</v>
      </c>
      <c r="D4629" s="353"/>
      <c r="E4629" s="353"/>
      <c r="F4629" s="353"/>
      <c r="G4629" s="18" t="s">
        <v>158</v>
      </c>
      <c r="H4629" s="140">
        <v>471.97</v>
      </c>
    </row>
    <row r="4630" spans="1:8" ht="36.6" customHeight="1">
      <c r="A4630" s="352" t="s">
        <v>8677</v>
      </c>
      <c r="B4630" s="352"/>
      <c r="C4630" s="353" t="s">
        <v>8678</v>
      </c>
      <c r="D4630" s="353"/>
      <c r="E4630" s="353"/>
      <c r="F4630" s="353"/>
      <c r="G4630" s="18" t="s">
        <v>158</v>
      </c>
      <c r="H4630" s="137">
        <v>3408.36</v>
      </c>
    </row>
    <row r="4631" spans="1:8" ht="36.6" customHeight="1">
      <c r="A4631" s="352" t="s">
        <v>8679</v>
      </c>
      <c r="B4631" s="352"/>
      <c r="C4631" s="353" t="s">
        <v>8680</v>
      </c>
      <c r="D4631" s="353"/>
      <c r="E4631" s="353"/>
      <c r="F4631" s="353"/>
      <c r="G4631" s="18" t="s">
        <v>5278</v>
      </c>
      <c r="H4631" s="138">
        <v>20.73</v>
      </c>
    </row>
    <row r="4632" spans="1:8" ht="36.6" customHeight="1">
      <c r="A4632" s="352" t="s">
        <v>8681</v>
      </c>
      <c r="B4632" s="352"/>
      <c r="C4632" s="353" t="s">
        <v>8682</v>
      </c>
      <c r="D4632" s="353"/>
      <c r="E4632" s="353"/>
      <c r="F4632" s="353"/>
      <c r="G4632" s="18" t="s">
        <v>5278</v>
      </c>
      <c r="H4632" s="136">
        <v>3.13</v>
      </c>
    </row>
    <row r="4633" spans="1:8" ht="36.6" customHeight="1">
      <c r="A4633" s="352" t="s">
        <v>8683</v>
      </c>
      <c r="B4633" s="352"/>
      <c r="C4633" s="353" t="s">
        <v>8684</v>
      </c>
      <c r="D4633" s="353"/>
      <c r="E4633" s="353"/>
      <c r="F4633" s="353"/>
      <c r="G4633" s="18" t="s">
        <v>5278</v>
      </c>
      <c r="H4633" s="136">
        <v>7.88</v>
      </c>
    </row>
    <row r="4634" spans="1:8" ht="36.6" customHeight="1">
      <c r="A4634" s="352" t="s">
        <v>8685</v>
      </c>
      <c r="B4634" s="352"/>
      <c r="C4634" s="353" t="s">
        <v>8686</v>
      </c>
      <c r="D4634" s="353"/>
      <c r="E4634" s="353"/>
      <c r="F4634" s="353"/>
      <c r="G4634" s="18" t="s">
        <v>5278</v>
      </c>
      <c r="H4634" s="136">
        <v>2.5299999999999998</v>
      </c>
    </row>
    <row r="4635" spans="1:8" ht="36.6" customHeight="1">
      <c r="A4635" s="352" t="s">
        <v>8687</v>
      </c>
      <c r="B4635" s="352"/>
      <c r="C4635" s="353" t="s">
        <v>8688</v>
      </c>
      <c r="D4635" s="353"/>
      <c r="E4635" s="353"/>
      <c r="F4635" s="353"/>
      <c r="G4635" s="18" t="s">
        <v>5278</v>
      </c>
      <c r="H4635" s="136">
        <v>2.14</v>
      </c>
    </row>
    <row r="4636" spans="1:8" ht="36.6" customHeight="1">
      <c r="A4636" s="352" t="s">
        <v>8689</v>
      </c>
      <c r="B4636" s="352"/>
      <c r="C4636" s="353" t="s">
        <v>8690</v>
      </c>
      <c r="D4636" s="353"/>
      <c r="E4636" s="353"/>
      <c r="F4636" s="353"/>
      <c r="G4636" s="18" t="s">
        <v>5278</v>
      </c>
      <c r="H4636" s="136">
        <v>6.92</v>
      </c>
    </row>
    <row r="4637" spans="1:8" ht="36.6" customHeight="1">
      <c r="A4637" s="352" t="s">
        <v>8691</v>
      </c>
      <c r="B4637" s="352"/>
      <c r="C4637" s="353" t="s">
        <v>8692</v>
      </c>
      <c r="D4637" s="353"/>
      <c r="E4637" s="353"/>
      <c r="F4637" s="353"/>
      <c r="G4637" s="18" t="s">
        <v>5278</v>
      </c>
      <c r="H4637" s="136">
        <v>1.54</v>
      </c>
    </row>
    <row r="4638" spans="1:8" ht="36.6" customHeight="1">
      <c r="A4638" s="352" t="s">
        <v>8693</v>
      </c>
      <c r="B4638" s="352"/>
      <c r="C4638" s="353" t="s">
        <v>8694</v>
      </c>
      <c r="D4638" s="353"/>
      <c r="E4638" s="353"/>
      <c r="F4638" s="353"/>
      <c r="G4638" s="18" t="s">
        <v>5278</v>
      </c>
      <c r="H4638" s="136">
        <v>1.82</v>
      </c>
    </row>
    <row r="4639" spans="1:8" ht="36.6" customHeight="1">
      <c r="A4639" s="352" t="s">
        <v>8695</v>
      </c>
      <c r="B4639" s="352"/>
      <c r="C4639" s="353" t="s">
        <v>8696</v>
      </c>
      <c r="D4639" s="353"/>
      <c r="E4639" s="353"/>
      <c r="F4639" s="353"/>
      <c r="G4639" s="18" t="s">
        <v>5278</v>
      </c>
      <c r="H4639" s="136">
        <v>2.93</v>
      </c>
    </row>
    <row r="4640" spans="1:8" ht="36.6" customHeight="1">
      <c r="A4640" s="352" t="s">
        <v>8697</v>
      </c>
      <c r="B4640" s="352"/>
      <c r="C4640" s="353" t="s">
        <v>8698</v>
      </c>
      <c r="D4640" s="353"/>
      <c r="E4640" s="353"/>
      <c r="F4640" s="353"/>
      <c r="G4640" s="18" t="s">
        <v>5278</v>
      </c>
      <c r="H4640" s="136">
        <v>4.72</v>
      </c>
    </row>
    <row r="4641" spans="1:8" ht="36.6" customHeight="1">
      <c r="A4641" s="352" t="s">
        <v>8699</v>
      </c>
      <c r="B4641" s="352"/>
      <c r="C4641" s="353" t="s">
        <v>8700</v>
      </c>
      <c r="D4641" s="353"/>
      <c r="E4641" s="353"/>
      <c r="F4641" s="353"/>
      <c r="G4641" s="18" t="s">
        <v>5278</v>
      </c>
      <c r="H4641" s="136">
        <v>2.5</v>
      </c>
    </row>
    <row r="4642" spans="1:8" ht="24.4" customHeight="1">
      <c r="A4642" s="352" t="s">
        <v>8701</v>
      </c>
      <c r="B4642" s="352"/>
      <c r="C4642" s="353" t="s">
        <v>8702</v>
      </c>
      <c r="D4642" s="353"/>
      <c r="E4642" s="353"/>
      <c r="F4642" s="353"/>
      <c r="G4642" s="18" t="s">
        <v>5278</v>
      </c>
      <c r="H4642" s="136">
        <v>8.48</v>
      </c>
    </row>
    <row r="4643" spans="1:8" ht="36.6" customHeight="1">
      <c r="A4643" s="352" t="s">
        <v>8703</v>
      </c>
      <c r="B4643" s="352"/>
      <c r="C4643" s="353" t="s">
        <v>8704</v>
      </c>
      <c r="D4643" s="353"/>
      <c r="E4643" s="353"/>
      <c r="F4643" s="353"/>
      <c r="G4643" s="18" t="s">
        <v>5278</v>
      </c>
      <c r="H4643" s="136">
        <v>3.78</v>
      </c>
    </row>
    <row r="4644" spans="1:8" ht="36.6" customHeight="1">
      <c r="A4644" s="352" t="s">
        <v>8705</v>
      </c>
      <c r="B4644" s="352"/>
      <c r="C4644" s="353" t="s">
        <v>8706</v>
      </c>
      <c r="D4644" s="353"/>
      <c r="E4644" s="353"/>
      <c r="F4644" s="353"/>
      <c r="G4644" s="18" t="s">
        <v>5278</v>
      </c>
      <c r="H4644" s="136">
        <v>6.48</v>
      </c>
    </row>
    <row r="4645" spans="1:8" ht="24.4" customHeight="1">
      <c r="A4645" s="352" t="s">
        <v>8707</v>
      </c>
      <c r="B4645" s="352"/>
      <c r="C4645" s="353" t="s">
        <v>8708</v>
      </c>
      <c r="D4645" s="353"/>
      <c r="E4645" s="353"/>
      <c r="F4645" s="353"/>
      <c r="G4645" s="18" t="s">
        <v>5278</v>
      </c>
      <c r="H4645" s="136">
        <v>2.9</v>
      </c>
    </row>
    <row r="4646" spans="1:8" ht="36.6" customHeight="1">
      <c r="A4646" s="352" t="s">
        <v>8709</v>
      </c>
      <c r="B4646" s="352"/>
      <c r="C4646" s="353" t="s">
        <v>8710</v>
      </c>
      <c r="D4646" s="353"/>
      <c r="E4646" s="353"/>
      <c r="F4646" s="353"/>
      <c r="G4646" s="18" t="s">
        <v>5278</v>
      </c>
      <c r="H4646" s="136">
        <v>2.87</v>
      </c>
    </row>
    <row r="4647" spans="1:8" ht="36.6" customHeight="1">
      <c r="A4647" s="352" t="s">
        <v>8711</v>
      </c>
      <c r="B4647" s="352"/>
      <c r="C4647" s="353" t="s">
        <v>8712</v>
      </c>
      <c r="D4647" s="353"/>
      <c r="E4647" s="353"/>
      <c r="F4647" s="353"/>
      <c r="G4647" s="18" t="s">
        <v>5278</v>
      </c>
      <c r="H4647" s="136">
        <v>2.67</v>
      </c>
    </row>
    <row r="4648" spans="1:8" ht="36.6" customHeight="1">
      <c r="A4648" s="352" t="s">
        <v>8713</v>
      </c>
      <c r="B4648" s="352"/>
      <c r="C4648" s="353" t="s">
        <v>8714</v>
      </c>
      <c r="D4648" s="353"/>
      <c r="E4648" s="353"/>
      <c r="F4648" s="353"/>
      <c r="G4648" s="18" t="s">
        <v>5278</v>
      </c>
      <c r="H4648" s="136">
        <v>2</v>
      </c>
    </row>
    <row r="4649" spans="1:8" ht="24.4" customHeight="1">
      <c r="A4649" s="352" t="s">
        <v>8715</v>
      </c>
      <c r="B4649" s="352"/>
      <c r="C4649" s="353" t="s">
        <v>8716</v>
      </c>
      <c r="D4649" s="353"/>
      <c r="E4649" s="353"/>
      <c r="F4649" s="353"/>
      <c r="G4649" s="18" t="s">
        <v>5278</v>
      </c>
      <c r="H4649" s="136">
        <v>2.17</v>
      </c>
    </row>
    <row r="4650" spans="1:8" ht="36.6" customHeight="1">
      <c r="A4650" s="352" t="s">
        <v>8717</v>
      </c>
      <c r="B4650" s="352"/>
      <c r="C4650" s="353" t="s">
        <v>8718</v>
      </c>
      <c r="D4650" s="353"/>
      <c r="E4650" s="353"/>
      <c r="F4650" s="353"/>
      <c r="G4650" s="18" t="s">
        <v>5278</v>
      </c>
      <c r="H4650" s="136">
        <v>1.84</v>
      </c>
    </row>
    <row r="4651" spans="1:8" ht="24.4" customHeight="1">
      <c r="A4651" s="352" t="s">
        <v>8719</v>
      </c>
      <c r="B4651" s="352"/>
      <c r="C4651" s="353" t="s">
        <v>8720</v>
      </c>
      <c r="D4651" s="353"/>
      <c r="E4651" s="353"/>
      <c r="F4651" s="353"/>
      <c r="G4651" s="18" t="s">
        <v>5278</v>
      </c>
      <c r="H4651" s="136">
        <v>3.72</v>
      </c>
    </row>
    <row r="4652" spans="1:8" ht="36.6" customHeight="1">
      <c r="A4652" s="352" t="s">
        <v>8721</v>
      </c>
      <c r="B4652" s="352"/>
      <c r="C4652" s="353" t="s">
        <v>8722</v>
      </c>
      <c r="D4652" s="353"/>
      <c r="E4652" s="353"/>
      <c r="F4652" s="353"/>
      <c r="G4652" s="18" t="s">
        <v>5278</v>
      </c>
      <c r="H4652" s="136">
        <v>2.8</v>
      </c>
    </row>
    <row r="4653" spans="1:8" ht="36.6" customHeight="1">
      <c r="A4653" s="352" t="s">
        <v>8723</v>
      </c>
      <c r="B4653" s="352"/>
      <c r="C4653" s="353" t="s">
        <v>8724</v>
      </c>
      <c r="D4653" s="353"/>
      <c r="E4653" s="353"/>
      <c r="F4653" s="353"/>
      <c r="G4653" s="18" t="s">
        <v>5278</v>
      </c>
      <c r="H4653" s="138">
        <v>17.420000000000002</v>
      </c>
    </row>
    <row r="4654" spans="1:8" ht="24.4" customHeight="1">
      <c r="A4654" s="352" t="s">
        <v>8725</v>
      </c>
      <c r="B4654" s="352"/>
      <c r="C4654" s="353" t="s">
        <v>8726</v>
      </c>
      <c r="D4654" s="353"/>
      <c r="E4654" s="353"/>
      <c r="F4654" s="353"/>
      <c r="G4654" s="18" t="s">
        <v>5278</v>
      </c>
      <c r="H4654" s="138">
        <v>14.95</v>
      </c>
    </row>
    <row r="4655" spans="1:8" ht="36.6" customHeight="1">
      <c r="A4655" s="352" t="s">
        <v>8727</v>
      </c>
      <c r="B4655" s="352"/>
      <c r="C4655" s="353" t="s">
        <v>8728</v>
      </c>
      <c r="D4655" s="353"/>
      <c r="E4655" s="353"/>
      <c r="F4655" s="353"/>
      <c r="G4655" s="18" t="s">
        <v>5278</v>
      </c>
      <c r="H4655" s="136">
        <v>7.76</v>
      </c>
    </row>
    <row r="4656" spans="1:8" ht="24.4" customHeight="1">
      <c r="A4656" s="352" t="s">
        <v>8729</v>
      </c>
      <c r="B4656" s="352"/>
      <c r="C4656" s="353" t="s">
        <v>8730</v>
      </c>
      <c r="D4656" s="353"/>
      <c r="E4656" s="353"/>
      <c r="F4656" s="353"/>
      <c r="G4656" s="18" t="s">
        <v>5278</v>
      </c>
      <c r="H4656" s="138">
        <v>17.3</v>
      </c>
    </row>
    <row r="4657" spans="1:8" ht="24.4" customHeight="1">
      <c r="A4657" s="352" t="s">
        <v>8731</v>
      </c>
      <c r="B4657" s="352"/>
      <c r="C4657" s="353" t="s">
        <v>8732</v>
      </c>
      <c r="D4657" s="353"/>
      <c r="E4657" s="353"/>
      <c r="F4657" s="353"/>
      <c r="G4657" s="18" t="s">
        <v>5278</v>
      </c>
      <c r="H4657" s="138">
        <v>15.86</v>
      </c>
    </row>
    <row r="4658" spans="1:8" ht="36.6" customHeight="1">
      <c r="A4658" s="352" t="s">
        <v>8733</v>
      </c>
      <c r="B4658" s="352"/>
      <c r="C4658" s="353" t="s">
        <v>8734</v>
      </c>
      <c r="D4658" s="353"/>
      <c r="E4658" s="353"/>
      <c r="F4658" s="353"/>
      <c r="G4658" s="18" t="s">
        <v>5278</v>
      </c>
      <c r="H4658" s="136">
        <v>3.02</v>
      </c>
    </row>
    <row r="4659" spans="1:8" ht="36.6" customHeight="1">
      <c r="A4659" s="352" t="s">
        <v>8735</v>
      </c>
      <c r="B4659" s="352"/>
      <c r="C4659" s="353" t="s">
        <v>8736</v>
      </c>
      <c r="D4659" s="353"/>
      <c r="E4659" s="353"/>
      <c r="F4659" s="353"/>
      <c r="G4659" s="18" t="s">
        <v>5278</v>
      </c>
      <c r="H4659" s="136">
        <v>3.57</v>
      </c>
    </row>
    <row r="4660" spans="1:8" ht="36.6" customHeight="1">
      <c r="A4660" s="352" t="s">
        <v>8737</v>
      </c>
      <c r="B4660" s="352"/>
      <c r="C4660" s="353" t="s">
        <v>8738</v>
      </c>
      <c r="D4660" s="353"/>
      <c r="E4660" s="353"/>
      <c r="F4660" s="353"/>
      <c r="G4660" s="18" t="s">
        <v>5278</v>
      </c>
      <c r="H4660" s="136">
        <v>2.75</v>
      </c>
    </row>
    <row r="4661" spans="1:8" ht="36.6" customHeight="1">
      <c r="A4661" s="352" t="s">
        <v>8739</v>
      </c>
      <c r="B4661" s="352"/>
      <c r="C4661" s="353" t="s">
        <v>8740</v>
      </c>
      <c r="D4661" s="353"/>
      <c r="E4661" s="353"/>
      <c r="F4661" s="353"/>
      <c r="G4661" s="18" t="s">
        <v>5278</v>
      </c>
      <c r="H4661" s="136">
        <v>2.34</v>
      </c>
    </row>
    <row r="4662" spans="1:8" ht="36.6" customHeight="1">
      <c r="A4662" s="352" t="s">
        <v>8741</v>
      </c>
      <c r="B4662" s="352"/>
      <c r="C4662" s="353" t="s">
        <v>8742</v>
      </c>
      <c r="D4662" s="353"/>
      <c r="E4662" s="353"/>
      <c r="F4662" s="353"/>
      <c r="G4662" s="18" t="s">
        <v>5278</v>
      </c>
      <c r="H4662" s="136">
        <v>2.46</v>
      </c>
    </row>
    <row r="4663" spans="1:8" ht="36.6" customHeight="1">
      <c r="A4663" s="352" t="s">
        <v>8743</v>
      </c>
      <c r="B4663" s="352"/>
      <c r="C4663" s="353" t="s">
        <v>8744</v>
      </c>
      <c r="D4663" s="353"/>
      <c r="E4663" s="353"/>
      <c r="F4663" s="353"/>
      <c r="G4663" s="18" t="s">
        <v>5278</v>
      </c>
      <c r="H4663" s="136">
        <v>6.64</v>
      </c>
    </row>
    <row r="4664" spans="1:8" ht="36.6" customHeight="1">
      <c r="A4664" s="352" t="s">
        <v>8745</v>
      </c>
      <c r="B4664" s="352"/>
      <c r="C4664" s="353" t="s">
        <v>8746</v>
      </c>
      <c r="D4664" s="353"/>
      <c r="E4664" s="353"/>
      <c r="F4664" s="353"/>
      <c r="G4664" s="18" t="s">
        <v>5278</v>
      </c>
      <c r="H4664" s="136">
        <v>4.95</v>
      </c>
    </row>
    <row r="4665" spans="1:8" ht="36.6" customHeight="1">
      <c r="A4665" s="352" t="s">
        <v>8747</v>
      </c>
      <c r="B4665" s="352"/>
      <c r="C4665" s="353" t="s">
        <v>8748</v>
      </c>
      <c r="D4665" s="353"/>
      <c r="E4665" s="353"/>
      <c r="F4665" s="353"/>
      <c r="G4665" s="18" t="s">
        <v>5278</v>
      </c>
      <c r="H4665" s="136">
        <v>4.13</v>
      </c>
    </row>
    <row r="4666" spans="1:8" ht="36.6" customHeight="1">
      <c r="A4666" s="352" t="s">
        <v>8749</v>
      </c>
      <c r="B4666" s="352"/>
      <c r="C4666" s="353" t="s">
        <v>8750</v>
      </c>
      <c r="D4666" s="353"/>
      <c r="E4666" s="353"/>
      <c r="F4666" s="353"/>
      <c r="G4666" s="18" t="s">
        <v>5278</v>
      </c>
      <c r="H4666" s="136">
        <v>4.09</v>
      </c>
    </row>
    <row r="4667" spans="1:8" ht="24.4" customHeight="1">
      <c r="A4667" s="352" t="s">
        <v>8751</v>
      </c>
      <c r="B4667" s="352"/>
      <c r="C4667" s="353" t="s">
        <v>8752</v>
      </c>
      <c r="D4667" s="353"/>
      <c r="E4667" s="353"/>
      <c r="F4667" s="353"/>
      <c r="G4667" s="18" t="s">
        <v>5278</v>
      </c>
      <c r="H4667" s="138">
        <v>25.68</v>
      </c>
    </row>
    <row r="4668" spans="1:8" ht="24.4" customHeight="1">
      <c r="A4668" s="352" t="s">
        <v>8753</v>
      </c>
      <c r="B4668" s="352"/>
      <c r="C4668" s="353" t="s">
        <v>8754</v>
      </c>
      <c r="D4668" s="353"/>
      <c r="E4668" s="353"/>
      <c r="F4668" s="353"/>
      <c r="G4668" s="18" t="s">
        <v>5278</v>
      </c>
      <c r="H4668" s="138">
        <v>22.65</v>
      </c>
    </row>
    <row r="4669" spans="1:8" ht="24.4" customHeight="1">
      <c r="A4669" s="352" t="s">
        <v>8755</v>
      </c>
      <c r="B4669" s="352"/>
      <c r="C4669" s="353" t="s">
        <v>8756</v>
      </c>
      <c r="D4669" s="353"/>
      <c r="E4669" s="353"/>
      <c r="F4669" s="353"/>
      <c r="G4669" s="18" t="s">
        <v>5278</v>
      </c>
      <c r="H4669" s="138">
        <v>33.61</v>
      </c>
    </row>
    <row r="4670" spans="1:8" ht="24.4" customHeight="1">
      <c r="A4670" s="352" t="s">
        <v>8757</v>
      </c>
      <c r="B4670" s="352"/>
      <c r="C4670" s="353" t="s">
        <v>8758</v>
      </c>
      <c r="D4670" s="353"/>
      <c r="E4670" s="353"/>
      <c r="F4670" s="353"/>
      <c r="G4670" s="18" t="s">
        <v>5278</v>
      </c>
      <c r="H4670" s="138">
        <v>34.03</v>
      </c>
    </row>
    <row r="4671" spans="1:8" ht="24.4" customHeight="1">
      <c r="A4671" s="352" t="s">
        <v>8759</v>
      </c>
      <c r="B4671" s="352"/>
      <c r="C4671" s="353" t="s">
        <v>8760</v>
      </c>
      <c r="D4671" s="353"/>
      <c r="E4671" s="353"/>
      <c r="F4671" s="353"/>
      <c r="G4671" s="18" t="s">
        <v>5278</v>
      </c>
      <c r="H4671" s="138">
        <v>30.28</v>
      </c>
    </row>
    <row r="4672" spans="1:8" ht="24.4" customHeight="1">
      <c r="A4672" s="352" t="s">
        <v>8761</v>
      </c>
      <c r="B4672" s="352"/>
      <c r="C4672" s="353" t="s">
        <v>8762</v>
      </c>
      <c r="D4672" s="353"/>
      <c r="E4672" s="353"/>
      <c r="F4672" s="353"/>
      <c r="G4672" s="18" t="s">
        <v>5278</v>
      </c>
      <c r="H4672" s="138">
        <v>27.57</v>
      </c>
    </row>
    <row r="4673" spans="1:8" ht="24.4" customHeight="1">
      <c r="A4673" s="352" t="s">
        <v>8763</v>
      </c>
      <c r="B4673" s="352"/>
      <c r="C4673" s="353" t="s">
        <v>8764</v>
      </c>
      <c r="D4673" s="353"/>
      <c r="E4673" s="353"/>
      <c r="F4673" s="353"/>
      <c r="G4673" s="18" t="s">
        <v>5278</v>
      </c>
      <c r="H4673" s="136">
        <v>3.06</v>
      </c>
    </row>
    <row r="4674" spans="1:8" ht="36.6" customHeight="1">
      <c r="A4674" s="352" t="s">
        <v>8765</v>
      </c>
      <c r="B4674" s="352"/>
      <c r="C4674" s="353" t="s">
        <v>8766</v>
      </c>
      <c r="D4674" s="353"/>
      <c r="E4674" s="353"/>
      <c r="F4674" s="353"/>
      <c r="G4674" s="18" t="s">
        <v>5278</v>
      </c>
      <c r="H4674" s="138">
        <v>10.06</v>
      </c>
    </row>
    <row r="4675" spans="1:8" ht="36.6" customHeight="1">
      <c r="A4675" s="352" t="s">
        <v>8767</v>
      </c>
      <c r="B4675" s="352"/>
      <c r="C4675" s="353" t="s">
        <v>8768</v>
      </c>
      <c r="D4675" s="353"/>
      <c r="E4675" s="353"/>
      <c r="F4675" s="353"/>
      <c r="G4675" s="18" t="s">
        <v>5278</v>
      </c>
      <c r="H4675" s="136">
        <v>8.9499999999999993</v>
      </c>
    </row>
    <row r="4676" spans="1:8" ht="24.4" customHeight="1">
      <c r="A4676" s="352" t="s">
        <v>8769</v>
      </c>
      <c r="B4676" s="352"/>
      <c r="C4676" s="353" t="s">
        <v>8770</v>
      </c>
      <c r="D4676" s="353"/>
      <c r="E4676" s="353"/>
      <c r="F4676" s="353"/>
      <c r="G4676" s="18" t="s">
        <v>5278</v>
      </c>
      <c r="H4676" s="138">
        <v>25.64</v>
      </c>
    </row>
    <row r="4677" spans="1:8" ht="36.6" customHeight="1">
      <c r="A4677" s="352" t="s">
        <v>8771</v>
      </c>
      <c r="B4677" s="352"/>
      <c r="C4677" s="353" t="s">
        <v>8772</v>
      </c>
      <c r="D4677" s="353"/>
      <c r="E4677" s="353"/>
      <c r="F4677" s="353"/>
      <c r="G4677" s="18" t="s">
        <v>5278</v>
      </c>
      <c r="H4677" s="136">
        <v>6.9</v>
      </c>
    </row>
    <row r="4678" spans="1:8" ht="36.6" customHeight="1">
      <c r="A4678" s="352" t="s">
        <v>8773</v>
      </c>
      <c r="B4678" s="352"/>
      <c r="C4678" s="353" t="s">
        <v>8774</v>
      </c>
      <c r="D4678" s="353"/>
      <c r="E4678" s="353"/>
      <c r="F4678" s="353"/>
      <c r="G4678" s="18" t="s">
        <v>5278</v>
      </c>
      <c r="H4678" s="136">
        <v>5.39</v>
      </c>
    </row>
    <row r="4679" spans="1:8" ht="36.6" customHeight="1">
      <c r="A4679" s="352" t="s">
        <v>8775</v>
      </c>
      <c r="B4679" s="352"/>
      <c r="C4679" s="353" t="s">
        <v>8776</v>
      </c>
      <c r="D4679" s="353"/>
      <c r="E4679" s="353"/>
      <c r="F4679" s="353"/>
      <c r="G4679" s="18" t="s">
        <v>5278</v>
      </c>
      <c r="H4679" s="138">
        <v>22.39</v>
      </c>
    </row>
    <row r="4680" spans="1:8" ht="36.6" customHeight="1">
      <c r="A4680" s="352" t="s">
        <v>8777</v>
      </c>
      <c r="B4680" s="352"/>
      <c r="C4680" s="353" t="s">
        <v>8778</v>
      </c>
      <c r="D4680" s="353"/>
      <c r="E4680" s="353"/>
      <c r="F4680" s="353"/>
      <c r="G4680" s="18" t="s">
        <v>5278</v>
      </c>
      <c r="H4680" s="138">
        <v>31.78</v>
      </c>
    </row>
    <row r="4681" spans="1:8" ht="24.4" customHeight="1">
      <c r="A4681" s="352" t="s">
        <v>8779</v>
      </c>
      <c r="B4681" s="352"/>
      <c r="C4681" s="353" t="s">
        <v>8780</v>
      </c>
      <c r="D4681" s="353"/>
      <c r="E4681" s="353"/>
      <c r="F4681" s="353"/>
      <c r="G4681" s="18" t="s">
        <v>5278</v>
      </c>
      <c r="H4681" s="138">
        <v>99.82</v>
      </c>
    </row>
    <row r="4682" spans="1:8" ht="24.4" customHeight="1">
      <c r="A4682" s="352" t="s">
        <v>8781</v>
      </c>
      <c r="B4682" s="352"/>
      <c r="C4682" s="353" t="s">
        <v>8782</v>
      </c>
      <c r="D4682" s="353"/>
      <c r="E4682" s="353"/>
      <c r="F4682" s="353"/>
      <c r="G4682" s="18" t="s">
        <v>58</v>
      </c>
      <c r="H4682" s="137">
        <v>4176.13</v>
      </c>
    </row>
    <row r="4683" spans="1:8" ht="36.6" customHeight="1">
      <c r="A4683" s="352" t="s">
        <v>8783</v>
      </c>
      <c r="B4683" s="352"/>
      <c r="C4683" s="353" t="s">
        <v>8784</v>
      </c>
      <c r="D4683" s="353"/>
      <c r="E4683" s="353"/>
      <c r="F4683" s="353"/>
      <c r="G4683" s="18" t="s">
        <v>58</v>
      </c>
      <c r="H4683" s="137">
        <v>8882.7900000000009</v>
      </c>
    </row>
    <row r="4684" spans="1:8" ht="24.4" customHeight="1">
      <c r="A4684" s="352" t="s">
        <v>8785</v>
      </c>
      <c r="B4684" s="352"/>
      <c r="C4684" s="353" t="s">
        <v>8786</v>
      </c>
      <c r="D4684" s="353"/>
      <c r="E4684" s="353"/>
      <c r="F4684" s="353"/>
      <c r="G4684" s="18" t="s">
        <v>58</v>
      </c>
      <c r="H4684" s="137">
        <v>4222.5200000000004</v>
      </c>
    </row>
    <row r="4685" spans="1:8" ht="24.4" customHeight="1">
      <c r="A4685" s="352" t="s">
        <v>8787</v>
      </c>
      <c r="B4685" s="352"/>
      <c r="C4685" s="353" t="s">
        <v>8788</v>
      </c>
      <c r="D4685" s="353"/>
      <c r="E4685" s="353"/>
      <c r="F4685" s="353"/>
      <c r="G4685" s="18" t="s">
        <v>58</v>
      </c>
      <c r="H4685" s="137">
        <v>8545.59</v>
      </c>
    </row>
    <row r="4686" spans="1:8" ht="48.75" customHeight="1">
      <c r="A4686" s="352" t="s">
        <v>8789</v>
      </c>
      <c r="B4686" s="352"/>
      <c r="C4686" s="353" t="s">
        <v>8790</v>
      </c>
      <c r="D4686" s="353"/>
      <c r="E4686" s="353"/>
      <c r="F4686" s="353"/>
      <c r="G4686" s="18" t="s">
        <v>158</v>
      </c>
      <c r="H4686" s="140">
        <v>535.62</v>
      </c>
    </row>
    <row r="4687" spans="1:8" ht="48.75" customHeight="1">
      <c r="A4687" s="352" t="s">
        <v>8791</v>
      </c>
      <c r="B4687" s="352"/>
      <c r="C4687" s="353" t="s">
        <v>8792</v>
      </c>
      <c r="D4687" s="353"/>
      <c r="E4687" s="353"/>
      <c r="F4687" s="353"/>
      <c r="G4687" s="18" t="s">
        <v>158</v>
      </c>
      <c r="H4687" s="140">
        <v>405.76</v>
      </c>
    </row>
    <row r="4688" spans="1:8" ht="36.6" customHeight="1">
      <c r="A4688" s="352" t="s">
        <v>8793</v>
      </c>
      <c r="B4688" s="352"/>
      <c r="C4688" s="353" t="s">
        <v>8794</v>
      </c>
      <c r="D4688" s="353"/>
      <c r="E4688" s="353"/>
      <c r="F4688" s="353"/>
      <c r="G4688" s="18" t="s">
        <v>158</v>
      </c>
      <c r="H4688" s="140">
        <v>388.09</v>
      </c>
    </row>
    <row r="4689" spans="1:8" ht="48.75" customHeight="1">
      <c r="A4689" s="352" t="s">
        <v>8795</v>
      </c>
      <c r="B4689" s="352"/>
      <c r="C4689" s="353" t="s">
        <v>8796</v>
      </c>
      <c r="D4689" s="353"/>
      <c r="E4689" s="353"/>
      <c r="F4689" s="353"/>
      <c r="G4689" s="18" t="s">
        <v>158</v>
      </c>
      <c r="H4689" s="140">
        <v>255.62</v>
      </c>
    </row>
    <row r="4690" spans="1:8" ht="36.6" customHeight="1">
      <c r="A4690" s="352" t="s">
        <v>8797</v>
      </c>
      <c r="B4690" s="352"/>
      <c r="C4690" s="353" t="s">
        <v>8798</v>
      </c>
      <c r="D4690" s="353"/>
      <c r="E4690" s="353"/>
      <c r="F4690" s="353"/>
      <c r="G4690" s="18" t="s">
        <v>158</v>
      </c>
      <c r="H4690" s="140">
        <v>400.92</v>
      </c>
    </row>
    <row r="4691" spans="1:8" ht="48.75" customHeight="1">
      <c r="A4691" s="352" t="s">
        <v>8799</v>
      </c>
      <c r="B4691" s="352"/>
      <c r="C4691" s="353" t="s">
        <v>8800</v>
      </c>
      <c r="D4691" s="353"/>
      <c r="E4691" s="353"/>
      <c r="F4691" s="353"/>
      <c r="G4691" s="18" t="s">
        <v>158</v>
      </c>
      <c r="H4691" s="140">
        <v>269.89999999999998</v>
      </c>
    </row>
    <row r="4692" spans="1:8" ht="48.75" customHeight="1">
      <c r="A4692" s="352" t="s">
        <v>8801</v>
      </c>
      <c r="B4692" s="352"/>
      <c r="C4692" s="353" t="s">
        <v>8802</v>
      </c>
      <c r="D4692" s="353"/>
      <c r="E4692" s="353"/>
      <c r="F4692" s="353"/>
      <c r="G4692" s="18" t="s">
        <v>158</v>
      </c>
      <c r="H4692" s="140">
        <v>555.89</v>
      </c>
    </row>
    <row r="4693" spans="1:8" ht="48.75" customHeight="1">
      <c r="A4693" s="352" t="s">
        <v>8803</v>
      </c>
      <c r="B4693" s="352"/>
      <c r="C4693" s="353" t="s">
        <v>8804</v>
      </c>
      <c r="D4693" s="353"/>
      <c r="E4693" s="353"/>
      <c r="F4693" s="353"/>
      <c r="G4693" s="18" t="s">
        <v>158</v>
      </c>
      <c r="H4693" s="140">
        <v>431.63</v>
      </c>
    </row>
    <row r="4694" spans="1:8" ht="48.75" customHeight="1">
      <c r="A4694" s="352" t="s">
        <v>8805</v>
      </c>
      <c r="B4694" s="352"/>
      <c r="C4694" s="353" t="s">
        <v>8806</v>
      </c>
      <c r="D4694" s="353"/>
      <c r="E4694" s="353"/>
      <c r="F4694" s="353"/>
      <c r="G4694" s="18" t="s">
        <v>158</v>
      </c>
      <c r="H4694" s="140">
        <v>515.21</v>
      </c>
    </row>
    <row r="4695" spans="1:8" ht="48.75" customHeight="1">
      <c r="A4695" s="352" t="s">
        <v>8807</v>
      </c>
      <c r="B4695" s="352"/>
      <c r="C4695" s="353" t="s">
        <v>8808</v>
      </c>
      <c r="D4695" s="353"/>
      <c r="E4695" s="353"/>
      <c r="F4695" s="353"/>
      <c r="G4695" s="18" t="s">
        <v>158</v>
      </c>
      <c r="H4695" s="140">
        <v>387.53</v>
      </c>
    </row>
    <row r="4696" spans="1:8" ht="36.6" customHeight="1">
      <c r="A4696" s="352" t="s">
        <v>8809</v>
      </c>
      <c r="B4696" s="352"/>
      <c r="C4696" s="353" t="s">
        <v>8810</v>
      </c>
      <c r="D4696" s="353"/>
      <c r="E4696" s="353"/>
      <c r="F4696" s="353"/>
      <c r="G4696" s="18" t="s">
        <v>158</v>
      </c>
      <c r="H4696" s="140">
        <v>438.97</v>
      </c>
    </row>
    <row r="4697" spans="1:8" ht="36.6" customHeight="1">
      <c r="A4697" s="352" t="s">
        <v>8811</v>
      </c>
      <c r="B4697" s="352"/>
      <c r="C4697" s="353" t="s">
        <v>8812</v>
      </c>
      <c r="D4697" s="353"/>
      <c r="E4697" s="353"/>
      <c r="F4697" s="353"/>
      <c r="G4697" s="18" t="s">
        <v>158</v>
      </c>
      <c r="H4697" s="140">
        <v>307.12</v>
      </c>
    </row>
    <row r="4698" spans="1:8" ht="36.6" customHeight="1">
      <c r="A4698" s="352" t="s">
        <v>8813</v>
      </c>
      <c r="B4698" s="352"/>
      <c r="C4698" s="353" t="s">
        <v>8814</v>
      </c>
      <c r="D4698" s="353"/>
      <c r="E4698" s="353"/>
      <c r="F4698" s="353"/>
      <c r="G4698" s="18" t="s">
        <v>158</v>
      </c>
      <c r="H4698" s="140">
        <v>457.17</v>
      </c>
    </row>
    <row r="4699" spans="1:8" ht="36.6" customHeight="1">
      <c r="A4699" s="352" t="s">
        <v>8815</v>
      </c>
      <c r="B4699" s="352"/>
      <c r="C4699" s="353" t="s">
        <v>8816</v>
      </c>
      <c r="D4699" s="353"/>
      <c r="E4699" s="353"/>
      <c r="F4699" s="353"/>
      <c r="G4699" s="18" t="s">
        <v>158</v>
      </c>
      <c r="H4699" s="140">
        <v>327.39999999999998</v>
      </c>
    </row>
    <row r="4700" spans="1:8" ht="36.6" customHeight="1">
      <c r="A4700" s="352" t="s">
        <v>8817</v>
      </c>
      <c r="B4700" s="352"/>
      <c r="C4700" s="353" t="s">
        <v>8818</v>
      </c>
      <c r="D4700" s="353"/>
      <c r="E4700" s="353"/>
      <c r="F4700" s="353"/>
      <c r="G4700" s="18" t="s">
        <v>158</v>
      </c>
      <c r="H4700" s="140">
        <v>477.59</v>
      </c>
    </row>
    <row r="4701" spans="1:8" ht="36.6" customHeight="1">
      <c r="A4701" s="352" t="s">
        <v>8819</v>
      </c>
      <c r="B4701" s="352"/>
      <c r="C4701" s="353" t="s">
        <v>8820</v>
      </c>
      <c r="D4701" s="353"/>
      <c r="E4701" s="353"/>
      <c r="F4701" s="353"/>
      <c r="G4701" s="18" t="s">
        <v>158</v>
      </c>
      <c r="H4701" s="140">
        <v>350.13</v>
      </c>
    </row>
    <row r="4702" spans="1:8" ht="36.6" customHeight="1">
      <c r="A4702" s="352" t="s">
        <v>8821</v>
      </c>
      <c r="B4702" s="352"/>
      <c r="C4702" s="353" t="s">
        <v>8822</v>
      </c>
      <c r="D4702" s="353"/>
      <c r="E4702" s="353"/>
      <c r="F4702" s="353"/>
      <c r="G4702" s="18" t="s">
        <v>158</v>
      </c>
      <c r="H4702" s="140">
        <v>500.32</v>
      </c>
    </row>
    <row r="4703" spans="1:8" ht="36.6" customHeight="1">
      <c r="A4703" s="352" t="s">
        <v>8823</v>
      </c>
      <c r="B4703" s="352"/>
      <c r="C4703" s="353" t="s">
        <v>8824</v>
      </c>
      <c r="D4703" s="353"/>
      <c r="E4703" s="353"/>
      <c r="F4703" s="353"/>
      <c r="G4703" s="18" t="s">
        <v>158</v>
      </c>
      <c r="H4703" s="140">
        <v>375.46</v>
      </c>
    </row>
    <row r="4704" spans="1:8" ht="48.75" customHeight="1">
      <c r="A4704" s="352" t="s">
        <v>8825</v>
      </c>
      <c r="B4704" s="352"/>
      <c r="C4704" s="353" t="s">
        <v>8826</v>
      </c>
      <c r="D4704" s="353"/>
      <c r="E4704" s="353"/>
      <c r="F4704" s="353"/>
      <c r="G4704" s="18" t="s">
        <v>158</v>
      </c>
      <c r="H4704" s="140">
        <v>495.13</v>
      </c>
    </row>
    <row r="4705" spans="1:8" ht="48.75" customHeight="1">
      <c r="A4705" s="352" t="s">
        <v>8827</v>
      </c>
      <c r="B4705" s="352"/>
      <c r="C4705" s="353" t="s">
        <v>8828</v>
      </c>
      <c r="D4705" s="353"/>
      <c r="E4705" s="353"/>
      <c r="F4705" s="353"/>
      <c r="G4705" s="18" t="s">
        <v>158</v>
      </c>
      <c r="H4705" s="140">
        <v>460.29</v>
      </c>
    </row>
    <row r="4706" spans="1:8" ht="48.75" customHeight="1">
      <c r="A4706" s="352" t="s">
        <v>8829</v>
      </c>
      <c r="B4706" s="352"/>
      <c r="C4706" s="353" t="s">
        <v>8830</v>
      </c>
      <c r="D4706" s="353"/>
      <c r="E4706" s="353"/>
      <c r="F4706" s="353"/>
      <c r="G4706" s="18" t="s">
        <v>158</v>
      </c>
      <c r="H4706" s="140">
        <v>374.71</v>
      </c>
    </row>
    <row r="4707" spans="1:8" ht="48.75" customHeight="1">
      <c r="A4707" s="352" t="s">
        <v>8831</v>
      </c>
      <c r="B4707" s="352"/>
      <c r="C4707" s="353" t="s">
        <v>8832</v>
      </c>
      <c r="D4707" s="353"/>
      <c r="E4707" s="353"/>
      <c r="F4707" s="353"/>
      <c r="G4707" s="18" t="s">
        <v>158</v>
      </c>
      <c r="H4707" s="140">
        <v>360.62</v>
      </c>
    </row>
    <row r="4708" spans="1:8" ht="36.6" customHeight="1">
      <c r="A4708" s="352" t="s">
        <v>8833</v>
      </c>
      <c r="B4708" s="352"/>
      <c r="C4708" s="353" t="s">
        <v>8834</v>
      </c>
      <c r="D4708" s="353"/>
      <c r="E4708" s="353"/>
      <c r="F4708" s="353"/>
      <c r="G4708" s="18" t="s">
        <v>158</v>
      </c>
      <c r="H4708" s="140">
        <v>397.87</v>
      </c>
    </row>
    <row r="4709" spans="1:8" ht="36.6" customHeight="1">
      <c r="A4709" s="352" t="s">
        <v>8835</v>
      </c>
      <c r="B4709" s="352"/>
      <c r="C4709" s="353" t="s">
        <v>8836</v>
      </c>
      <c r="D4709" s="353"/>
      <c r="E4709" s="353"/>
      <c r="F4709" s="353"/>
      <c r="G4709" s="18" t="s">
        <v>158</v>
      </c>
      <c r="H4709" s="140">
        <v>267.57</v>
      </c>
    </row>
    <row r="4710" spans="1:8" ht="36.6" customHeight="1">
      <c r="A4710" s="352" t="s">
        <v>8837</v>
      </c>
      <c r="B4710" s="352"/>
      <c r="C4710" s="353" t="s">
        <v>8838</v>
      </c>
      <c r="D4710" s="353"/>
      <c r="E4710" s="353"/>
      <c r="F4710" s="353"/>
      <c r="G4710" s="18" t="s">
        <v>158</v>
      </c>
      <c r="H4710" s="140">
        <v>411.49</v>
      </c>
    </row>
    <row r="4711" spans="1:8" ht="36.6" customHeight="1">
      <c r="A4711" s="352" t="s">
        <v>8839</v>
      </c>
      <c r="B4711" s="352"/>
      <c r="C4711" s="353" t="s">
        <v>8840</v>
      </c>
      <c r="D4711" s="353"/>
      <c r="E4711" s="353"/>
      <c r="F4711" s="353"/>
      <c r="G4711" s="18" t="s">
        <v>158</v>
      </c>
      <c r="H4711" s="140">
        <v>282.79000000000002</v>
      </c>
    </row>
    <row r="4712" spans="1:8" ht="36.6" customHeight="1">
      <c r="A4712" s="352" t="s">
        <v>8841</v>
      </c>
      <c r="B4712" s="352"/>
      <c r="C4712" s="353" t="s">
        <v>8842</v>
      </c>
      <c r="D4712" s="353"/>
      <c r="E4712" s="353"/>
      <c r="F4712" s="353"/>
      <c r="G4712" s="18" t="s">
        <v>158</v>
      </c>
      <c r="H4712" s="140">
        <v>429.25</v>
      </c>
    </row>
    <row r="4713" spans="1:8" ht="36.6" customHeight="1">
      <c r="A4713" s="352" t="s">
        <v>8843</v>
      </c>
      <c r="B4713" s="352"/>
      <c r="C4713" s="353" t="s">
        <v>8844</v>
      </c>
      <c r="D4713" s="353"/>
      <c r="E4713" s="353"/>
      <c r="F4713" s="353"/>
      <c r="G4713" s="18" t="s">
        <v>158</v>
      </c>
      <c r="H4713" s="140">
        <v>302.64999999999998</v>
      </c>
    </row>
    <row r="4714" spans="1:8" ht="48.75" customHeight="1">
      <c r="A4714" s="352" t="s">
        <v>8845</v>
      </c>
      <c r="B4714" s="352"/>
      <c r="C4714" s="353" t="s">
        <v>8846</v>
      </c>
      <c r="D4714" s="353"/>
      <c r="E4714" s="353"/>
      <c r="F4714" s="353"/>
      <c r="G4714" s="18" t="s">
        <v>158</v>
      </c>
      <c r="H4714" s="140">
        <v>461.12</v>
      </c>
    </row>
    <row r="4715" spans="1:8" ht="48.75" customHeight="1">
      <c r="A4715" s="352" t="s">
        <v>8847</v>
      </c>
      <c r="B4715" s="352"/>
      <c r="C4715" s="353" t="s">
        <v>8848</v>
      </c>
      <c r="D4715" s="353"/>
      <c r="E4715" s="353"/>
      <c r="F4715" s="353"/>
      <c r="G4715" s="18" t="s">
        <v>158</v>
      </c>
      <c r="H4715" s="140">
        <v>337.34</v>
      </c>
    </row>
    <row r="4716" spans="1:8" ht="36.6" customHeight="1">
      <c r="A4716" s="352" t="s">
        <v>8849</v>
      </c>
      <c r="B4716" s="352"/>
      <c r="C4716" s="353" t="s">
        <v>8850</v>
      </c>
      <c r="D4716" s="353"/>
      <c r="E4716" s="353"/>
      <c r="F4716" s="353"/>
      <c r="G4716" s="18" t="s">
        <v>158</v>
      </c>
      <c r="H4716" s="140">
        <v>393.29</v>
      </c>
    </row>
    <row r="4717" spans="1:8" ht="36.6" customHeight="1">
      <c r="A4717" s="352" t="s">
        <v>8851</v>
      </c>
      <c r="B4717" s="352"/>
      <c r="C4717" s="353" t="s">
        <v>8852</v>
      </c>
      <c r="D4717" s="353"/>
      <c r="E4717" s="353"/>
      <c r="F4717" s="353"/>
      <c r="G4717" s="18" t="s">
        <v>158</v>
      </c>
      <c r="H4717" s="140">
        <v>262.99</v>
      </c>
    </row>
    <row r="4718" spans="1:8" ht="36.6" customHeight="1">
      <c r="A4718" s="352" t="s">
        <v>8853</v>
      </c>
      <c r="B4718" s="352"/>
      <c r="C4718" s="353" t="s">
        <v>8854</v>
      </c>
      <c r="D4718" s="353"/>
      <c r="E4718" s="353"/>
      <c r="F4718" s="353"/>
      <c r="G4718" s="18" t="s">
        <v>158</v>
      </c>
      <c r="H4718" s="140">
        <v>406.88</v>
      </c>
    </row>
    <row r="4719" spans="1:8" ht="36.6" customHeight="1">
      <c r="A4719" s="352" t="s">
        <v>8855</v>
      </c>
      <c r="B4719" s="352"/>
      <c r="C4719" s="353" t="s">
        <v>8856</v>
      </c>
      <c r="D4719" s="353"/>
      <c r="E4719" s="353"/>
      <c r="F4719" s="353"/>
      <c r="G4719" s="18" t="s">
        <v>158</v>
      </c>
      <c r="H4719" s="140">
        <v>278.18</v>
      </c>
    </row>
    <row r="4720" spans="1:8" ht="36.6" customHeight="1">
      <c r="A4720" s="352" t="s">
        <v>8857</v>
      </c>
      <c r="B4720" s="352"/>
      <c r="C4720" s="353" t="s">
        <v>8858</v>
      </c>
      <c r="D4720" s="353"/>
      <c r="E4720" s="353"/>
      <c r="F4720" s="353"/>
      <c r="G4720" s="18" t="s">
        <v>158</v>
      </c>
      <c r="H4720" s="140">
        <v>424.69</v>
      </c>
    </row>
    <row r="4721" spans="1:8" ht="36.6" customHeight="1">
      <c r="A4721" s="352" t="s">
        <v>8859</v>
      </c>
      <c r="B4721" s="352"/>
      <c r="C4721" s="353" t="s">
        <v>8860</v>
      </c>
      <c r="D4721" s="353"/>
      <c r="E4721" s="353"/>
      <c r="F4721" s="353"/>
      <c r="G4721" s="18" t="s">
        <v>158</v>
      </c>
      <c r="H4721" s="140">
        <v>298.08999999999997</v>
      </c>
    </row>
    <row r="4722" spans="1:8" ht="36.6" customHeight="1">
      <c r="A4722" s="352" t="s">
        <v>8861</v>
      </c>
      <c r="B4722" s="352"/>
      <c r="C4722" s="353" t="s">
        <v>8862</v>
      </c>
      <c r="D4722" s="353"/>
      <c r="E4722" s="353"/>
      <c r="F4722" s="353"/>
      <c r="G4722" s="18" t="s">
        <v>158</v>
      </c>
      <c r="H4722" s="140">
        <v>427.18</v>
      </c>
    </row>
    <row r="4723" spans="1:8" ht="36.6" customHeight="1">
      <c r="A4723" s="352" t="s">
        <v>8863</v>
      </c>
      <c r="B4723" s="352"/>
      <c r="C4723" s="353" t="s">
        <v>8864</v>
      </c>
      <c r="D4723" s="353"/>
      <c r="E4723" s="353"/>
      <c r="F4723" s="353"/>
      <c r="G4723" s="18" t="s">
        <v>158</v>
      </c>
      <c r="H4723" s="140">
        <v>299.94</v>
      </c>
    </row>
    <row r="4724" spans="1:8" ht="48.75" customHeight="1">
      <c r="A4724" s="352" t="s">
        <v>8865</v>
      </c>
      <c r="B4724" s="352"/>
      <c r="C4724" s="353" t="s">
        <v>8866</v>
      </c>
      <c r="D4724" s="353"/>
      <c r="E4724" s="353"/>
      <c r="F4724" s="353"/>
      <c r="G4724" s="18" t="s">
        <v>158</v>
      </c>
      <c r="H4724" s="140">
        <v>435.98</v>
      </c>
    </row>
    <row r="4725" spans="1:8" ht="48.75" customHeight="1">
      <c r="A4725" s="352" t="s">
        <v>8867</v>
      </c>
      <c r="B4725" s="352"/>
      <c r="C4725" s="353" t="s">
        <v>8868</v>
      </c>
      <c r="D4725" s="353"/>
      <c r="E4725" s="353"/>
      <c r="F4725" s="353"/>
      <c r="G4725" s="18" t="s">
        <v>158</v>
      </c>
      <c r="H4725" s="140">
        <v>323.41000000000003</v>
      </c>
    </row>
    <row r="4726" spans="1:8" ht="48.75" customHeight="1">
      <c r="A4726" s="352" t="s">
        <v>8869</v>
      </c>
      <c r="B4726" s="352"/>
      <c r="C4726" s="353" t="s">
        <v>8870</v>
      </c>
      <c r="D4726" s="353"/>
      <c r="E4726" s="353"/>
      <c r="F4726" s="353"/>
      <c r="G4726" s="18" t="s">
        <v>158</v>
      </c>
      <c r="H4726" s="140">
        <v>456.9</v>
      </c>
    </row>
    <row r="4727" spans="1:8" ht="48.75" customHeight="1">
      <c r="A4727" s="352" t="s">
        <v>8871</v>
      </c>
      <c r="B4727" s="352"/>
      <c r="C4727" s="353" t="s">
        <v>8872</v>
      </c>
      <c r="D4727" s="353"/>
      <c r="E4727" s="353"/>
      <c r="F4727" s="353"/>
      <c r="G4727" s="18" t="s">
        <v>158</v>
      </c>
      <c r="H4727" s="140">
        <v>337.48</v>
      </c>
    </row>
    <row r="4728" spans="1:8" ht="48.75" customHeight="1">
      <c r="A4728" s="352" t="s">
        <v>8873</v>
      </c>
      <c r="B4728" s="352"/>
      <c r="C4728" s="353" t="s">
        <v>8874</v>
      </c>
      <c r="D4728" s="353"/>
      <c r="E4728" s="353"/>
      <c r="F4728" s="353"/>
      <c r="G4728" s="18" t="s">
        <v>158</v>
      </c>
      <c r="H4728" s="140">
        <v>483.85</v>
      </c>
    </row>
    <row r="4729" spans="1:8" ht="48.75" customHeight="1">
      <c r="A4729" s="352" t="s">
        <v>8875</v>
      </c>
      <c r="B4729" s="352"/>
      <c r="C4729" s="353" t="s">
        <v>8876</v>
      </c>
      <c r="D4729" s="353"/>
      <c r="E4729" s="353"/>
      <c r="F4729" s="353"/>
      <c r="G4729" s="18" t="s">
        <v>158</v>
      </c>
      <c r="H4729" s="140">
        <v>367.56</v>
      </c>
    </row>
    <row r="4730" spans="1:8" ht="48.75" customHeight="1">
      <c r="A4730" s="352" t="s">
        <v>8877</v>
      </c>
      <c r="B4730" s="352"/>
      <c r="C4730" s="353" t="s">
        <v>8878</v>
      </c>
      <c r="D4730" s="353"/>
      <c r="E4730" s="353"/>
      <c r="F4730" s="353"/>
      <c r="G4730" s="18" t="s">
        <v>158</v>
      </c>
      <c r="H4730" s="140">
        <v>513.92999999999995</v>
      </c>
    </row>
    <row r="4731" spans="1:8" ht="48.75" customHeight="1">
      <c r="A4731" s="352" t="s">
        <v>8879</v>
      </c>
      <c r="B4731" s="352"/>
      <c r="C4731" s="353" t="s">
        <v>8880</v>
      </c>
      <c r="D4731" s="353"/>
      <c r="E4731" s="353"/>
      <c r="F4731" s="353"/>
      <c r="G4731" s="18" t="s">
        <v>158</v>
      </c>
      <c r="H4731" s="140">
        <v>401.14</v>
      </c>
    </row>
    <row r="4732" spans="1:8" ht="48.75" customHeight="1">
      <c r="A4732" s="352" t="s">
        <v>8881</v>
      </c>
      <c r="B4732" s="352"/>
      <c r="C4732" s="353" t="s">
        <v>8882</v>
      </c>
      <c r="D4732" s="353"/>
      <c r="E4732" s="353"/>
      <c r="F4732" s="353"/>
      <c r="G4732" s="18" t="s">
        <v>158</v>
      </c>
      <c r="H4732" s="140">
        <v>384.18</v>
      </c>
    </row>
    <row r="4733" spans="1:8" ht="48.75" customHeight="1">
      <c r="A4733" s="352" t="s">
        <v>8883</v>
      </c>
      <c r="B4733" s="352"/>
      <c r="C4733" s="353" t="s">
        <v>8884</v>
      </c>
      <c r="D4733" s="353"/>
      <c r="E4733" s="353"/>
      <c r="F4733" s="353"/>
      <c r="G4733" s="18" t="s">
        <v>158</v>
      </c>
      <c r="H4733" s="140">
        <v>271.60000000000002</v>
      </c>
    </row>
    <row r="4734" spans="1:8" ht="48.75" customHeight="1">
      <c r="A4734" s="352" t="s">
        <v>8885</v>
      </c>
      <c r="B4734" s="352"/>
      <c r="C4734" s="353" t="s">
        <v>8886</v>
      </c>
      <c r="D4734" s="353"/>
      <c r="E4734" s="353"/>
      <c r="F4734" s="353"/>
      <c r="G4734" s="18" t="s">
        <v>158</v>
      </c>
      <c r="H4734" s="140">
        <v>400.39</v>
      </c>
    </row>
    <row r="4735" spans="1:8" ht="48.75" customHeight="1">
      <c r="A4735" s="352" t="s">
        <v>8887</v>
      </c>
      <c r="B4735" s="352"/>
      <c r="C4735" s="353" t="s">
        <v>8888</v>
      </c>
      <c r="D4735" s="353"/>
      <c r="E4735" s="353"/>
      <c r="F4735" s="353"/>
      <c r="G4735" s="18" t="s">
        <v>158</v>
      </c>
      <c r="H4735" s="140">
        <v>280.95999999999998</v>
      </c>
    </row>
    <row r="4736" spans="1:8" ht="48.75" customHeight="1">
      <c r="A4736" s="352" t="s">
        <v>8889</v>
      </c>
      <c r="B4736" s="352"/>
      <c r="C4736" s="353" t="s">
        <v>8890</v>
      </c>
      <c r="D4736" s="353"/>
      <c r="E4736" s="353"/>
      <c r="F4736" s="353"/>
      <c r="G4736" s="18" t="s">
        <v>158</v>
      </c>
      <c r="H4736" s="140">
        <v>421.21</v>
      </c>
    </row>
    <row r="4737" spans="1:8" ht="48.75" customHeight="1">
      <c r="A4737" s="352" t="s">
        <v>8891</v>
      </c>
      <c r="B4737" s="352"/>
      <c r="C4737" s="353" t="s">
        <v>8892</v>
      </c>
      <c r="D4737" s="353"/>
      <c r="E4737" s="353"/>
      <c r="F4737" s="353"/>
      <c r="G4737" s="18" t="s">
        <v>158</v>
      </c>
      <c r="H4737" s="140">
        <v>304.91000000000003</v>
      </c>
    </row>
    <row r="4738" spans="1:8" ht="48.75" customHeight="1">
      <c r="A4738" s="352" t="s">
        <v>8893</v>
      </c>
      <c r="B4738" s="352"/>
      <c r="C4738" s="353" t="s">
        <v>8894</v>
      </c>
      <c r="D4738" s="353"/>
      <c r="E4738" s="353"/>
      <c r="F4738" s="353"/>
      <c r="G4738" s="18" t="s">
        <v>158</v>
      </c>
      <c r="H4738" s="140">
        <v>444.47</v>
      </c>
    </row>
    <row r="4739" spans="1:8" ht="48.75" customHeight="1">
      <c r="A4739" s="352" t="s">
        <v>8895</v>
      </c>
      <c r="B4739" s="352"/>
      <c r="C4739" s="353" t="s">
        <v>8896</v>
      </c>
      <c r="D4739" s="353"/>
      <c r="E4739" s="353"/>
      <c r="F4739" s="353"/>
      <c r="G4739" s="18" t="s">
        <v>158</v>
      </c>
      <c r="H4739" s="140">
        <v>331.68</v>
      </c>
    </row>
    <row r="4740" spans="1:8" ht="48.75" customHeight="1">
      <c r="A4740" s="352" t="s">
        <v>8897</v>
      </c>
      <c r="B4740" s="352"/>
      <c r="C4740" s="353" t="s">
        <v>8898</v>
      </c>
      <c r="D4740" s="353"/>
      <c r="E4740" s="353"/>
      <c r="F4740" s="353"/>
      <c r="G4740" s="18" t="s">
        <v>158</v>
      </c>
      <c r="H4740" s="140">
        <v>425.78</v>
      </c>
    </row>
    <row r="4741" spans="1:8" ht="48.75" customHeight="1">
      <c r="A4741" s="352" t="s">
        <v>8899</v>
      </c>
      <c r="B4741" s="352"/>
      <c r="C4741" s="353" t="s">
        <v>8900</v>
      </c>
      <c r="D4741" s="353"/>
      <c r="E4741" s="353"/>
      <c r="F4741" s="353"/>
      <c r="G4741" s="18" t="s">
        <v>158</v>
      </c>
      <c r="H4741" s="140">
        <v>402</v>
      </c>
    </row>
    <row r="4742" spans="1:8" ht="48.75" customHeight="1">
      <c r="A4742" s="352" t="s">
        <v>8901</v>
      </c>
      <c r="B4742" s="352"/>
      <c r="C4742" s="353" t="s">
        <v>8902</v>
      </c>
      <c r="D4742" s="353"/>
      <c r="E4742" s="353"/>
      <c r="F4742" s="353"/>
      <c r="G4742" s="18" t="s">
        <v>158</v>
      </c>
      <c r="H4742" s="140">
        <v>353.8</v>
      </c>
    </row>
    <row r="4743" spans="1:8" ht="48.75" customHeight="1">
      <c r="A4743" s="352" t="s">
        <v>8903</v>
      </c>
      <c r="B4743" s="352"/>
      <c r="C4743" s="353" t="s">
        <v>8904</v>
      </c>
      <c r="D4743" s="353"/>
      <c r="E4743" s="353"/>
      <c r="F4743" s="353"/>
      <c r="G4743" s="18" t="s">
        <v>158</v>
      </c>
      <c r="H4743" s="140">
        <v>344.18</v>
      </c>
    </row>
    <row r="4744" spans="1:8" ht="48.75" customHeight="1">
      <c r="A4744" s="352" t="s">
        <v>8905</v>
      </c>
      <c r="B4744" s="352"/>
      <c r="C4744" s="353" t="s">
        <v>8906</v>
      </c>
      <c r="D4744" s="353"/>
      <c r="E4744" s="353"/>
      <c r="F4744" s="353"/>
      <c r="G4744" s="18" t="s">
        <v>158</v>
      </c>
      <c r="H4744" s="140">
        <v>518.33000000000004</v>
      </c>
    </row>
    <row r="4745" spans="1:8" ht="48.75" customHeight="1">
      <c r="A4745" s="352" t="s">
        <v>8907</v>
      </c>
      <c r="B4745" s="352"/>
      <c r="C4745" s="353" t="s">
        <v>8908</v>
      </c>
      <c r="D4745" s="353"/>
      <c r="E4745" s="353"/>
      <c r="F4745" s="353"/>
      <c r="G4745" s="18" t="s">
        <v>158</v>
      </c>
      <c r="H4745" s="140">
        <v>360.1</v>
      </c>
    </row>
    <row r="4746" spans="1:8" ht="24.4" customHeight="1">
      <c r="A4746" s="352" t="s">
        <v>8909</v>
      </c>
      <c r="B4746" s="352"/>
      <c r="C4746" s="353" t="s">
        <v>8910</v>
      </c>
      <c r="D4746" s="353"/>
      <c r="E4746" s="353"/>
      <c r="F4746" s="353"/>
      <c r="G4746" s="18" t="s">
        <v>76</v>
      </c>
      <c r="H4746" s="136">
        <v>9.15</v>
      </c>
    </row>
    <row r="4747" spans="1:8" ht="24.4" customHeight="1">
      <c r="A4747" s="352" t="s">
        <v>8911</v>
      </c>
      <c r="B4747" s="352"/>
      <c r="C4747" s="353" t="s">
        <v>8912</v>
      </c>
      <c r="D4747" s="353"/>
      <c r="E4747" s="353"/>
      <c r="F4747" s="353"/>
      <c r="G4747" s="18" t="s">
        <v>76</v>
      </c>
      <c r="H4747" s="136">
        <v>7.68</v>
      </c>
    </row>
    <row r="4748" spans="1:8" ht="24.4" customHeight="1">
      <c r="A4748" s="352" t="s">
        <v>8913</v>
      </c>
      <c r="B4748" s="352"/>
      <c r="C4748" s="353" t="s">
        <v>8914</v>
      </c>
      <c r="D4748" s="353"/>
      <c r="E4748" s="353"/>
      <c r="F4748" s="353"/>
      <c r="G4748" s="18" t="s">
        <v>76</v>
      </c>
      <c r="H4748" s="138">
        <v>12.09</v>
      </c>
    </row>
    <row r="4749" spans="1:8" ht="24.4" customHeight="1">
      <c r="A4749" s="352" t="s">
        <v>8915</v>
      </c>
      <c r="B4749" s="352"/>
      <c r="C4749" s="353" t="s">
        <v>8916</v>
      </c>
      <c r="D4749" s="353"/>
      <c r="E4749" s="353"/>
      <c r="F4749" s="353"/>
      <c r="G4749" s="18" t="s">
        <v>76</v>
      </c>
      <c r="H4749" s="136">
        <v>9.9600000000000009</v>
      </c>
    </row>
    <row r="4750" spans="1:8" ht="24.4" customHeight="1">
      <c r="A4750" s="352" t="s">
        <v>8917</v>
      </c>
      <c r="B4750" s="352"/>
      <c r="C4750" s="353" t="s">
        <v>8918</v>
      </c>
      <c r="D4750" s="353"/>
      <c r="E4750" s="353"/>
      <c r="F4750" s="353"/>
      <c r="G4750" s="18" t="s">
        <v>76</v>
      </c>
      <c r="H4750" s="138">
        <v>18.93</v>
      </c>
    </row>
    <row r="4751" spans="1:8" ht="24.4" customHeight="1">
      <c r="A4751" s="352" t="s">
        <v>8919</v>
      </c>
      <c r="B4751" s="352"/>
      <c r="C4751" s="353" t="s">
        <v>8920</v>
      </c>
      <c r="D4751" s="353"/>
      <c r="E4751" s="353"/>
      <c r="F4751" s="353"/>
      <c r="G4751" s="18" t="s">
        <v>76</v>
      </c>
      <c r="H4751" s="138">
        <v>15.14</v>
      </c>
    </row>
    <row r="4752" spans="1:8" ht="24.4" customHeight="1">
      <c r="A4752" s="352" t="s">
        <v>8921</v>
      </c>
      <c r="B4752" s="352"/>
      <c r="C4752" s="353" t="s">
        <v>8922</v>
      </c>
      <c r="D4752" s="353"/>
      <c r="E4752" s="353"/>
      <c r="F4752" s="353"/>
      <c r="G4752" s="18" t="s">
        <v>76</v>
      </c>
      <c r="H4752" s="138">
        <v>27.78</v>
      </c>
    </row>
    <row r="4753" spans="1:8" ht="24.4" customHeight="1">
      <c r="A4753" s="352" t="s">
        <v>8923</v>
      </c>
      <c r="B4753" s="352"/>
      <c r="C4753" s="353" t="s">
        <v>8924</v>
      </c>
      <c r="D4753" s="353"/>
      <c r="E4753" s="353"/>
      <c r="F4753" s="353"/>
      <c r="G4753" s="18" t="s">
        <v>76</v>
      </c>
      <c r="H4753" s="138">
        <v>21.81</v>
      </c>
    </row>
    <row r="4754" spans="1:8" ht="24.4" customHeight="1">
      <c r="A4754" s="352" t="s">
        <v>8925</v>
      </c>
      <c r="B4754" s="352"/>
      <c r="C4754" s="353" t="s">
        <v>8926</v>
      </c>
      <c r="D4754" s="353"/>
      <c r="E4754" s="353"/>
      <c r="F4754" s="353"/>
      <c r="G4754" s="18" t="s">
        <v>76</v>
      </c>
      <c r="H4754" s="138">
        <v>35.81</v>
      </c>
    </row>
    <row r="4755" spans="1:8" ht="24.4" customHeight="1">
      <c r="A4755" s="352" t="s">
        <v>8927</v>
      </c>
      <c r="B4755" s="352"/>
      <c r="C4755" s="353" t="s">
        <v>8928</v>
      </c>
      <c r="D4755" s="353"/>
      <c r="E4755" s="353"/>
      <c r="F4755" s="353"/>
      <c r="G4755" s="18" t="s">
        <v>76</v>
      </c>
      <c r="H4755" s="138">
        <v>27.96</v>
      </c>
    </row>
    <row r="4756" spans="1:8" ht="24.4" customHeight="1">
      <c r="A4756" s="352" t="s">
        <v>8929</v>
      </c>
      <c r="B4756" s="352"/>
      <c r="C4756" s="353" t="s">
        <v>8930</v>
      </c>
      <c r="D4756" s="353"/>
      <c r="E4756" s="353"/>
      <c r="F4756" s="353"/>
      <c r="G4756" s="18" t="s">
        <v>76</v>
      </c>
      <c r="H4756" s="140">
        <v>126.7</v>
      </c>
    </row>
    <row r="4757" spans="1:8" ht="36.6" customHeight="1">
      <c r="A4757" s="352" t="s">
        <v>8931</v>
      </c>
      <c r="B4757" s="352"/>
      <c r="C4757" s="353" t="s">
        <v>8932</v>
      </c>
      <c r="D4757" s="353"/>
      <c r="E4757" s="353"/>
      <c r="F4757" s="353"/>
      <c r="G4757" s="18" t="s">
        <v>76</v>
      </c>
      <c r="H4757" s="140">
        <v>109.5</v>
      </c>
    </row>
    <row r="4758" spans="1:8" ht="24.4" customHeight="1">
      <c r="A4758" s="352" t="s">
        <v>8933</v>
      </c>
      <c r="B4758" s="352"/>
      <c r="C4758" s="353" t="s">
        <v>8934</v>
      </c>
      <c r="D4758" s="353"/>
      <c r="E4758" s="353"/>
      <c r="F4758" s="353"/>
      <c r="G4758" s="18" t="s">
        <v>76</v>
      </c>
      <c r="H4758" s="140">
        <v>139.01</v>
      </c>
    </row>
    <row r="4759" spans="1:8" ht="36.6" customHeight="1">
      <c r="A4759" s="352" t="s">
        <v>8935</v>
      </c>
      <c r="B4759" s="352"/>
      <c r="C4759" s="353" t="s">
        <v>8936</v>
      </c>
      <c r="D4759" s="353"/>
      <c r="E4759" s="353"/>
      <c r="F4759" s="353"/>
      <c r="G4759" s="18" t="s">
        <v>76</v>
      </c>
      <c r="H4759" s="140">
        <v>121.83</v>
      </c>
    </row>
    <row r="4760" spans="1:8" ht="24.4" customHeight="1">
      <c r="A4760" s="352" t="s">
        <v>8937</v>
      </c>
      <c r="B4760" s="352"/>
      <c r="C4760" s="353" t="s">
        <v>8938</v>
      </c>
      <c r="D4760" s="353"/>
      <c r="E4760" s="353"/>
      <c r="F4760" s="353"/>
      <c r="G4760" s="18" t="s">
        <v>76</v>
      </c>
      <c r="H4760" s="140">
        <v>200.86</v>
      </c>
    </row>
    <row r="4761" spans="1:8" ht="36.6" customHeight="1">
      <c r="A4761" s="352" t="s">
        <v>8939</v>
      </c>
      <c r="B4761" s="352"/>
      <c r="C4761" s="353" t="s">
        <v>8940</v>
      </c>
      <c r="D4761" s="353"/>
      <c r="E4761" s="353"/>
      <c r="F4761" s="353"/>
      <c r="G4761" s="18" t="s">
        <v>76</v>
      </c>
      <c r="H4761" s="140">
        <v>183.68</v>
      </c>
    </row>
    <row r="4762" spans="1:8" ht="24.4" customHeight="1">
      <c r="A4762" s="352" t="s">
        <v>8941</v>
      </c>
      <c r="B4762" s="352"/>
      <c r="C4762" s="353" t="s">
        <v>8942</v>
      </c>
      <c r="D4762" s="353"/>
      <c r="E4762" s="353"/>
      <c r="F4762" s="353"/>
      <c r="G4762" s="18" t="s">
        <v>76</v>
      </c>
      <c r="H4762" s="140">
        <v>193.11</v>
      </c>
    </row>
    <row r="4763" spans="1:8" ht="36.6" customHeight="1">
      <c r="A4763" s="352" t="s">
        <v>8943</v>
      </c>
      <c r="B4763" s="352"/>
      <c r="C4763" s="353" t="s">
        <v>8944</v>
      </c>
      <c r="D4763" s="353"/>
      <c r="E4763" s="353"/>
      <c r="F4763" s="353"/>
      <c r="G4763" s="18" t="s">
        <v>76</v>
      </c>
      <c r="H4763" s="140">
        <v>165.73</v>
      </c>
    </row>
    <row r="4764" spans="1:8" ht="24.4" customHeight="1">
      <c r="A4764" s="352" t="s">
        <v>8945</v>
      </c>
      <c r="B4764" s="352"/>
      <c r="C4764" s="353" t="s">
        <v>8946</v>
      </c>
      <c r="D4764" s="353"/>
      <c r="E4764" s="353"/>
      <c r="F4764" s="353"/>
      <c r="G4764" s="18" t="s">
        <v>76</v>
      </c>
      <c r="H4764" s="140">
        <v>242.35</v>
      </c>
    </row>
    <row r="4765" spans="1:8" ht="36.6" customHeight="1">
      <c r="A4765" s="352" t="s">
        <v>8947</v>
      </c>
      <c r="B4765" s="352"/>
      <c r="C4765" s="353" t="s">
        <v>8948</v>
      </c>
      <c r="D4765" s="353"/>
      <c r="E4765" s="353"/>
      <c r="F4765" s="353"/>
      <c r="G4765" s="18" t="s">
        <v>76</v>
      </c>
      <c r="H4765" s="140">
        <v>215.03</v>
      </c>
    </row>
    <row r="4766" spans="1:8" ht="24.4" customHeight="1">
      <c r="A4766" s="352" t="s">
        <v>8949</v>
      </c>
      <c r="B4766" s="352"/>
      <c r="C4766" s="353" t="s">
        <v>8950</v>
      </c>
      <c r="D4766" s="353"/>
      <c r="E4766" s="353"/>
      <c r="F4766" s="353"/>
      <c r="G4766" s="18" t="s">
        <v>76</v>
      </c>
      <c r="H4766" s="140">
        <v>341.15</v>
      </c>
    </row>
    <row r="4767" spans="1:8" ht="36.6" customHeight="1">
      <c r="A4767" s="352" t="s">
        <v>8951</v>
      </c>
      <c r="B4767" s="352"/>
      <c r="C4767" s="353" t="s">
        <v>8952</v>
      </c>
      <c r="D4767" s="353"/>
      <c r="E4767" s="353"/>
      <c r="F4767" s="353"/>
      <c r="G4767" s="18" t="s">
        <v>76</v>
      </c>
      <c r="H4767" s="140">
        <v>310.57</v>
      </c>
    </row>
    <row r="4768" spans="1:8" ht="24.4" customHeight="1">
      <c r="A4768" s="352" t="s">
        <v>8953</v>
      </c>
      <c r="B4768" s="352"/>
      <c r="C4768" s="353" t="s">
        <v>8954</v>
      </c>
      <c r="D4768" s="353"/>
      <c r="E4768" s="353"/>
      <c r="F4768" s="353"/>
      <c r="G4768" s="18" t="s">
        <v>76</v>
      </c>
      <c r="H4768" s="140">
        <v>334.43</v>
      </c>
    </row>
    <row r="4769" spans="1:8" ht="36.6" customHeight="1">
      <c r="A4769" s="352" t="s">
        <v>8955</v>
      </c>
      <c r="B4769" s="352"/>
      <c r="C4769" s="353" t="s">
        <v>8956</v>
      </c>
      <c r="D4769" s="353"/>
      <c r="E4769" s="353"/>
      <c r="F4769" s="353"/>
      <c r="G4769" s="18" t="s">
        <v>76</v>
      </c>
      <c r="H4769" s="140">
        <v>296.88</v>
      </c>
    </row>
    <row r="4770" spans="1:8" ht="24.4" customHeight="1">
      <c r="A4770" s="352" t="s">
        <v>8957</v>
      </c>
      <c r="B4770" s="352"/>
      <c r="C4770" s="353" t="s">
        <v>8958</v>
      </c>
      <c r="D4770" s="353"/>
      <c r="E4770" s="353"/>
      <c r="F4770" s="353"/>
      <c r="G4770" s="18" t="s">
        <v>76</v>
      </c>
      <c r="H4770" s="140">
        <v>383.67</v>
      </c>
    </row>
    <row r="4771" spans="1:8" ht="36.6" customHeight="1">
      <c r="A4771" s="352" t="s">
        <v>8959</v>
      </c>
      <c r="B4771" s="352"/>
      <c r="C4771" s="353" t="s">
        <v>8960</v>
      </c>
      <c r="D4771" s="353"/>
      <c r="E4771" s="353"/>
      <c r="F4771" s="353"/>
      <c r="G4771" s="18" t="s">
        <v>76</v>
      </c>
      <c r="H4771" s="140">
        <v>346.18</v>
      </c>
    </row>
    <row r="4772" spans="1:8" ht="24.4" customHeight="1">
      <c r="A4772" s="352" t="s">
        <v>8961</v>
      </c>
      <c r="B4772" s="352"/>
      <c r="C4772" s="353" t="s">
        <v>8962</v>
      </c>
      <c r="D4772" s="353"/>
      <c r="E4772" s="353"/>
      <c r="F4772" s="353"/>
      <c r="G4772" s="18" t="s">
        <v>76</v>
      </c>
      <c r="H4772" s="140">
        <v>484.32</v>
      </c>
    </row>
    <row r="4773" spans="1:8" ht="36.6" customHeight="1">
      <c r="A4773" s="352" t="s">
        <v>8963</v>
      </c>
      <c r="B4773" s="352"/>
      <c r="C4773" s="353" t="s">
        <v>8964</v>
      </c>
      <c r="D4773" s="353"/>
      <c r="E4773" s="353"/>
      <c r="F4773" s="353"/>
      <c r="G4773" s="18" t="s">
        <v>76</v>
      </c>
      <c r="H4773" s="140">
        <v>436.48</v>
      </c>
    </row>
    <row r="4774" spans="1:8" ht="24.4" customHeight="1">
      <c r="A4774" s="352" t="s">
        <v>8965</v>
      </c>
      <c r="B4774" s="352"/>
      <c r="C4774" s="353" t="s">
        <v>8966</v>
      </c>
      <c r="D4774" s="353"/>
      <c r="E4774" s="353"/>
      <c r="F4774" s="353"/>
      <c r="G4774" s="18" t="s">
        <v>76</v>
      </c>
      <c r="H4774" s="140">
        <v>456.78</v>
      </c>
    </row>
    <row r="4775" spans="1:8" ht="36.6" customHeight="1">
      <c r="A4775" s="352" t="s">
        <v>8967</v>
      </c>
      <c r="B4775" s="352"/>
      <c r="C4775" s="353" t="s">
        <v>8968</v>
      </c>
      <c r="D4775" s="353"/>
      <c r="E4775" s="353"/>
      <c r="F4775" s="353"/>
      <c r="G4775" s="18" t="s">
        <v>76</v>
      </c>
      <c r="H4775" s="140">
        <v>402.1</v>
      </c>
    </row>
    <row r="4776" spans="1:8" ht="24.4" customHeight="1">
      <c r="A4776" s="352" t="s">
        <v>8969</v>
      </c>
      <c r="B4776" s="352"/>
      <c r="C4776" s="353" t="s">
        <v>8970</v>
      </c>
      <c r="D4776" s="353"/>
      <c r="E4776" s="353"/>
      <c r="F4776" s="353"/>
      <c r="G4776" s="18" t="s">
        <v>76</v>
      </c>
      <c r="H4776" s="140">
        <v>567.55999999999995</v>
      </c>
    </row>
    <row r="4777" spans="1:8" ht="36.6" customHeight="1">
      <c r="A4777" s="352" t="s">
        <v>8971</v>
      </c>
      <c r="B4777" s="352"/>
      <c r="C4777" s="353" t="s">
        <v>8972</v>
      </c>
      <c r="D4777" s="353"/>
      <c r="E4777" s="353"/>
      <c r="F4777" s="353"/>
      <c r="G4777" s="18" t="s">
        <v>76</v>
      </c>
      <c r="H4777" s="140">
        <v>513.03</v>
      </c>
    </row>
    <row r="4778" spans="1:8" ht="24.4" customHeight="1">
      <c r="A4778" s="352" t="s">
        <v>8973</v>
      </c>
      <c r="B4778" s="352"/>
      <c r="C4778" s="353" t="s">
        <v>8974</v>
      </c>
      <c r="D4778" s="353"/>
      <c r="E4778" s="353"/>
      <c r="F4778" s="353"/>
      <c r="G4778" s="18" t="s">
        <v>76</v>
      </c>
      <c r="H4778" s="140">
        <v>747.47</v>
      </c>
    </row>
    <row r="4779" spans="1:8" ht="36.6" customHeight="1">
      <c r="A4779" s="352" t="s">
        <v>8975</v>
      </c>
      <c r="B4779" s="352"/>
      <c r="C4779" s="353" t="s">
        <v>8976</v>
      </c>
      <c r="D4779" s="353"/>
      <c r="E4779" s="353"/>
      <c r="F4779" s="353"/>
      <c r="G4779" s="18" t="s">
        <v>76</v>
      </c>
      <c r="H4779" s="140">
        <v>674.64</v>
      </c>
    </row>
    <row r="4780" spans="1:8" ht="24.4" customHeight="1">
      <c r="A4780" s="352" t="s">
        <v>8977</v>
      </c>
      <c r="B4780" s="352"/>
      <c r="C4780" s="353" t="s">
        <v>8978</v>
      </c>
      <c r="D4780" s="353"/>
      <c r="E4780" s="353"/>
      <c r="F4780" s="353"/>
      <c r="G4780" s="18" t="s">
        <v>76</v>
      </c>
      <c r="H4780" s="140">
        <v>737.36</v>
      </c>
    </row>
    <row r="4781" spans="1:8" ht="36.6" customHeight="1">
      <c r="A4781" s="352" t="s">
        <v>8979</v>
      </c>
      <c r="B4781" s="352"/>
      <c r="C4781" s="353" t="s">
        <v>8980</v>
      </c>
      <c r="D4781" s="353"/>
      <c r="E4781" s="353"/>
      <c r="F4781" s="353"/>
      <c r="G4781" s="18" t="s">
        <v>76</v>
      </c>
      <c r="H4781" s="140">
        <v>651.96</v>
      </c>
    </row>
    <row r="4782" spans="1:8" ht="24.4" customHeight="1">
      <c r="A4782" s="352" t="s">
        <v>8981</v>
      </c>
      <c r="B4782" s="352"/>
      <c r="C4782" s="353" t="s">
        <v>8982</v>
      </c>
      <c r="D4782" s="353"/>
      <c r="E4782" s="353"/>
      <c r="F4782" s="353"/>
      <c r="G4782" s="18" t="s">
        <v>76</v>
      </c>
      <c r="H4782" s="140">
        <v>909.69</v>
      </c>
    </row>
    <row r="4783" spans="1:8" ht="36.6" customHeight="1">
      <c r="A4783" s="352" t="s">
        <v>8983</v>
      </c>
      <c r="B4783" s="352"/>
      <c r="C4783" s="353" t="s">
        <v>8984</v>
      </c>
      <c r="D4783" s="353"/>
      <c r="E4783" s="353"/>
      <c r="F4783" s="353"/>
      <c r="G4783" s="18" t="s">
        <v>76</v>
      </c>
      <c r="H4783" s="140">
        <v>824.52</v>
      </c>
    </row>
    <row r="4784" spans="1:8" ht="24.4" customHeight="1">
      <c r="A4784" s="352" t="s">
        <v>8985</v>
      </c>
      <c r="B4784" s="352"/>
      <c r="C4784" s="353" t="s">
        <v>8986</v>
      </c>
      <c r="D4784" s="353"/>
      <c r="E4784" s="353"/>
      <c r="F4784" s="353"/>
      <c r="G4784" s="18" t="s">
        <v>76</v>
      </c>
      <c r="H4784" s="137">
        <v>1198.53</v>
      </c>
    </row>
    <row r="4785" spans="1:8" ht="36.6" customHeight="1">
      <c r="A4785" s="352" t="s">
        <v>8987</v>
      </c>
      <c r="B4785" s="352"/>
      <c r="C4785" s="353" t="s">
        <v>8988</v>
      </c>
      <c r="D4785" s="353"/>
      <c r="E4785" s="353"/>
      <c r="F4785" s="353"/>
      <c r="G4785" s="18" t="s">
        <v>76</v>
      </c>
      <c r="H4785" s="137">
        <v>1085.79</v>
      </c>
    </row>
    <row r="4786" spans="1:8" ht="24.4" customHeight="1">
      <c r="A4786" s="352" t="s">
        <v>8989</v>
      </c>
      <c r="B4786" s="352"/>
      <c r="C4786" s="353" t="s">
        <v>8990</v>
      </c>
      <c r="D4786" s="353"/>
      <c r="E4786" s="353"/>
      <c r="F4786" s="353"/>
      <c r="G4786" s="18" t="s">
        <v>76</v>
      </c>
      <c r="H4786" s="138">
        <v>16.93</v>
      </c>
    </row>
    <row r="4787" spans="1:8" ht="36.6" customHeight="1">
      <c r="A4787" s="352" t="s">
        <v>8991</v>
      </c>
      <c r="B4787" s="352"/>
      <c r="C4787" s="353" t="s">
        <v>8992</v>
      </c>
      <c r="D4787" s="353"/>
      <c r="E4787" s="353"/>
      <c r="F4787" s="353"/>
      <c r="G4787" s="18" t="s">
        <v>76</v>
      </c>
      <c r="H4787" s="138">
        <v>15.28</v>
      </c>
    </row>
    <row r="4788" spans="1:8" ht="24.4" customHeight="1">
      <c r="A4788" s="352" t="s">
        <v>8993</v>
      </c>
      <c r="B4788" s="352"/>
      <c r="C4788" s="353" t="s">
        <v>8994</v>
      </c>
      <c r="D4788" s="353"/>
      <c r="E4788" s="353"/>
      <c r="F4788" s="353"/>
      <c r="G4788" s="18" t="s">
        <v>76</v>
      </c>
      <c r="H4788" s="138">
        <v>18.13</v>
      </c>
    </row>
    <row r="4789" spans="1:8" ht="36.6" customHeight="1">
      <c r="A4789" s="352" t="s">
        <v>8995</v>
      </c>
      <c r="B4789" s="352"/>
      <c r="C4789" s="353" t="s">
        <v>8996</v>
      </c>
      <c r="D4789" s="353"/>
      <c r="E4789" s="353"/>
      <c r="F4789" s="353"/>
      <c r="G4789" s="18" t="s">
        <v>76</v>
      </c>
      <c r="H4789" s="138">
        <v>15.19</v>
      </c>
    </row>
    <row r="4790" spans="1:8" ht="24.4" customHeight="1">
      <c r="A4790" s="352" t="s">
        <v>8997</v>
      </c>
      <c r="B4790" s="352"/>
      <c r="C4790" s="353" t="s">
        <v>8998</v>
      </c>
      <c r="D4790" s="353"/>
      <c r="E4790" s="353"/>
      <c r="F4790" s="353"/>
      <c r="G4790" s="18" t="s">
        <v>76</v>
      </c>
      <c r="H4790" s="138">
        <v>23.99</v>
      </c>
    </row>
    <row r="4791" spans="1:8" ht="36.6" customHeight="1">
      <c r="A4791" s="352" t="s">
        <v>8999</v>
      </c>
      <c r="B4791" s="352"/>
      <c r="C4791" s="353" t="s">
        <v>9000</v>
      </c>
      <c r="D4791" s="353"/>
      <c r="E4791" s="353"/>
      <c r="F4791" s="353"/>
      <c r="G4791" s="18" t="s">
        <v>76</v>
      </c>
      <c r="H4791" s="138">
        <v>19.739999999999998</v>
      </c>
    </row>
    <row r="4792" spans="1:8" ht="24.4" customHeight="1">
      <c r="A4792" s="352" t="s">
        <v>9001</v>
      </c>
      <c r="B4792" s="352"/>
      <c r="C4792" s="353" t="s">
        <v>9002</v>
      </c>
      <c r="D4792" s="353"/>
      <c r="E4792" s="353"/>
      <c r="F4792" s="353"/>
      <c r="G4792" s="18" t="s">
        <v>76</v>
      </c>
      <c r="H4792" s="138">
        <v>37.67</v>
      </c>
    </row>
    <row r="4793" spans="1:8" ht="36.6" customHeight="1">
      <c r="A4793" s="352" t="s">
        <v>9003</v>
      </c>
      <c r="B4793" s="352"/>
      <c r="C4793" s="353" t="s">
        <v>9004</v>
      </c>
      <c r="D4793" s="353"/>
      <c r="E4793" s="353"/>
      <c r="F4793" s="353"/>
      <c r="G4793" s="18" t="s">
        <v>76</v>
      </c>
      <c r="H4793" s="138">
        <v>30.08</v>
      </c>
    </row>
    <row r="4794" spans="1:8" ht="24.4" customHeight="1">
      <c r="A4794" s="352" t="s">
        <v>9005</v>
      </c>
      <c r="B4794" s="352"/>
      <c r="C4794" s="353" t="s">
        <v>9006</v>
      </c>
      <c r="D4794" s="353"/>
      <c r="E4794" s="353"/>
      <c r="F4794" s="353"/>
      <c r="G4794" s="18" t="s">
        <v>76</v>
      </c>
      <c r="H4794" s="138">
        <v>55.33</v>
      </c>
    </row>
    <row r="4795" spans="1:8" ht="36.6" customHeight="1">
      <c r="A4795" s="352" t="s">
        <v>9007</v>
      </c>
      <c r="B4795" s="352"/>
      <c r="C4795" s="353" t="s">
        <v>9008</v>
      </c>
      <c r="D4795" s="353"/>
      <c r="E4795" s="353"/>
      <c r="F4795" s="353"/>
      <c r="G4795" s="18" t="s">
        <v>76</v>
      </c>
      <c r="H4795" s="138">
        <v>43.41</v>
      </c>
    </row>
    <row r="4796" spans="1:8" ht="24.4" customHeight="1">
      <c r="A4796" s="352" t="s">
        <v>9009</v>
      </c>
      <c r="B4796" s="352"/>
      <c r="C4796" s="353" t="s">
        <v>9010</v>
      </c>
      <c r="D4796" s="353"/>
      <c r="E4796" s="353"/>
      <c r="F4796" s="353"/>
      <c r="G4796" s="18" t="s">
        <v>76</v>
      </c>
      <c r="H4796" s="138">
        <v>71.569999999999993</v>
      </c>
    </row>
    <row r="4797" spans="1:8" ht="36.6" customHeight="1">
      <c r="A4797" s="352" t="s">
        <v>9011</v>
      </c>
      <c r="B4797" s="352"/>
      <c r="C4797" s="353" t="s">
        <v>9012</v>
      </c>
      <c r="D4797" s="353"/>
      <c r="E4797" s="353"/>
      <c r="F4797" s="353"/>
      <c r="G4797" s="18" t="s">
        <v>76</v>
      </c>
      <c r="H4797" s="138">
        <v>55.88</v>
      </c>
    </row>
    <row r="4798" spans="1:8" ht="24.4" customHeight="1">
      <c r="A4798" s="352" t="s">
        <v>9013</v>
      </c>
      <c r="B4798" s="352"/>
      <c r="C4798" s="353" t="s">
        <v>9014</v>
      </c>
      <c r="D4798" s="353"/>
      <c r="E4798" s="353"/>
      <c r="F4798" s="353"/>
      <c r="G4798" s="18" t="s">
        <v>76</v>
      </c>
      <c r="H4798" s="136">
        <v>2.25</v>
      </c>
    </row>
    <row r="4799" spans="1:8" ht="24.4" customHeight="1">
      <c r="A4799" s="352" t="s">
        <v>9015</v>
      </c>
      <c r="B4799" s="352"/>
      <c r="C4799" s="353" t="s">
        <v>9016</v>
      </c>
      <c r="D4799" s="353"/>
      <c r="E4799" s="353"/>
      <c r="F4799" s="353"/>
      <c r="G4799" s="18" t="s">
        <v>76</v>
      </c>
      <c r="H4799" s="136">
        <v>9.85</v>
      </c>
    </row>
    <row r="4800" spans="1:8" ht="24.4" customHeight="1">
      <c r="A4800" s="352" t="s">
        <v>9017</v>
      </c>
      <c r="B4800" s="352"/>
      <c r="C4800" s="353" t="s">
        <v>9018</v>
      </c>
      <c r="D4800" s="353"/>
      <c r="E4800" s="353"/>
      <c r="F4800" s="353"/>
      <c r="G4800" s="18" t="s">
        <v>76</v>
      </c>
      <c r="H4800" s="136">
        <v>2.06</v>
      </c>
    </row>
    <row r="4801" spans="1:8" ht="12.2" customHeight="1">
      <c r="A4801" s="352" t="s">
        <v>9019</v>
      </c>
      <c r="B4801" s="352"/>
      <c r="C4801" s="353" t="s">
        <v>9020</v>
      </c>
      <c r="D4801" s="353"/>
      <c r="E4801" s="353"/>
      <c r="F4801" s="353"/>
      <c r="G4801" s="18" t="s">
        <v>9021</v>
      </c>
      <c r="H4801" s="136">
        <v>0.22</v>
      </c>
    </row>
    <row r="4802" spans="1:8" ht="12.2" customHeight="1">
      <c r="A4802" s="352" t="s">
        <v>9022</v>
      </c>
      <c r="B4802" s="352"/>
      <c r="C4802" s="353" t="s">
        <v>9023</v>
      </c>
      <c r="D4802" s="353"/>
      <c r="E4802" s="353"/>
      <c r="F4802" s="353"/>
      <c r="G4802" s="18" t="s">
        <v>58</v>
      </c>
      <c r="H4802" s="136">
        <v>0.14000000000000001</v>
      </c>
    </row>
    <row r="4803" spans="1:8" ht="12.2" customHeight="1">
      <c r="A4803" s="352" t="s">
        <v>9024</v>
      </c>
      <c r="B4803" s="352"/>
      <c r="C4803" s="353" t="s">
        <v>9025</v>
      </c>
      <c r="D4803" s="353"/>
      <c r="E4803" s="353"/>
      <c r="F4803" s="353"/>
      <c r="G4803" s="18" t="s">
        <v>76</v>
      </c>
      <c r="H4803" s="136">
        <v>4.17</v>
      </c>
    </row>
    <row r="4804" spans="1:8" ht="24.4" customHeight="1">
      <c r="A4804" s="352" t="s">
        <v>9026</v>
      </c>
      <c r="B4804" s="352"/>
      <c r="C4804" s="353" t="s">
        <v>9027</v>
      </c>
      <c r="D4804" s="353"/>
      <c r="E4804" s="353"/>
      <c r="F4804" s="353"/>
      <c r="G4804" s="18" t="s">
        <v>76</v>
      </c>
      <c r="H4804" s="136">
        <v>3.22</v>
      </c>
    </row>
    <row r="4805" spans="1:8" ht="24.4" customHeight="1">
      <c r="A4805" s="352" t="s">
        <v>9028</v>
      </c>
      <c r="B4805" s="352"/>
      <c r="C4805" s="353" t="s">
        <v>9029</v>
      </c>
      <c r="D4805" s="353"/>
      <c r="E4805" s="353"/>
      <c r="F4805" s="353"/>
      <c r="G4805" s="18" t="s">
        <v>76</v>
      </c>
      <c r="H4805" s="136">
        <v>2.98</v>
      </c>
    </row>
    <row r="4806" spans="1:8" ht="24.4" customHeight="1">
      <c r="A4806" s="352" t="s">
        <v>9030</v>
      </c>
      <c r="B4806" s="352"/>
      <c r="C4806" s="353" t="s">
        <v>9031</v>
      </c>
      <c r="D4806" s="353"/>
      <c r="E4806" s="353"/>
      <c r="F4806" s="353"/>
      <c r="G4806" s="18" t="s">
        <v>76</v>
      </c>
      <c r="H4806" s="136">
        <v>1.52</v>
      </c>
    </row>
    <row r="4807" spans="1:8" ht="24.4" customHeight="1">
      <c r="A4807" s="352" t="s">
        <v>9032</v>
      </c>
      <c r="B4807" s="352"/>
      <c r="C4807" s="353" t="s">
        <v>9033</v>
      </c>
      <c r="D4807" s="353"/>
      <c r="E4807" s="353"/>
      <c r="F4807" s="353"/>
      <c r="G4807" s="18" t="s">
        <v>76</v>
      </c>
      <c r="H4807" s="136">
        <v>1.77</v>
      </c>
    </row>
    <row r="4808" spans="1:8" ht="24.4" customHeight="1">
      <c r="A4808" s="352" t="s">
        <v>9034</v>
      </c>
      <c r="B4808" s="352"/>
      <c r="C4808" s="353" t="s">
        <v>9035</v>
      </c>
      <c r="D4808" s="353"/>
      <c r="E4808" s="353"/>
      <c r="F4808" s="353"/>
      <c r="G4808" s="18" t="s">
        <v>76</v>
      </c>
      <c r="H4808" s="136">
        <v>1.96</v>
      </c>
    </row>
    <row r="4809" spans="1:8" ht="24.4" customHeight="1">
      <c r="A4809" s="352" t="s">
        <v>9036</v>
      </c>
      <c r="B4809" s="352"/>
      <c r="C4809" s="353" t="s">
        <v>9037</v>
      </c>
      <c r="D4809" s="353"/>
      <c r="E4809" s="353"/>
      <c r="F4809" s="353"/>
      <c r="G4809" s="18" t="s">
        <v>76</v>
      </c>
      <c r="H4809" s="136">
        <v>2.27</v>
      </c>
    </row>
    <row r="4810" spans="1:8" ht="24.4" customHeight="1">
      <c r="A4810" s="352" t="s">
        <v>9038</v>
      </c>
      <c r="B4810" s="352"/>
      <c r="C4810" s="353" t="s">
        <v>9039</v>
      </c>
      <c r="D4810" s="353"/>
      <c r="E4810" s="353"/>
      <c r="F4810" s="353"/>
      <c r="G4810" s="18" t="s">
        <v>76</v>
      </c>
      <c r="H4810" s="136">
        <v>2.59</v>
      </c>
    </row>
    <row r="4811" spans="1:8" ht="12.2" customHeight="1">
      <c r="A4811" s="352" t="s">
        <v>9040</v>
      </c>
      <c r="B4811" s="352"/>
      <c r="C4811" s="353" t="s">
        <v>9041</v>
      </c>
      <c r="D4811" s="353"/>
      <c r="E4811" s="353"/>
      <c r="F4811" s="353"/>
      <c r="G4811" s="18" t="s">
        <v>58</v>
      </c>
      <c r="H4811" s="136">
        <v>0.26</v>
      </c>
    </row>
    <row r="4812" spans="1:8" ht="24.4" customHeight="1">
      <c r="A4812" s="352" t="s">
        <v>9042</v>
      </c>
      <c r="B4812" s="352"/>
      <c r="C4812" s="353" t="s">
        <v>9043</v>
      </c>
      <c r="D4812" s="353"/>
      <c r="E4812" s="353"/>
      <c r="F4812" s="353"/>
      <c r="G4812" s="18" t="s">
        <v>58</v>
      </c>
      <c r="H4812" s="136">
        <v>0.21</v>
      </c>
    </row>
    <row r="4813" spans="1:8" ht="12.2" customHeight="1">
      <c r="A4813" s="352" t="s">
        <v>9044</v>
      </c>
      <c r="B4813" s="352"/>
      <c r="C4813" s="353" t="s">
        <v>9045</v>
      </c>
      <c r="D4813" s="353"/>
      <c r="E4813" s="353"/>
      <c r="F4813" s="353"/>
      <c r="G4813" s="18" t="s">
        <v>9021</v>
      </c>
      <c r="H4813" s="136">
        <v>0.06</v>
      </c>
    </row>
    <row r="4814" spans="1:8" ht="12.2" customHeight="1">
      <c r="A4814" s="352" t="s">
        <v>9046</v>
      </c>
      <c r="B4814" s="352"/>
      <c r="C4814" s="353" t="s">
        <v>9047</v>
      </c>
      <c r="D4814" s="353"/>
      <c r="E4814" s="353"/>
      <c r="F4814" s="353"/>
      <c r="G4814" s="18" t="s">
        <v>76</v>
      </c>
      <c r="H4814" s="136">
        <v>3.57</v>
      </c>
    </row>
    <row r="4815" spans="1:8" ht="48.75" customHeight="1">
      <c r="A4815" s="352" t="s">
        <v>9048</v>
      </c>
      <c r="B4815" s="352"/>
      <c r="C4815" s="353" t="s">
        <v>9049</v>
      </c>
      <c r="D4815" s="353"/>
      <c r="E4815" s="353"/>
      <c r="F4815" s="353"/>
      <c r="G4815" s="18" t="s">
        <v>76</v>
      </c>
      <c r="H4815" s="136">
        <v>5.35</v>
      </c>
    </row>
    <row r="4816" spans="1:8" ht="12.2" customHeight="1">
      <c r="A4816" s="352" t="s">
        <v>9050</v>
      </c>
      <c r="B4816" s="352"/>
      <c r="C4816" s="353" t="s">
        <v>9051</v>
      </c>
      <c r="D4816" s="353"/>
      <c r="E4816" s="353"/>
      <c r="F4816" s="353"/>
      <c r="G4816" s="18" t="s">
        <v>76</v>
      </c>
      <c r="H4816" s="140">
        <v>151.47999999999999</v>
      </c>
    </row>
    <row r="4817" spans="1:8" ht="36.6" customHeight="1">
      <c r="A4817" s="352" t="s">
        <v>9052</v>
      </c>
      <c r="B4817" s="352"/>
      <c r="C4817" s="353" t="s">
        <v>9053</v>
      </c>
      <c r="D4817" s="353"/>
      <c r="E4817" s="353"/>
      <c r="F4817" s="353"/>
      <c r="G4817" s="18" t="s">
        <v>55</v>
      </c>
      <c r="H4817" s="138">
        <v>72.61</v>
      </c>
    </row>
    <row r="4818" spans="1:8" ht="24.4" customHeight="1">
      <c r="A4818" s="352" t="s">
        <v>9054</v>
      </c>
      <c r="B4818" s="352"/>
      <c r="C4818" s="353" t="s">
        <v>9055</v>
      </c>
      <c r="D4818" s="353"/>
      <c r="E4818" s="353"/>
      <c r="F4818" s="353"/>
      <c r="G4818" s="18" t="s">
        <v>76</v>
      </c>
      <c r="H4818" s="140">
        <v>105.41</v>
      </c>
    </row>
    <row r="4819" spans="1:8" ht="12.2" customHeight="1">
      <c r="A4819" s="352" t="s">
        <v>9056</v>
      </c>
      <c r="B4819" s="352"/>
      <c r="C4819" s="353" t="s">
        <v>9057</v>
      </c>
      <c r="D4819" s="353"/>
      <c r="E4819" s="353"/>
      <c r="F4819" s="353"/>
      <c r="G4819" s="18" t="s">
        <v>76</v>
      </c>
      <c r="H4819" s="136">
        <v>1.21</v>
      </c>
    </row>
    <row r="4820" spans="1:8" ht="24.4" customHeight="1">
      <c r="A4820" s="352" t="s">
        <v>9058</v>
      </c>
      <c r="B4820" s="352"/>
      <c r="C4820" s="353" t="s">
        <v>9059</v>
      </c>
      <c r="D4820" s="353"/>
      <c r="E4820" s="353"/>
      <c r="F4820" s="353"/>
      <c r="G4820" s="18" t="s">
        <v>158</v>
      </c>
      <c r="H4820" s="138">
        <v>88.16</v>
      </c>
    </row>
    <row r="4821" spans="1:8" ht="24.4" customHeight="1">
      <c r="A4821" s="352" t="s">
        <v>9060</v>
      </c>
      <c r="B4821" s="352"/>
      <c r="C4821" s="353" t="s">
        <v>9061</v>
      </c>
      <c r="D4821" s="353"/>
      <c r="E4821" s="353"/>
      <c r="F4821" s="353"/>
      <c r="G4821" s="18" t="s">
        <v>58</v>
      </c>
      <c r="H4821" s="138">
        <v>16.53</v>
      </c>
    </row>
    <row r="4822" spans="1:8" ht="24.4" customHeight="1">
      <c r="A4822" s="352" t="s">
        <v>9062</v>
      </c>
      <c r="B4822" s="352"/>
      <c r="C4822" s="353" t="s">
        <v>9063</v>
      </c>
      <c r="D4822" s="353"/>
      <c r="E4822" s="353"/>
      <c r="F4822" s="353"/>
      <c r="G4822" s="18" t="s">
        <v>58</v>
      </c>
      <c r="H4822" s="138">
        <v>23.52</v>
      </c>
    </row>
    <row r="4823" spans="1:8" ht="24.4" customHeight="1">
      <c r="A4823" s="352" t="s">
        <v>9064</v>
      </c>
      <c r="B4823" s="352"/>
      <c r="C4823" s="353" t="s">
        <v>9065</v>
      </c>
      <c r="D4823" s="353"/>
      <c r="E4823" s="353"/>
      <c r="F4823" s="353"/>
      <c r="G4823" s="18" t="s">
        <v>58</v>
      </c>
      <c r="H4823" s="138">
        <v>32.04</v>
      </c>
    </row>
    <row r="4824" spans="1:8" ht="24.4" customHeight="1">
      <c r="A4824" s="352" t="s">
        <v>9066</v>
      </c>
      <c r="B4824" s="352"/>
      <c r="C4824" s="353" t="s">
        <v>9067</v>
      </c>
      <c r="D4824" s="353"/>
      <c r="E4824" s="353"/>
      <c r="F4824" s="353"/>
      <c r="G4824" s="18" t="s">
        <v>58</v>
      </c>
      <c r="H4824" s="138">
        <v>42.83</v>
      </c>
    </row>
    <row r="4825" spans="1:8" ht="24.4" customHeight="1">
      <c r="A4825" s="352" t="s">
        <v>9068</v>
      </c>
      <c r="B4825" s="352"/>
      <c r="C4825" s="353" t="s">
        <v>9069</v>
      </c>
      <c r="D4825" s="353"/>
      <c r="E4825" s="353"/>
      <c r="F4825" s="353"/>
      <c r="G4825" s="18" t="s">
        <v>58</v>
      </c>
      <c r="H4825" s="138">
        <v>71.040000000000006</v>
      </c>
    </row>
    <row r="4826" spans="1:8" ht="24.4" customHeight="1">
      <c r="A4826" s="352" t="s">
        <v>9070</v>
      </c>
      <c r="B4826" s="352"/>
      <c r="C4826" s="353" t="s">
        <v>9071</v>
      </c>
      <c r="D4826" s="353"/>
      <c r="E4826" s="353"/>
      <c r="F4826" s="353"/>
      <c r="G4826" s="18" t="s">
        <v>58</v>
      </c>
      <c r="H4826" s="138">
        <v>20.41</v>
      </c>
    </row>
    <row r="4827" spans="1:8" ht="24.4" customHeight="1">
      <c r="A4827" s="352" t="s">
        <v>9072</v>
      </c>
      <c r="B4827" s="352"/>
      <c r="C4827" s="353" t="s">
        <v>9073</v>
      </c>
      <c r="D4827" s="353"/>
      <c r="E4827" s="353"/>
      <c r="F4827" s="353"/>
      <c r="G4827" s="18" t="s">
        <v>58</v>
      </c>
      <c r="H4827" s="138">
        <v>28.03</v>
      </c>
    </row>
    <row r="4828" spans="1:8" ht="24.4" customHeight="1">
      <c r="A4828" s="352" t="s">
        <v>9074</v>
      </c>
      <c r="B4828" s="352"/>
      <c r="C4828" s="353" t="s">
        <v>9075</v>
      </c>
      <c r="D4828" s="353"/>
      <c r="E4828" s="353"/>
      <c r="F4828" s="353"/>
      <c r="G4828" s="18" t="s">
        <v>58</v>
      </c>
      <c r="H4828" s="138">
        <v>38.49</v>
      </c>
    </row>
    <row r="4829" spans="1:8" ht="24.4" customHeight="1">
      <c r="A4829" s="352" t="s">
        <v>9076</v>
      </c>
      <c r="B4829" s="352"/>
      <c r="C4829" s="353" t="s">
        <v>9077</v>
      </c>
      <c r="D4829" s="353"/>
      <c r="E4829" s="353"/>
      <c r="F4829" s="353"/>
      <c r="G4829" s="18" t="s">
        <v>58</v>
      </c>
      <c r="H4829" s="138">
        <v>64.790000000000006</v>
      </c>
    </row>
    <row r="4830" spans="1:8" ht="24.4" customHeight="1">
      <c r="A4830" s="352" t="s">
        <v>9078</v>
      </c>
      <c r="B4830" s="352"/>
      <c r="C4830" s="353" t="s">
        <v>9079</v>
      </c>
      <c r="D4830" s="353"/>
      <c r="E4830" s="353"/>
      <c r="F4830" s="353"/>
      <c r="G4830" s="18" t="s">
        <v>58</v>
      </c>
      <c r="H4830" s="140">
        <v>143.49</v>
      </c>
    </row>
    <row r="4831" spans="1:8" ht="36.6" customHeight="1">
      <c r="A4831" s="352" t="s">
        <v>9080</v>
      </c>
      <c r="B4831" s="352"/>
      <c r="C4831" s="353" t="s">
        <v>9081</v>
      </c>
      <c r="D4831" s="353"/>
      <c r="E4831" s="353"/>
      <c r="F4831" s="353"/>
      <c r="G4831" s="18" t="s">
        <v>158</v>
      </c>
      <c r="H4831" s="137">
        <v>3080.93</v>
      </c>
    </row>
    <row r="4832" spans="1:8" ht="24.4" customHeight="1">
      <c r="A4832" s="352" t="s">
        <v>9082</v>
      </c>
      <c r="B4832" s="352"/>
      <c r="C4832" s="353" t="s">
        <v>9083</v>
      </c>
      <c r="D4832" s="353"/>
      <c r="E4832" s="353"/>
      <c r="F4832" s="353"/>
      <c r="G4832" s="18" t="s">
        <v>76</v>
      </c>
      <c r="H4832" s="140">
        <v>278.8</v>
      </c>
    </row>
    <row r="4833" spans="1:8" ht="24.4" customHeight="1">
      <c r="A4833" s="352" t="s">
        <v>9084</v>
      </c>
      <c r="B4833" s="352"/>
      <c r="C4833" s="353" t="s">
        <v>9085</v>
      </c>
      <c r="D4833" s="353"/>
      <c r="E4833" s="353"/>
      <c r="F4833" s="353"/>
      <c r="G4833" s="18" t="s">
        <v>76</v>
      </c>
      <c r="H4833" s="140">
        <v>631.04</v>
      </c>
    </row>
    <row r="4834" spans="1:8" ht="24.4" customHeight="1">
      <c r="A4834" s="352" t="s">
        <v>9086</v>
      </c>
      <c r="B4834" s="352"/>
      <c r="C4834" s="353" t="s">
        <v>9087</v>
      </c>
      <c r="D4834" s="353"/>
      <c r="E4834" s="353"/>
      <c r="F4834" s="353"/>
      <c r="G4834" s="18" t="s">
        <v>76</v>
      </c>
      <c r="H4834" s="138">
        <v>53.04</v>
      </c>
    </row>
    <row r="4835" spans="1:8" ht="24.4" customHeight="1">
      <c r="A4835" s="352" t="s">
        <v>9088</v>
      </c>
      <c r="B4835" s="352"/>
      <c r="C4835" s="353" t="s">
        <v>9089</v>
      </c>
      <c r="D4835" s="353"/>
      <c r="E4835" s="353"/>
      <c r="F4835" s="353"/>
      <c r="G4835" s="18" t="s">
        <v>76</v>
      </c>
      <c r="H4835" s="138">
        <v>89.19</v>
      </c>
    </row>
    <row r="4836" spans="1:8" ht="24.4" customHeight="1">
      <c r="A4836" s="352" t="s">
        <v>9090</v>
      </c>
      <c r="B4836" s="352"/>
      <c r="C4836" s="353" t="s">
        <v>9091</v>
      </c>
      <c r="D4836" s="353"/>
      <c r="E4836" s="353"/>
      <c r="F4836" s="353"/>
      <c r="G4836" s="18" t="s">
        <v>76</v>
      </c>
      <c r="H4836" s="140">
        <v>134.66999999999999</v>
      </c>
    </row>
    <row r="4837" spans="1:8" ht="24.4" customHeight="1">
      <c r="A4837" s="352" t="s">
        <v>9092</v>
      </c>
      <c r="B4837" s="352"/>
      <c r="C4837" s="353" t="s">
        <v>9093</v>
      </c>
      <c r="D4837" s="353"/>
      <c r="E4837" s="353"/>
      <c r="F4837" s="353"/>
      <c r="G4837" s="18" t="s">
        <v>55</v>
      </c>
      <c r="H4837" s="136">
        <v>0.11</v>
      </c>
    </row>
    <row r="4838" spans="1:8" ht="12.2" customHeight="1">
      <c r="A4838" s="352" t="s">
        <v>9094</v>
      </c>
      <c r="B4838" s="352"/>
      <c r="C4838" s="353" t="s">
        <v>9095</v>
      </c>
      <c r="D4838" s="353"/>
      <c r="E4838" s="353"/>
      <c r="F4838" s="353"/>
      <c r="G4838" s="18" t="s">
        <v>669</v>
      </c>
      <c r="H4838" s="140">
        <v>110.42</v>
      </c>
    </row>
    <row r="4839" spans="1:8" ht="12.2" customHeight="1">
      <c r="A4839" s="352" t="s">
        <v>9096</v>
      </c>
      <c r="B4839" s="352"/>
      <c r="C4839" s="353" t="s">
        <v>9097</v>
      </c>
      <c r="D4839" s="353"/>
      <c r="E4839" s="353"/>
      <c r="F4839" s="353"/>
      <c r="G4839" s="18" t="s">
        <v>669</v>
      </c>
      <c r="H4839" s="138">
        <v>70.42</v>
      </c>
    </row>
    <row r="4840" spans="1:8" ht="12.2" customHeight="1">
      <c r="A4840" s="352" t="s">
        <v>9098</v>
      </c>
      <c r="B4840" s="352"/>
      <c r="C4840" s="353" t="s">
        <v>9099</v>
      </c>
      <c r="D4840" s="353"/>
      <c r="E4840" s="353"/>
      <c r="F4840" s="353"/>
      <c r="G4840" s="18" t="s">
        <v>669</v>
      </c>
      <c r="H4840" s="140">
        <v>106.54</v>
      </c>
    </row>
    <row r="4841" spans="1:8" ht="24.4" customHeight="1">
      <c r="A4841" s="352" t="s">
        <v>9100</v>
      </c>
      <c r="B4841" s="352"/>
      <c r="C4841" s="353" t="s">
        <v>9101</v>
      </c>
      <c r="D4841" s="353"/>
      <c r="E4841" s="353"/>
      <c r="F4841" s="353"/>
      <c r="G4841" s="18" t="s">
        <v>55</v>
      </c>
      <c r="H4841" s="140">
        <v>140.29</v>
      </c>
    </row>
    <row r="4842" spans="1:8" ht="24.4" customHeight="1">
      <c r="A4842" s="352" t="s">
        <v>9102</v>
      </c>
      <c r="B4842" s="352"/>
      <c r="C4842" s="353" t="s">
        <v>9103</v>
      </c>
      <c r="D4842" s="353"/>
      <c r="E4842" s="353"/>
      <c r="F4842" s="353"/>
      <c r="G4842" s="18" t="s">
        <v>55</v>
      </c>
      <c r="H4842" s="140">
        <v>166.95</v>
      </c>
    </row>
    <row r="4843" spans="1:8" ht="24.4" customHeight="1">
      <c r="A4843" s="352" t="s">
        <v>9104</v>
      </c>
      <c r="B4843" s="352"/>
      <c r="C4843" s="353" t="s">
        <v>9105</v>
      </c>
      <c r="D4843" s="353"/>
      <c r="E4843" s="353"/>
      <c r="F4843" s="353"/>
      <c r="G4843" s="18" t="s">
        <v>55</v>
      </c>
      <c r="H4843" s="140">
        <v>214.7</v>
      </c>
    </row>
    <row r="4844" spans="1:8" ht="12.2" customHeight="1">
      <c r="A4844" s="352" t="s">
        <v>9106</v>
      </c>
      <c r="B4844" s="352"/>
      <c r="C4844" s="353" t="s">
        <v>9107</v>
      </c>
      <c r="D4844" s="353"/>
      <c r="E4844" s="353"/>
      <c r="F4844" s="353"/>
      <c r="G4844" s="18" t="s">
        <v>5268</v>
      </c>
      <c r="H4844" s="136">
        <v>0.93</v>
      </c>
    </row>
    <row r="4845" spans="1:8" ht="24.4" customHeight="1">
      <c r="A4845" s="352" t="s">
        <v>9108</v>
      </c>
      <c r="B4845" s="352"/>
      <c r="C4845" s="353" t="s">
        <v>9109</v>
      </c>
      <c r="D4845" s="353"/>
      <c r="E4845" s="353"/>
      <c r="F4845" s="353"/>
      <c r="G4845" s="18" t="s">
        <v>5268</v>
      </c>
      <c r="H4845" s="136">
        <v>0.74</v>
      </c>
    </row>
    <row r="4846" spans="1:8" ht="12.2" customHeight="1">
      <c r="A4846" s="352" t="s">
        <v>9110</v>
      </c>
      <c r="B4846" s="352"/>
      <c r="C4846" s="353" t="s">
        <v>9111</v>
      </c>
      <c r="D4846" s="353"/>
      <c r="E4846" s="353"/>
      <c r="F4846" s="353"/>
      <c r="G4846" s="18" t="s">
        <v>5268</v>
      </c>
      <c r="H4846" s="136">
        <v>0.61</v>
      </c>
    </row>
    <row r="4847" spans="1:8" ht="12.2" customHeight="1">
      <c r="A4847" s="352" t="s">
        <v>9112</v>
      </c>
      <c r="B4847" s="352"/>
      <c r="C4847" s="353" t="s">
        <v>9113</v>
      </c>
      <c r="D4847" s="353"/>
      <c r="E4847" s="353"/>
      <c r="F4847" s="353"/>
      <c r="G4847" s="18" t="s">
        <v>5268</v>
      </c>
      <c r="H4847" s="136">
        <v>1.27</v>
      </c>
    </row>
    <row r="4848" spans="1:8" ht="24.4" customHeight="1">
      <c r="A4848" s="352" t="s">
        <v>9114</v>
      </c>
      <c r="B4848" s="352"/>
      <c r="C4848" s="353" t="s">
        <v>9115</v>
      </c>
      <c r="D4848" s="353"/>
      <c r="E4848" s="353"/>
      <c r="F4848" s="353"/>
      <c r="G4848" s="18" t="s">
        <v>5268</v>
      </c>
      <c r="H4848" s="136">
        <v>1.01</v>
      </c>
    </row>
    <row r="4849" spans="1:8" ht="12.2" customHeight="1">
      <c r="A4849" s="352" t="s">
        <v>9116</v>
      </c>
      <c r="B4849" s="352"/>
      <c r="C4849" s="353" t="s">
        <v>9117</v>
      </c>
      <c r="D4849" s="353"/>
      <c r="E4849" s="353"/>
      <c r="F4849" s="353"/>
      <c r="G4849" s="18" t="s">
        <v>5268</v>
      </c>
      <c r="H4849" s="136">
        <v>0.83</v>
      </c>
    </row>
    <row r="4850" spans="1:8" ht="12.2" customHeight="1">
      <c r="A4850" s="352" t="s">
        <v>9118</v>
      </c>
      <c r="B4850" s="352"/>
      <c r="C4850" s="353" t="s">
        <v>9119</v>
      </c>
      <c r="D4850" s="353"/>
      <c r="E4850" s="353"/>
      <c r="F4850" s="353"/>
      <c r="G4850" s="18" t="s">
        <v>5268</v>
      </c>
      <c r="H4850" s="136">
        <v>0.99</v>
      </c>
    </row>
    <row r="4851" spans="1:8" ht="24.4" customHeight="1">
      <c r="A4851" s="352" t="s">
        <v>9120</v>
      </c>
      <c r="B4851" s="352"/>
      <c r="C4851" s="353" t="s">
        <v>9121</v>
      </c>
      <c r="D4851" s="353"/>
      <c r="E4851" s="353"/>
      <c r="F4851" s="353"/>
      <c r="G4851" s="18" t="s">
        <v>5268</v>
      </c>
      <c r="H4851" s="136">
        <v>0.79</v>
      </c>
    </row>
    <row r="4852" spans="1:8" ht="12.2" customHeight="1">
      <c r="A4852" s="352" t="s">
        <v>9122</v>
      </c>
      <c r="B4852" s="352"/>
      <c r="C4852" s="353" t="s">
        <v>9123</v>
      </c>
      <c r="D4852" s="353"/>
      <c r="E4852" s="353"/>
      <c r="F4852" s="353"/>
      <c r="G4852" s="18" t="s">
        <v>5268</v>
      </c>
      <c r="H4852" s="136">
        <v>0.65</v>
      </c>
    </row>
    <row r="4853" spans="1:8" ht="24.4" customHeight="1">
      <c r="A4853" s="352" t="s">
        <v>9124</v>
      </c>
      <c r="B4853" s="352"/>
      <c r="C4853" s="353" t="s">
        <v>9125</v>
      </c>
      <c r="D4853" s="353"/>
      <c r="E4853" s="353"/>
      <c r="F4853" s="353"/>
      <c r="G4853" s="18" t="s">
        <v>5268</v>
      </c>
      <c r="H4853" s="136">
        <v>2.15</v>
      </c>
    </row>
    <row r="4854" spans="1:8" ht="24.4" customHeight="1">
      <c r="A4854" s="352" t="s">
        <v>9126</v>
      </c>
      <c r="B4854" s="352"/>
      <c r="C4854" s="353" t="s">
        <v>9127</v>
      </c>
      <c r="D4854" s="353"/>
      <c r="E4854" s="353"/>
      <c r="F4854" s="353"/>
      <c r="G4854" s="18" t="s">
        <v>5268</v>
      </c>
      <c r="H4854" s="136">
        <v>1.72</v>
      </c>
    </row>
    <row r="4855" spans="1:8" ht="24.4" customHeight="1">
      <c r="A4855" s="352" t="s">
        <v>9128</v>
      </c>
      <c r="B4855" s="352"/>
      <c r="C4855" s="353" t="s">
        <v>9129</v>
      </c>
      <c r="D4855" s="353"/>
      <c r="E4855" s="353"/>
      <c r="F4855" s="353"/>
      <c r="G4855" s="18" t="s">
        <v>5268</v>
      </c>
      <c r="H4855" s="136">
        <v>1.41</v>
      </c>
    </row>
    <row r="4856" spans="1:8" ht="24.4" customHeight="1">
      <c r="A4856" s="352" t="s">
        <v>9130</v>
      </c>
      <c r="B4856" s="352"/>
      <c r="C4856" s="353" t="s">
        <v>9131</v>
      </c>
      <c r="D4856" s="353"/>
      <c r="E4856" s="353"/>
      <c r="F4856" s="353"/>
      <c r="G4856" s="18" t="s">
        <v>5268</v>
      </c>
      <c r="H4856" s="136">
        <v>2.7</v>
      </c>
    </row>
    <row r="4857" spans="1:8" ht="24.4" customHeight="1">
      <c r="A4857" s="352" t="s">
        <v>9132</v>
      </c>
      <c r="B4857" s="352"/>
      <c r="C4857" s="353" t="s">
        <v>9133</v>
      </c>
      <c r="D4857" s="353"/>
      <c r="E4857" s="353"/>
      <c r="F4857" s="353"/>
      <c r="G4857" s="18" t="s">
        <v>5268</v>
      </c>
      <c r="H4857" s="136">
        <v>2.16</v>
      </c>
    </row>
    <row r="4858" spans="1:8" ht="24.4" customHeight="1">
      <c r="A4858" s="352" t="s">
        <v>9134</v>
      </c>
      <c r="B4858" s="352"/>
      <c r="C4858" s="353" t="s">
        <v>9135</v>
      </c>
      <c r="D4858" s="353"/>
      <c r="E4858" s="353"/>
      <c r="F4858" s="353"/>
      <c r="G4858" s="18" t="s">
        <v>5268</v>
      </c>
      <c r="H4858" s="136">
        <v>1.77</v>
      </c>
    </row>
    <row r="4859" spans="1:8" ht="12.2" customHeight="1">
      <c r="A4859" s="352" t="s">
        <v>9136</v>
      </c>
      <c r="B4859" s="352"/>
      <c r="C4859" s="353" t="s">
        <v>9137</v>
      </c>
      <c r="D4859" s="353"/>
      <c r="E4859" s="353"/>
      <c r="F4859" s="353"/>
      <c r="G4859" s="18" t="s">
        <v>5268</v>
      </c>
      <c r="H4859" s="136">
        <v>1.1100000000000001</v>
      </c>
    </row>
    <row r="4860" spans="1:8" ht="24.4" customHeight="1">
      <c r="A4860" s="352" t="s">
        <v>9138</v>
      </c>
      <c r="B4860" s="352"/>
      <c r="C4860" s="353" t="s">
        <v>9139</v>
      </c>
      <c r="D4860" s="353"/>
      <c r="E4860" s="353"/>
      <c r="F4860" s="353"/>
      <c r="G4860" s="18" t="s">
        <v>5268</v>
      </c>
      <c r="H4860" s="136">
        <v>0.89</v>
      </c>
    </row>
    <row r="4861" spans="1:8" ht="12.2" customHeight="1">
      <c r="A4861" s="352" t="s">
        <v>9140</v>
      </c>
      <c r="B4861" s="352"/>
      <c r="C4861" s="353" t="s">
        <v>9141</v>
      </c>
      <c r="D4861" s="353"/>
      <c r="E4861" s="353"/>
      <c r="F4861" s="353"/>
      <c r="G4861" s="18" t="s">
        <v>5268</v>
      </c>
      <c r="H4861" s="136">
        <v>0.73</v>
      </c>
    </row>
    <row r="4862" spans="1:8" ht="12.2" customHeight="1">
      <c r="A4862" s="352" t="s">
        <v>9142</v>
      </c>
      <c r="B4862" s="352"/>
      <c r="C4862" s="353" t="s">
        <v>9143</v>
      </c>
      <c r="D4862" s="353"/>
      <c r="E4862" s="353"/>
      <c r="F4862" s="353"/>
      <c r="G4862" s="18" t="s">
        <v>5268</v>
      </c>
      <c r="H4862" s="136">
        <v>1.79</v>
      </c>
    </row>
    <row r="4863" spans="1:8" ht="24.4" customHeight="1">
      <c r="A4863" s="352" t="s">
        <v>9144</v>
      </c>
      <c r="B4863" s="352"/>
      <c r="C4863" s="353" t="s">
        <v>9145</v>
      </c>
      <c r="D4863" s="353"/>
      <c r="E4863" s="353"/>
      <c r="F4863" s="353"/>
      <c r="G4863" s="18" t="s">
        <v>5268</v>
      </c>
      <c r="H4863" s="136">
        <v>1.43</v>
      </c>
    </row>
    <row r="4864" spans="1:8" ht="12.2" customHeight="1">
      <c r="A4864" s="352" t="s">
        <v>9146</v>
      </c>
      <c r="B4864" s="352"/>
      <c r="C4864" s="353" t="s">
        <v>9147</v>
      </c>
      <c r="D4864" s="353"/>
      <c r="E4864" s="353"/>
      <c r="F4864" s="353"/>
      <c r="G4864" s="18" t="s">
        <v>5268</v>
      </c>
      <c r="H4864" s="136">
        <v>1.17</v>
      </c>
    </row>
    <row r="4865" spans="1:8" ht="12.2" customHeight="1">
      <c r="A4865" s="352" t="s">
        <v>9148</v>
      </c>
      <c r="B4865" s="352"/>
      <c r="C4865" s="353" t="s">
        <v>9149</v>
      </c>
      <c r="D4865" s="353"/>
      <c r="E4865" s="353"/>
      <c r="F4865" s="353"/>
      <c r="G4865" s="18" t="s">
        <v>5268</v>
      </c>
      <c r="H4865" s="136">
        <v>1.1399999999999999</v>
      </c>
    </row>
    <row r="4866" spans="1:8" ht="24.4" customHeight="1">
      <c r="A4866" s="352" t="s">
        <v>9150</v>
      </c>
      <c r="B4866" s="352"/>
      <c r="C4866" s="353" t="s">
        <v>9151</v>
      </c>
      <c r="D4866" s="353"/>
      <c r="E4866" s="353"/>
      <c r="F4866" s="353"/>
      <c r="G4866" s="18" t="s">
        <v>5268</v>
      </c>
      <c r="H4866" s="136">
        <v>0.92</v>
      </c>
    </row>
    <row r="4867" spans="1:8" ht="12.2" customHeight="1">
      <c r="A4867" s="352" t="s">
        <v>9152</v>
      </c>
      <c r="B4867" s="352"/>
      <c r="C4867" s="353" t="s">
        <v>9153</v>
      </c>
      <c r="D4867" s="353"/>
      <c r="E4867" s="353"/>
      <c r="F4867" s="353"/>
      <c r="G4867" s="18" t="s">
        <v>5268</v>
      </c>
      <c r="H4867" s="136">
        <v>0.75</v>
      </c>
    </row>
    <row r="4868" spans="1:8" ht="24.4" customHeight="1">
      <c r="A4868" s="352" t="s">
        <v>9154</v>
      </c>
      <c r="B4868" s="352"/>
      <c r="C4868" s="353" t="s">
        <v>9155</v>
      </c>
      <c r="D4868" s="353"/>
      <c r="E4868" s="353"/>
      <c r="F4868" s="353"/>
      <c r="G4868" s="18" t="s">
        <v>5268</v>
      </c>
      <c r="H4868" s="136">
        <v>0.67</v>
      </c>
    </row>
    <row r="4869" spans="1:8" ht="24.4" customHeight="1">
      <c r="A4869" s="352" t="s">
        <v>9156</v>
      </c>
      <c r="B4869" s="352"/>
      <c r="C4869" s="353" t="s">
        <v>9157</v>
      </c>
      <c r="D4869" s="353"/>
      <c r="E4869" s="353"/>
      <c r="F4869" s="353"/>
      <c r="G4869" s="18" t="s">
        <v>5268</v>
      </c>
      <c r="H4869" s="136">
        <v>0.54</v>
      </c>
    </row>
    <row r="4870" spans="1:8" ht="24.4" customHeight="1">
      <c r="A4870" s="352" t="s">
        <v>9158</v>
      </c>
      <c r="B4870" s="352"/>
      <c r="C4870" s="353" t="s">
        <v>9159</v>
      </c>
      <c r="D4870" s="353"/>
      <c r="E4870" s="353"/>
      <c r="F4870" s="353"/>
      <c r="G4870" s="18" t="s">
        <v>5268</v>
      </c>
      <c r="H4870" s="136">
        <v>0.44</v>
      </c>
    </row>
    <row r="4871" spans="1:8" ht="24.4" customHeight="1">
      <c r="A4871" s="352" t="s">
        <v>9160</v>
      </c>
      <c r="B4871" s="352"/>
      <c r="C4871" s="353" t="s">
        <v>9161</v>
      </c>
      <c r="D4871" s="353"/>
      <c r="E4871" s="353"/>
      <c r="F4871" s="353"/>
      <c r="G4871" s="18" t="s">
        <v>5268</v>
      </c>
      <c r="H4871" s="136">
        <v>2</v>
      </c>
    </row>
    <row r="4872" spans="1:8" ht="24.4" customHeight="1">
      <c r="A4872" s="352" t="s">
        <v>9162</v>
      </c>
      <c r="B4872" s="352"/>
      <c r="C4872" s="353" t="s">
        <v>9163</v>
      </c>
      <c r="D4872" s="353"/>
      <c r="E4872" s="353"/>
      <c r="F4872" s="353"/>
      <c r="G4872" s="18" t="s">
        <v>5268</v>
      </c>
      <c r="H4872" s="136">
        <v>1.6</v>
      </c>
    </row>
    <row r="4873" spans="1:8" ht="24.4" customHeight="1">
      <c r="A4873" s="352" t="s">
        <v>9164</v>
      </c>
      <c r="B4873" s="352"/>
      <c r="C4873" s="353" t="s">
        <v>9165</v>
      </c>
      <c r="D4873" s="353"/>
      <c r="E4873" s="353"/>
      <c r="F4873" s="353"/>
      <c r="G4873" s="18" t="s">
        <v>5268</v>
      </c>
      <c r="H4873" s="136">
        <v>1.31</v>
      </c>
    </row>
    <row r="4874" spans="1:8" ht="24.4" customHeight="1">
      <c r="A4874" s="352" t="s">
        <v>9166</v>
      </c>
      <c r="B4874" s="352"/>
      <c r="C4874" s="353" t="s">
        <v>9167</v>
      </c>
      <c r="D4874" s="353"/>
      <c r="E4874" s="353"/>
      <c r="F4874" s="353"/>
      <c r="G4874" s="18" t="s">
        <v>5268</v>
      </c>
      <c r="H4874" s="136">
        <v>1.97</v>
      </c>
    </row>
    <row r="4875" spans="1:8" ht="24.4" customHeight="1">
      <c r="A4875" s="352" t="s">
        <v>9168</v>
      </c>
      <c r="B4875" s="352"/>
      <c r="C4875" s="353" t="s">
        <v>9169</v>
      </c>
      <c r="D4875" s="353"/>
      <c r="E4875" s="353"/>
      <c r="F4875" s="353"/>
      <c r="G4875" s="18" t="s">
        <v>5268</v>
      </c>
      <c r="H4875" s="136">
        <v>1.58</v>
      </c>
    </row>
    <row r="4876" spans="1:8" ht="24.4" customHeight="1">
      <c r="A4876" s="352" t="s">
        <v>9170</v>
      </c>
      <c r="B4876" s="352"/>
      <c r="C4876" s="353" t="s">
        <v>9171</v>
      </c>
      <c r="D4876" s="353"/>
      <c r="E4876" s="353"/>
      <c r="F4876" s="353"/>
      <c r="G4876" s="18" t="s">
        <v>5268</v>
      </c>
      <c r="H4876" s="136">
        <v>1.29</v>
      </c>
    </row>
    <row r="4877" spans="1:8" ht="24.4" customHeight="1">
      <c r="A4877" s="352" t="s">
        <v>9172</v>
      </c>
      <c r="B4877" s="352"/>
      <c r="C4877" s="353" t="s">
        <v>9173</v>
      </c>
      <c r="D4877" s="353"/>
      <c r="E4877" s="353"/>
      <c r="F4877" s="353"/>
      <c r="G4877" s="18" t="s">
        <v>5268</v>
      </c>
      <c r="H4877" s="136">
        <v>0.76</v>
      </c>
    </row>
    <row r="4878" spans="1:8" ht="24.4" customHeight="1">
      <c r="A4878" s="352" t="s">
        <v>9174</v>
      </c>
      <c r="B4878" s="352"/>
      <c r="C4878" s="353" t="s">
        <v>9175</v>
      </c>
      <c r="D4878" s="353"/>
      <c r="E4878" s="353"/>
      <c r="F4878" s="353"/>
      <c r="G4878" s="18" t="s">
        <v>5268</v>
      </c>
      <c r="H4878" s="136">
        <v>0.61</v>
      </c>
    </row>
    <row r="4879" spans="1:8" ht="24.4" customHeight="1">
      <c r="A4879" s="352" t="s">
        <v>9176</v>
      </c>
      <c r="B4879" s="352"/>
      <c r="C4879" s="353" t="s">
        <v>9177</v>
      </c>
      <c r="D4879" s="353"/>
      <c r="E4879" s="353"/>
      <c r="F4879" s="353"/>
      <c r="G4879" s="18" t="s">
        <v>5268</v>
      </c>
      <c r="H4879" s="136">
        <v>0.5</v>
      </c>
    </row>
    <row r="4880" spans="1:8" ht="24.4" customHeight="1">
      <c r="A4880" s="352" t="s">
        <v>9178</v>
      </c>
      <c r="B4880" s="352"/>
      <c r="C4880" s="353" t="s">
        <v>9179</v>
      </c>
      <c r="D4880" s="353"/>
      <c r="E4880" s="353"/>
      <c r="F4880" s="353"/>
      <c r="G4880" s="18" t="s">
        <v>5278</v>
      </c>
      <c r="H4880" s="136">
        <v>0.97</v>
      </c>
    </row>
    <row r="4881" spans="1:8" ht="24.4" customHeight="1">
      <c r="A4881" s="352" t="s">
        <v>9180</v>
      </c>
      <c r="B4881" s="352"/>
      <c r="C4881" s="353" t="s">
        <v>9181</v>
      </c>
      <c r="D4881" s="353"/>
      <c r="E4881" s="353"/>
      <c r="F4881" s="353"/>
      <c r="G4881" s="18" t="s">
        <v>5278</v>
      </c>
      <c r="H4881" s="136">
        <v>0.78</v>
      </c>
    </row>
    <row r="4882" spans="1:8" ht="24.4" customHeight="1">
      <c r="A4882" s="352" t="s">
        <v>9182</v>
      </c>
      <c r="B4882" s="352"/>
      <c r="C4882" s="353" t="s">
        <v>9183</v>
      </c>
      <c r="D4882" s="353"/>
      <c r="E4882" s="353"/>
      <c r="F4882" s="353"/>
      <c r="G4882" s="18" t="s">
        <v>5278</v>
      </c>
      <c r="H4882" s="136">
        <v>0.65</v>
      </c>
    </row>
    <row r="4883" spans="1:8" ht="24.4" customHeight="1">
      <c r="A4883" s="352" t="s">
        <v>9184</v>
      </c>
      <c r="B4883" s="352"/>
      <c r="C4883" s="353" t="s">
        <v>9185</v>
      </c>
      <c r="D4883" s="353"/>
      <c r="E4883" s="353"/>
      <c r="F4883" s="353"/>
      <c r="G4883" s="18" t="s">
        <v>5268</v>
      </c>
      <c r="H4883" s="136">
        <v>1.76</v>
      </c>
    </row>
    <row r="4884" spans="1:8" ht="24.4" customHeight="1">
      <c r="A4884" s="352" t="s">
        <v>9186</v>
      </c>
      <c r="B4884" s="352"/>
      <c r="C4884" s="353" t="s">
        <v>9187</v>
      </c>
      <c r="D4884" s="353"/>
      <c r="E4884" s="353"/>
      <c r="F4884" s="353"/>
      <c r="G4884" s="18" t="s">
        <v>5268</v>
      </c>
      <c r="H4884" s="136">
        <v>1.41</v>
      </c>
    </row>
    <row r="4885" spans="1:8" ht="24.4" customHeight="1">
      <c r="A4885" s="352" t="s">
        <v>9188</v>
      </c>
      <c r="B4885" s="352"/>
      <c r="C4885" s="353" t="s">
        <v>9189</v>
      </c>
      <c r="D4885" s="353"/>
      <c r="E4885" s="353"/>
      <c r="F4885" s="353"/>
      <c r="G4885" s="18" t="s">
        <v>5268</v>
      </c>
      <c r="H4885" s="136">
        <v>1.1499999999999999</v>
      </c>
    </row>
    <row r="4886" spans="1:8" ht="24.4" customHeight="1">
      <c r="A4886" s="352" t="s">
        <v>9190</v>
      </c>
      <c r="B4886" s="352"/>
      <c r="C4886" s="353" t="s">
        <v>9191</v>
      </c>
      <c r="D4886" s="353"/>
      <c r="E4886" s="353"/>
      <c r="F4886" s="353"/>
      <c r="G4886" s="18" t="s">
        <v>5268</v>
      </c>
      <c r="H4886" s="136">
        <v>7.0000000000000007E-2</v>
      </c>
    </row>
    <row r="4887" spans="1:8" ht="24.4" customHeight="1">
      <c r="A4887" s="352" t="s">
        <v>9192</v>
      </c>
      <c r="B4887" s="352"/>
      <c r="C4887" s="353" t="s">
        <v>9193</v>
      </c>
      <c r="D4887" s="353"/>
      <c r="E4887" s="353"/>
      <c r="F4887" s="353"/>
      <c r="G4887" s="18" t="s">
        <v>5268</v>
      </c>
      <c r="H4887" s="136">
        <v>0.05</v>
      </c>
    </row>
    <row r="4888" spans="1:8" ht="24.4" customHeight="1">
      <c r="A4888" s="352" t="s">
        <v>9194</v>
      </c>
      <c r="B4888" s="352"/>
      <c r="C4888" s="353" t="s">
        <v>9195</v>
      </c>
      <c r="D4888" s="353"/>
      <c r="E4888" s="353"/>
      <c r="F4888" s="353"/>
      <c r="G4888" s="18" t="s">
        <v>5268</v>
      </c>
      <c r="H4888" s="136">
        <v>0.04</v>
      </c>
    </row>
    <row r="4889" spans="1:8" ht="24.4" customHeight="1">
      <c r="A4889" s="352" t="s">
        <v>9196</v>
      </c>
      <c r="B4889" s="352"/>
      <c r="C4889" s="353" t="s">
        <v>9197</v>
      </c>
      <c r="D4889" s="353"/>
      <c r="E4889" s="353"/>
      <c r="F4889" s="353"/>
      <c r="G4889" s="18" t="s">
        <v>5268</v>
      </c>
      <c r="H4889" s="136">
        <v>1.82</v>
      </c>
    </row>
    <row r="4890" spans="1:8" ht="24.4" customHeight="1">
      <c r="A4890" s="352" t="s">
        <v>9198</v>
      </c>
      <c r="B4890" s="352"/>
      <c r="C4890" s="353" t="s">
        <v>9199</v>
      </c>
      <c r="D4890" s="353"/>
      <c r="E4890" s="353"/>
      <c r="F4890" s="353"/>
      <c r="G4890" s="18" t="s">
        <v>5268</v>
      </c>
      <c r="H4890" s="136">
        <v>1.46</v>
      </c>
    </row>
    <row r="4891" spans="1:8" ht="24.4" customHeight="1">
      <c r="A4891" s="352" t="s">
        <v>9200</v>
      </c>
      <c r="B4891" s="352"/>
      <c r="C4891" s="353" t="s">
        <v>9201</v>
      </c>
      <c r="D4891" s="353"/>
      <c r="E4891" s="353"/>
      <c r="F4891" s="353"/>
      <c r="G4891" s="18" t="s">
        <v>5268</v>
      </c>
      <c r="H4891" s="136">
        <v>1.19</v>
      </c>
    </row>
    <row r="4892" spans="1:8" ht="24.4" customHeight="1">
      <c r="A4892" s="352" t="s">
        <v>9202</v>
      </c>
      <c r="B4892" s="352"/>
      <c r="C4892" s="353" t="s">
        <v>9203</v>
      </c>
      <c r="D4892" s="353"/>
      <c r="E4892" s="353"/>
      <c r="F4892" s="353"/>
      <c r="G4892" s="18" t="s">
        <v>565</v>
      </c>
      <c r="H4892" s="138">
        <v>72.73</v>
      </c>
    </row>
    <row r="4893" spans="1:8" ht="24.4" customHeight="1">
      <c r="A4893" s="352" t="s">
        <v>9204</v>
      </c>
      <c r="B4893" s="352"/>
      <c r="C4893" s="353" t="s">
        <v>9205</v>
      </c>
      <c r="D4893" s="353"/>
      <c r="E4893" s="353"/>
      <c r="F4893" s="353"/>
      <c r="G4893" s="18" t="s">
        <v>565</v>
      </c>
      <c r="H4893" s="138">
        <v>58.15</v>
      </c>
    </row>
    <row r="4894" spans="1:8" ht="24.4" customHeight="1">
      <c r="A4894" s="352" t="s">
        <v>9206</v>
      </c>
      <c r="B4894" s="352"/>
      <c r="C4894" s="353" t="s">
        <v>9207</v>
      </c>
      <c r="D4894" s="353"/>
      <c r="E4894" s="353"/>
      <c r="F4894" s="353"/>
      <c r="G4894" s="18" t="s">
        <v>565</v>
      </c>
      <c r="H4894" s="138">
        <v>47.51</v>
      </c>
    </row>
    <row r="4895" spans="1:8" ht="24.4" customHeight="1">
      <c r="A4895" s="352" t="s">
        <v>9208</v>
      </c>
      <c r="B4895" s="352"/>
      <c r="C4895" s="353" t="s">
        <v>9209</v>
      </c>
      <c r="D4895" s="353"/>
      <c r="E4895" s="353"/>
      <c r="F4895" s="353"/>
      <c r="G4895" s="18" t="s">
        <v>565</v>
      </c>
      <c r="H4895" s="138">
        <v>82.19</v>
      </c>
    </row>
    <row r="4896" spans="1:8" ht="24.4" customHeight="1">
      <c r="A4896" s="352" t="s">
        <v>9210</v>
      </c>
      <c r="B4896" s="352"/>
      <c r="C4896" s="353" t="s">
        <v>9211</v>
      </c>
      <c r="D4896" s="353"/>
      <c r="E4896" s="353"/>
      <c r="F4896" s="353"/>
      <c r="G4896" s="18" t="s">
        <v>565</v>
      </c>
      <c r="H4896" s="138">
        <v>65.72</v>
      </c>
    </row>
    <row r="4897" spans="1:8" ht="24.4" customHeight="1">
      <c r="A4897" s="352" t="s">
        <v>9212</v>
      </c>
      <c r="B4897" s="352"/>
      <c r="C4897" s="353" t="s">
        <v>9213</v>
      </c>
      <c r="D4897" s="353"/>
      <c r="E4897" s="353"/>
      <c r="F4897" s="353"/>
      <c r="G4897" s="18" t="s">
        <v>565</v>
      </c>
      <c r="H4897" s="138">
        <v>53.7</v>
      </c>
    </row>
    <row r="4898" spans="1:8" ht="24.4" customHeight="1">
      <c r="A4898" s="352" t="s">
        <v>9214</v>
      </c>
      <c r="B4898" s="352"/>
      <c r="C4898" s="353" t="s">
        <v>9215</v>
      </c>
      <c r="D4898" s="353"/>
      <c r="E4898" s="353"/>
      <c r="F4898" s="353"/>
      <c r="G4898" s="18" t="s">
        <v>565</v>
      </c>
      <c r="H4898" s="140">
        <v>164.03</v>
      </c>
    </row>
    <row r="4899" spans="1:8" ht="24.4" customHeight="1">
      <c r="A4899" s="352" t="s">
        <v>9216</v>
      </c>
      <c r="B4899" s="352"/>
      <c r="C4899" s="353" t="s">
        <v>9217</v>
      </c>
      <c r="D4899" s="353"/>
      <c r="E4899" s="353"/>
      <c r="F4899" s="353"/>
      <c r="G4899" s="18" t="s">
        <v>565</v>
      </c>
      <c r="H4899" s="140">
        <v>131.16</v>
      </c>
    </row>
    <row r="4900" spans="1:8" ht="24.4" customHeight="1">
      <c r="A4900" s="352" t="s">
        <v>9218</v>
      </c>
      <c r="B4900" s="352"/>
      <c r="C4900" s="353" t="s">
        <v>9219</v>
      </c>
      <c r="D4900" s="353"/>
      <c r="E4900" s="353"/>
      <c r="F4900" s="353"/>
      <c r="G4900" s="18" t="s">
        <v>565</v>
      </c>
      <c r="H4900" s="140">
        <v>107.16</v>
      </c>
    </row>
    <row r="4901" spans="1:8" ht="24.4" customHeight="1">
      <c r="A4901" s="352" t="s">
        <v>9220</v>
      </c>
      <c r="B4901" s="352"/>
      <c r="C4901" s="353" t="s">
        <v>9221</v>
      </c>
      <c r="D4901" s="353"/>
      <c r="E4901" s="353"/>
      <c r="F4901" s="353"/>
      <c r="G4901" s="18" t="s">
        <v>565</v>
      </c>
      <c r="H4901" s="140">
        <v>221.38</v>
      </c>
    </row>
    <row r="4902" spans="1:8" ht="24.4" customHeight="1">
      <c r="A4902" s="352" t="s">
        <v>9222</v>
      </c>
      <c r="B4902" s="352"/>
      <c r="C4902" s="353" t="s">
        <v>9223</v>
      </c>
      <c r="D4902" s="353"/>
      <c r="E4902" s="353"/>
      <c r="F4902" s="353"/>
      <c r="G4902" s="18" t="s">
        <v>565</v>
      </c>
      <c r="H4902" s="140">
        <v>177.02</v>
      </c>
    </row>
    <row r="4903" spans="1:8" ht="24.4" customHeight="1">
      <c r="A4903" s="352" t="s">
        <v>9224</v>
      </c>
      <c r="B4903" s="352"/>
      <c r="C4903" s="353" t="s">
        <v>9225</v>
      </c>
      <c r="D4903" s="353"/>
      <c r="E4903" s="353"/>
      <c r="F4903" s="353"/>
      <c r="G4903" s="18" t="s">
        <v>565</v>
      </c>
      <c r="H4903" s="140">
        <v>144.63</v>
      </c>
    </row>
    <row r="4904" spans="1:8" ht="12.2" customHeight="1">
      <c r="A4904" s="368">
        <v>2501</v>
      </c>
      <c r="B4904" s="359"/>
      <c r="C4904" s="360" t="s">
        <v>9226</v>
      </c>
      <c r="D4904" s="360"/>
      <c r="E4904" s="360"/>
      <c r="F4904" s="360"/>
      <c r="G4904" s="17"/>
      <c r="H4904" s="141"/>
    </row>
    <row r="4905" spans="1:8" ht="36.6" customHeight="1">
      <c r="A4905" s="352" t="s">
        <v>9227</v>
      </c>
      <c r="B4905" s="352"/>
      <c r="C4905" s="353" t="s">
        <v>9228</v>
      </c>
      <c r="D4905" s="353"/>
      <c r="E4905" s="353"/>
      <c r="F4905" s="353"/>
      <c r="G4905" s="18" t="s">
        <v>55</v>
      </c>
      <c r="H4905" s="138">
        <v>23.76</v>
      </c>
    </row>
    <row r="4906" spans="1:8" ht="12.2" customHeight="1">
      <c r="A4906" s="368">
        <v>2502</v>
      </c>
      <c r="B4906" s="359"/>
      <c r="C4906" s="360" t="s">
        <v>9229</v>
      </c>
      <c r="D4906" s="360"/>
      <c r="E4906" s="360"/>
      <c r="F4906" s="360"/>
      <c r="G4906" s="17"/>
      <c r="H4906" s="141"/>
    </row>
    <row r="4907" spans="1:8" ht="36.6" customHeight="1">
      <c r="A4907" s="352" t="s">
        <v>9230</v>
      </c>
      <c r="B4907" s="352"/>
      <c r="C4907" s="353" t="s">
        <v>9231</v>
      </c>
      <c r="D4907" s="353"/>
      <c r="E4907" s="353"/>
      <c r="F4907" s="353"/>
      <c r="G4907" s="18" t="s">
        <v>55</v>
      </c>
      <c r="H4907" s="138">
        <v>89.42</v>
      </c>
    </row>
    <row r="4908" spans="1:8" ht="36.6" customHeight="1">
      <c r="A4908" s="352" t="s">
        <v>9232</v>
      </c>
      <c r="B4908" s="352"/>
      <c r="C4908" s="353" t="s">
        <v>9233</v>
      </c>
      <c r="D4908" s="353"/>
      <c r="E4908" s="353"/>
      <c r="F4908" s="353"/>
      <c r="G4908" s="18" t="s">
        <v>76</v>
      </c>
      <c r="H4908" s="138">
        <v>22.11</v>
      </c>
    </row>
    <row r="4909" spans="1:8" ht="36.6" customHeight="1">
      <c r="A4909" s="352" t="s">
        <v>9234</v>
      </c>
      <c r="B4909" s="352"/>
      <c r="C4909" s="353" t="s">
        <v>9235</v>
      </c>
      <c r="D4909" s="353"/>
      <c r="E4909" s="353"/>
      <c r="F4909" s="353"/>
      <c r="G4909" s="18" t="s">
        <v>55</v>
      </c>
      <c r="H4909" s="140">
        <v>109.6</v>
      </c>
    </row>
    <row r="4910" spans="1:8" ht="36.6" customHeight="1">
      <c r="A4910" s="352" t="s">
        <v>9236</v>
      </c>
      <c r="B4910" s="352"/>
      <c r="C4910" s="353" t="s">
        <v>9237</v>
      </c>
      <c r="D4910" s="353"/>
      <c r="E4910" s="353"/>
      <c r="F4910" s="353"/>
      <c r="G4910" s="18" t="s">
        <v>55</v>
      </c>
      <c r="H4910" s="140">
        <v>105.58</v>
      </c>
    </row>
    <row r="4911" spans="1:8" ht="36.6" customHeight="1">
      <c r="A4911" s="352" t="s">
        <v>9238</v>
      </c>
      <c r="B4911" s="352"/>
      <c r="C4911" s="353" t="s">
        <v>9239</v>
      </c>
      <c r="D4911" s="353"/>
      <c r="E4911" s="353"/>
      <c r="F4911" s="353"/>
      <c r="G4911" s="18" t="s">
        <v>55</v>
      </c>
      <c r="H4911" s="140">
        <v>117.33</v>
      </c>
    </row>
    <row r="4912" spans="1:8" ht="36.6" customHeight="1">
      <c r="A4912" s="352" t="s">
        <v>9240</v>
      </c>
      <c r="B4912" s="352"/>
      <c r="C4912" s="353" t="s">
        <v>9241</v>
      </c>
      <c r="D4912" s="353"/>
      <c r="E4912" s="353"/>
      <c r="F4912" s="353"/>
      <c r="G4912" s="18" t="s">
        <v>55</v>
      </c>
      <c r="H4912" s="138">
        <v>80.989999999999995</v>
      </c>
    </row>
    <row r="4913" spans="1:8" ht="36.6" customHeight="1">
      <c r="A4913" s="352" t="s">
        <v>9242</v>
      </c>
      <c r="B4913" s="352"/>
      <c r="C4913" s="353" t="s">
        <v>9243</v>
      </c>
      <c r="D4913" s="353"/>
      <c r="E4913" s="353"/>
      <c r="F4913" s="353"/>
      <c r="G4913" s="18" t="s">
        <v>55</v>
      </c>
      <c r="H4913" s="138">
        <v>70.39</v>
      </c>
    </row>
    <row r="4914" spans="1:8" ht="36.6" customHeight="1">
      <c r="A4914" s="352" t="s">
        <v>9244</v>
      </c>
      <c r="B4914" s="352"/>
      <c r="C4914" s="353" t="s">
        <v>9245</v>
      </c>
      <c r="D4914" s="353"/>
      <c r="E4914" s="353"/>
      <c r="F4914" s="353"/>
      <c r="G4914" s="18" t="s">
        <v>55</v>
      </c>
      <c r="H4914" s="140">
        <v>132.15</v>
      </c>
    </row>
    <row r="4915" spans="1:8" ht="36.6" customHeight="1">
      <c r="A4915" s="352" t="s">
        <v>9246</v>
      </c>
      <c r="B4915" s="352"/>
      <c r="C4915" s="353" t="s">
        <v>9247</v>
      </c>
      <c r="D4915" s="353"/>
      <c r="E4915" s="353"/>
      <c r="F4915" s="353"/>
      <c r="G4915" s="18" t="s">
        <v>55</v>
      </c>
      <c r="H4915" s="138">
        <v>88.77</v>
      </c>
    </row>
    <row r="4916" spans="1:8" ht="36.6" customHeight="1">
      <c r="A4916" s="352" t="s">
        <v>9248</v>
      </c>
      <c r="B4916" s="352"/>
      <c r="C4916" s="353" t="s">
        <v>9249</v>
      </c>
      <c r="D4916" s="353"/>
      <c r="E4916" s="353"/>
      <c r="F4916" s="353"/>
      <c r="G4916" s="18" t="s">
        <v>55</v>
      </c>
      <c r="H4916" s="138">
        <v>75.83</v>
      </c>
    </row>
    <row r="4917" spans="1:8" ht="36.6" customHeight="1">
      <c r="A4917" s="352" t="s">
        <v>9250</v>
      </c>
      <c r="B4917" s="352"/>
      <c r="C4917" s="353" t="s">
        <v>9251</v>
      </c>
      <c r="D4917" s="353"/>
      <c r="E4917" s="353"/>
      <c r="F4917" s="353"/>
      <c r="G4917" s="18" t="s">
        <v>55</v>
      </c>
      <c r="H4917" s="140">
        <v>133.38</v>
      </c>
    </row>
    <row r="4918" spans="1:8" ht="36.6" customHeight="1">
      <c r="A4918" s="352" t="s">
        <v>9252</v>
      </c>
      <c r="B4918" s="352"/>
      <c r="C4918" s="353" t="s">
        <v>9253</v>
      </c>
      <c r="D4918" s="353"/>
      <c r="E4918" s="353"/>
      <c r="F4918" s="353"/>
      <c r="G4918" s="18" t="s">
        <v>55</v>
      </c>
      <c r="H4918" s="138">
        <v>76.28</v>
      </c>
    </row>
    <row r="4919" spans="1:8" ht="36.6" customHeight="1">
      <c r="A4919" s="352" t="s">
        <v>9254</v>
      </c>
      <c r="B4919" s="352"/>
      <c r="C4919" s="353" t="s">
        <v>9255</v>
      </c>
      <c r="D4919" s="353"/>
      <c r="E4919" s="353"/>
      <c r="F4919" s="353"/>
      <c r="G4919" s="18" t="s">
        <v>55</v>
      </c>
      <c r="H4919" s="140">
        <v>110.23</v>
      </c>
    </row>
    <row r="4920" spans="1:8" ht="36.6" customHeight="1">
      <c r="A4920" s="352" t="s">
        <v>9256</v>
      </c>
      <c r="B4920" s="352"/>
      <c r="C4920" s="353" t="s">
        <v>9257</v>
      </c>
      <c r="D4920" s="353"/>
      <c r="E4920" s="353"/>
      <c r="F4920" s="353"/>
      <c r="G4920" s="18" t="s">
        <v>55</v>
      </c>
      <c r="H4920" s="138">
        <v>77.3</v>
      </c>
    </row>
    <row r="4921" spans="1:8" ht="36.6" customHeight="1">
      <c r="A4921" s="352" t="s">
        <v>9258</v>
      </c>
      <c r="B4921" s="352"/>
      <c r="C4921" s="353" t="s">
        <v>9259</v>
      </c>
      <c r="D4921" s="353"/>
      <c r="E4921" s="353"/>
      <c r="F4921" s="353"/>
      <c r="G4921" s="18" t="s">
        <v>55</v>
      </c>
      <c r="H4921" s="138">
        <v>67.83</v>
      </c>
    </row>
    <row r="4922" spans="1:8" ht="36.6" customHeight="1">
      <c r="A4922" s="352" t="s">
        <v>9260</v>
      </c>
      <c r="B4922" s="352"/>
      <c r="C4922" s="353" t="s">
        <v>9261</v>
      </c>
      <c r="D4922" s="353"/>
      <c r="E4922" s="353"/>
      <c r="F4922" s="353"/>
      <c r="G4922" s="18" t="s">
        <v>55</v>
      </c>
      <c r="H4922" s="140">
        <v>113.15</v>
      </c>
    </row>
    <row r="4923" spans="1:8" ht="36.6" customHeight="1">
      <c r="A4923" s="352" t="s">
        <v>9262</v>
      </c>
      <c r="B4923" s="352"/>
      <c r="C4923" s="353" t="s">
        <v>9263</v>
      </c>
      <c r="D4923" s="353"/>
      <c r="E4923" s="353"/>
      <c r="F4923" s="353"/>
      <c r="G4923" s="18" t="s">
        <v>55</v>
      </c>
      <c r="H4923" s="138">
        <v>78.83</v>
      </c>
    </row>
    <row r="4924" spans="1:8" ht="36.6" customHeight="1">
      <c r="A4924" s="352" t="s">
        <v>9264</v>
      </c>
      <c r="B4924" s="352"/>
      <c r="C4924" s="353" t="s">
        <v>9265</v>
      </c>
      <c r="D4924" s="353"/>
      <c r="E4924" s="353"/>
      <c r="F4924" s="353"/>
      <c r="G4924" s="18" t="s">
        <v>55</v>
      </c>
      <c r="H4924" s="138">
        <v>68.900000000000006</v>
      </c>
    </row>
    <row r="4925" spans="1:8" ht="36.6" customHeight="1">
      <c r="A4925" s="352" t="s">
        <v>9266</v>
      </c>
      <c r="B4925" s="352"/>
      <c r="C4925" s="353" t="s">
        <v>9267</v>
      </c>
      <c r="D4925" s="353"/>
      <c r="E4925" s="353"/>
      <c r="F4925" s="353"/>
      <c r="G4925" s="18" t="s">
        <v>55</v>
      </c>
      <c r="H4925" s="140">
        <v>123.24</v>
      </c>
    </row>
    <row r="4926" spans="1:8" ht="36.6" customHeight="1">
      <c r="A4926" s="352" t="s">
        <v>9268</v>
      </c>
      <c r="B4926" s="352"/>
      <c r="C4926" s="353" t="s">
        <v>9269</v>
      </c>
      <c r="D4926" s="353"/>
      <c r="E4926" s="353"/>
      <c r="F4926" s="353"/>
      <c r="G4926" s="18" t="s">
        <v>55</v>
      </c>
      <c r="H4926" s="138">
        <v>84.13</v>
      </c>
    </row>
    <row r="4927" spans="1:8" ht="24.4" customHeight="1">
      <c r="A4927" s="352" t="s">
        <v>9270</v>
      </c>
      <c r="B4927" s="352"/>
      <c r="C4927" s="353" t="s">
        <v>9271</v>
      </c>
      <c r="D4927" s="353"/>
      <c r="E4927" s="353"/>
      <c r="F4927" s="353"/>
      <c r="G4927" s="18" t="s">
        <v>55</v>
      </c>
      <c r="H4927" s="140">
        <v>149.22999999999999</v>
      </c>
    </row>
    <row r="4928" spans="1:8" ht="10.9" customHeight="1">
      <c r="A4928" s="351"/>
      <c r="B4928" s="351"/>
      <c r="C4928" s="351"/>
      <c r="D4928" s="351"/>
      <c r="E4928" s="351"/>
      <c r="F4928" s="351"/>
      <c r="G4928" s="351"/>
      <c r="H4928" s="351"/>
    </row>
    <row r="4929" spans="1:8" ht="283.7" customHeight="1">
      <c r="A4929" s="367" t="s">
        <v>9272</v>
      </c>
      <c r="B4929" s="367"/>
      <c r="C4929" s="367"/>
      <c r="D4929" s="367"/>
      <c r="E4929" s="367"/>
      <c r="F4929" s="367"/>
      <c r="G4929" s="367"/>
      <c r="H4929" s="367"/>
    </row>
    <row r="4930" spans="1:8" ht="10.9" customHeight="1">
      <c r="A4930" s="364"/>
      <c r="B4930" s="364"/>
      <c r="C4930" s="364"/>
      <c r="D4930" s="364"/>
      <c r="E4930" s="364"/>
      <c r="F4930" s="364"/>
      <c r="G4930" s="364"/>
      <c r="H4930" s="364"/>
    </row>
    <row r="4931" spans="1:8" ht="12.2" customHeight="1">
      <c r="A4931" s="362" t="s">
        <v>9273</v>
      </c>
      <c r="B4931" s="362"/>
      <c r="C4931" s="362"/>
      <c r="D4931" s="362"/>
      <c r="E4931" s="362"/>
      <c r="F4931" s="362"/>
      <c r="G4931" s="362"/>
      <c r="H4931" s="362"/>
    </row>
    <row r="4932" spans="1:8" ht="12.2" customHeight="1">
      <c r="A4932" s="363" t="s">
        <v>47</v>
      </c>
      <c r="B4932" s="363"/>
      <c r="C4932" s="363"/>
      <c r="D4932" s="363"/>
      <c r="E4932" s="363"/>
      <c r="F4932" s="363"/>
      <c r="G4932" s="363"/>
      <c r="H4932" s="363"/>
    </row>
    <row r="4933" spans="1:8" ht="12.2" customHeight="1">
      <c r="A4933" s="363" t="s">
        <v>9759</v>
      </c>
      <c r="B4933" s="363"/>
      <c r="C4933" s="363"/>
      <c r="D4933" s="363"/>
      <c r="E4933" s="363"/>
      <c r="F4933" s="363"/>
      <c r="G4933" s="363"/>
      <c r="H4933" s="363"/>
    </row>
    <row r="4934" spans="1:8" ht="10.9" customHeight="1">
      <c r="A4934" s="351"/>
      <c r="B4934" s="351"/>
      <c r="C4934" s="351"/>
      <c r="D4934" s="351"/>
      <c r="E4934" s="351"/>
      <c r="F4934" s="351"/>
      <c r="G4934" s="351"/>
      <c r="H4934" s="351"/>
    </row>
    <row r="4935" spans="1:8" ht="10.9" customHeight="1">
      <c r="A4935" s="364"/>
      <c r="B4935" s="364"/>
      <c r="C4935" s="364"/>
      <c r="D4935" s="364"/>
      <c r="E4935" s="364"/>
      <c r="F4935" s="364"/>
      <c r="G4935" s="364"/>
      <c r="H4935" s="364"/>
    </row>
    <row r="4936" spans="1:8" ht="12.2" customHeight="1">
      <c r="A4936" s="365" t="s">
        <v>0</v>
      </c>
      <c r="B4936" s="365"/>
      <c r="C4936" s="366" t="s">
        <v>48</v>
      </c>
      <c r="D4936" s="366"/>
      <c r="E4936" s="366"/>
      <c r="F4936" s="366"/>
      <c r="G4936" s="16" t="s">
        <v>49</v>
      </c>
      <c r="H4936" s="16" t="s">
        <v>50</v>
      </c>
    </row>
    <row r="4937" spans="1:8" ht="12.2" customHeight="1">
      <c r="A4937" s="361">
        <v>10</v>
      </c>
      <c r="B4937" s="359"/>
      <c r="C4937" s="360" t="s">
        <v>9274</v>
      </c>
      <c r="D4937" s="360"/>
      <c r="E4937" s="360"/>
      <c r="F4937" s="360"/>
      <c r="G4937" s="17"/>
      <c r="H4937" s="122"/>
    </row>
    <row r="4938" spans="1:8" ht="12.2" customHeight="1">
      <c r="A4938" s="361">
        <v>15</v>
      </c>
      <c r="B4938" s="359"/>
      <c r="C4938" s="360" t="s">
        <v>9275</v>
      </c>
      <c r="D4938" s="360"/>
      <c r="E4938" s="360"/>
      <c r="F4938" s="360"/>
      <c r="G4938" s="17"/>
      <c r="H4938" s="122"/>
    </row>
    <row r="4939" spans="1:8" ht="24.4" customHeight="1">
      <c r="A4939" s="352" t="s">
        <v>9276</v>
      </c>
      <c r="B4939" s="352"/>
      <c r="C4939" s="353" t="s">
        <v>9277</v>
      </c>
      <c r="D4939" s="353"/>
      <c r="E4939" s="353"/>
      <c r="F4939" s="353"/>
      <c r="G4939" s="18" t="s">
        <v>5824</v>
      </c>
      <c r="H4939" s="138">
        <v>52.96</v>
      </c>
    </row>
    <row r="4940" spans="1:8" ht="24.4" customHeight="1">
      <c r="A4940" s="352" t="s">
        <v>9278</v>
      </c>
      <c r="B4940" s="352"/>
      <c r="C4940" s="353" t="s">
        <v>9279</v>
      </c>
      <c r="D4940" s="353"/>
      <c r="E4940" s="353"/>
      <c r="F4940" s="353"/>
      <c r="G4940" s="18" t="s">
        <v>5824</v>
      </c>
      <c r="H4940" s="138">
        <v>68.86</v>
      </c>
    </row>
    <row r="4941" spans="1:8" ht="24.4" customHeight="1">
      <c r="A4941" s="352" t="s">
        <v>9280</v>
      </c>
      <c r="B4941" s="352"/>
      <c r="C4941" s="353" t="s">
        <v>9281</v>
      </c>
      <c r="D4941" s="353"/>
      <c r="E4941" s="353"/>
      <c r="F4941" s="353"/>
      <c r="G4941" s="18" t="s">
        <v>5824</v>
      </c>
      <c r="H4941" s="140">
        <v>122.01</v>
      </c>
    </row>
    <row r="4942" spans="1:8" ht="24.4" customHeight="1">
      <c r="A4942" s="352" t="s">
        <v>9282</v>
      </c>
      <c r="B4942" s="352"/>
      <c r="C4942" s="353" t="s">
        <v>9283</v>
      </c>
      <c r="D4942" s="353"/>
      <c r="E4942" s="353"/>
      <c r="F4942" s="353"/>
      <c r="G4942" s="18" t="s">
        <v>5824</v>
      </c>
      <c r="H4942" s="138">
        <v>21.05</v>
      </c>
    </row>
    <row r="4943" spans="1:8" ht="24.4" customHeight="1">
      <c r="A4943" s="352" t="s">
        <v>9284</v>
      </c>
      <c r="B4943" s="352"/>
      <c r="C4943" s="353" t="s">
        <v>9285</v>
      </c>
      <c r="D4943" s="353"/>
      <c r="E4943" s="353"/>
      <c r="F4943" s="353"/>
      <c r="G4943" s="18" t="s">
        <v>5824</v>
      </c>
      <c r="H4943" s="138">
        <v>32.869999999999997</v>
      </c>
    </row>
    <row r="4944" spans="1:8" ht="24.4" customHeight="1">
      <c r="A4944" s="352" t="s">
        <v>9286</v>
      </c>
      <c r="B4944" s="352"/>
      <c r="C4944" s="353" t="s">
        <v>9287</v>
      </c>
      <c r="D4944" s="353"/>
      <c r="E4944" s="353"/>
      <c r="F4944" s="353"/>
      <c r="G4944" s="18" t="s">
        <v>5824</v>
      </c>
      <c r="H4944" s="138">
        <v>38.92</v>
      </c>
    </row>
    <row r="4945" spans="1:8" ht="24.4" customHeight="1">
      <c r="A4945" s="352" t="s">
        <v>9288</v>
      </c>
      <c r="B4945" s="352"/>
      <c r="C4945" s="353" t="s">
        <v>9289</v>
      </c>
      <c r="D4945" s="353"/>
      <c r="E4945" s="353"/>
      <c r="F4945" s="353"/>
      <c r="G4945" s="18" t="s">
        <v>5824</v>
      </c>
      <c r="H4945" s="138">
        <v>50.01</v>
      </c>
    </row>
    <row r="4946" spans="1:8" ht="24.4" customHeight="1">
      <c r="A4946" s="352" t="s">
        <v>9290</v>
      </c>
      <c r="B4946" s="352"/>
      <c r="C4946" s="353" t="s">
        <v>9291</v>
      </c>
      <c r="D4946" s="353"/>
      <c r="E4946" s="353"/>
      <c r="F4946" s="353"/>
      <c r="G4946" s="18" t="s">
        <v>5824</v>
      </c>
      <c r="H4946" s="138">
        <v>76.599999999999994</v>
      </c>
    </row>
    <row r="4947" spans="1:8" ht="24.4" customHeight="1">
      <c r="A4947" s="352" t="s">
        <v>9292</v>
      </c>
      <c r="B4947" s="352"/>
      <c r="C4947" s="353" t="s">
        <v>9293</v>
      </c>
      <c r="D4947" s="353"/>
      <c r="E4947" s="353"/>
      <c r="F4947" s="353"/>
      <c r="G4947" s="18" t="s">
        <v>5824</v>
      </c>
      <c r="H4947" s="138">
        <v>33.72</v>
      </c>
    </row>
    <row r="4948" spans="1:8" ht="24.4" customHeight="1">
      <c r="A4948" s="352" t="s">
        <v>9294</v>
      </c>
      <c r="B4948" s="352"/>
      <c r="C4948" s="353" t="s">
        <v>9295</v>
      </c>
      <c r="D4948" s="353"/>
      <c r="E4948" s="353"/>
      <c r="F4948" s="353"/>
      <c r="G4948" s="18" t="s">
        <v>5824</v>
      </c>
      <c r="H4948" s="138">
        <v>43.02</v>
      </c>
    </row>
    <row r="4949" spans="1:8" ht="24.4" customHeight="1">
      <c r="A4949" s="352" t="s">
        <v>9296</v>
      </c>
      <c r="B4949" s="352"/>
      <c r="C4949" s="353" t="s">
        <v>9297</v>
      </c>
      <c r="D4949" s="353"/>
      <c r="E4949" s="353"/>
      <c r="F4949" s="353"/>
      <c r="G4949" s="18" t="s">
        <v>5824</v>
      </c>
      <c r="H4949" s="138">
        <v>61.75</v>
      </c>
    </row>
    <row r="4950" spans="1:8" ht="24.4" customHeight="1">
      <c r="A4950" s="352" t="s">
        <v>9298</v>
      </c>
      <c r="B4950" s="352"/>
      <c r="C4950" s="353" t="s">
        <v>9299</v>
      </c>
      <c r="D4950" s="353"/>
      <c r="E4950" s="353"/>
      <c r="F4950" s="353"/>
      <c r="G4950" s="18" t="s">
        <v>5824</v>
      </c>
      <c r="H4950" s="138">
        <v>37.85</v>
      </c>
    </row>
    <row r="4951" spans="1:8" ht="24.4" customHeight="1">
      <c r="A4951" s="352" t="s">
        <v>9300</v>
      </c>
      <c r="B4951" s="352"/>
      <c r="C4951" s="353" t="s">
        <v>9301</v>
      </c>
      <c r="D4951" s="353"/>
      <c r="E4951" s="353"/>
      <c r="F4951" s="353"/>
      <c r="G4951" s="18" t="s">
        <v>5824</v>
      </c>
      <c r="H4951" s="138">
        <v>48.56</v>
      </c>
    </row>
    <row r="4952" spans="1:8" ht="24.4" customHeight="1">
      <c r="A4952" s="352" t="s">
        <v>9302</v>
      </c>
      <c r="B4952" s="352"/>
      <c r="C4952" s="353" t="s">
        <v>9303</v>
      </c>
      <c r="D4952" s="353"/>
      <c r="E4952" s="353"/>
      <c r="F4952" s="353"/>
      <c r="G4952" s="18" t="s">
        <v>5824</v>
      </c>
      <c r="H4952" s="138">
        <v>78.459999999999994</v>
      </c>
    </row>
    <row r="4953" spans="1:8" ht="24.4" customHeight="1">
      <c r="A4953" s="352" t="s">
        <v>9304</v>
      </c>
      <c r="B4953" s="352"/>
      <c r="C4953" s="353" t="s">
        <v>9305</v>
      </c>
      <c r="D4953" s="353"/>
      <c r="E4953" s="353"/>
      <c r="F4953" s="353"/>
      <c r="G4953" s="18" t="s">
        <v>5824</v>
      </c>
      <c r="H4953" s="138">
        <v>23.82</v>
      </c>
    </row>
    <row r="4954" spans="1:8" ht="24.4" customHeight="1">
      <c r="A4954" s="352" t="s">
        <v>9306</v>
      </c>
      <c r="B4954" s="352"/>
      <c r="C4954" s="353" t="s">
        <v>9307</v>
      </c>
      <c r="D4954" s="353"/>
      <c r="E4954" s="353"/>
      <c r="F4954" s="353"/>
      <c r="G4954" s="18" t="s">
        <v>5824</v>
      </c>
      <c r="H4954" s="138">
        <v>20.65</v>
      </c>
    </row>
    <row r="4955" spans="1:8" ht="24.4" customHeight="1">
      <c r="A4955" s="352" t="s">
        <v>9308</v>
      </c>
      <c r="B4955" s="352"/>
      <c r="C4955" s="353" t="s">
        <v>9309</v>
      </c>
      <c r="D4955" s="353"/>
      <c r="E4955" s="353"/>
      <c r="F4955" s="353"/>
      <c r="G4955" s="18" t="s">
        <v>5824</v>
      </c>
      <c r="H4955" s="138">
        <v>21.05</v>
      </c>
    </row>
    <row r="4956" spans="1:8" ht="24.4" customHeight="1">
      <c r="A4956" s="352" t="s">
        <v>9310</v>
      </c>
      <c r="B4956" s="352"/>
      <c r="C4956" s="353" t="s">
        <v>9311</v>
      </c>
      <c r="D4956" s="353"/>
      <c r="E4956" s="353"/>
      <c r="F4956" s="353"/>
      <c r="G4956" s="18" t="s">
        <v>5824</v>
      </c>
      <c r="H4956" s="138">
        <v>21.68</v>
      </c>
    </row>
    <row r="4957" spans="1:8" ht="24.4" customHeight="1">
      <c r="A4957" s="352" t="s">
        <v>9312</v>
      </c>
      <c r="B4957" s="352"/>
      <c r="C4957" s="353" t="s">
        <v>9313</v>
      </c>
      <c r="D4957" s="353"/>
      <c r="E4957" s="353"/>
      <c r="F4957" s="353"/>
      <c r="G4957" s="18" t="s">
        <v>5824</v>
      </c>
      <c r="H4957" s="138">
        <v>36.53</v>
      </c>
    </row>
    <row r="4958" spans="1:8" ht="24.4" customHeight="1">
      <c r="A4958" s="352" t="s">
        <v>9314</v>
      </c>
      <c r="B4958" s="352"/>
      <c r="C4958" s="353" t="s">
        <v>9315</v>
      </c>
      <c r="D4958" s="353"/>
      <c r="E4958" s="353"/>
      <c r="F4958" s="353"/>
      <c r="G4958" s="18" t="s">
        <v>5824</v>
      </c>
      <c r="H4958" s="138">
        <v>46.78</v>
      </c>
    </row>
    <row r="4959" spans="1:8" ht="24.4" customHeight="1">
      <c r="A4959" s="352" t="s">
        <v>9316</v>
      </c>
      <c r="B4959" s="352"/>
      <c r="C4959" s="353" t="s">
        <v>9317</v>
      </c>
      <c r="D4959" s="353"/>
      <c r="E4959" s="353"/>
      <c r="F4959" s="353"/>
      <c r="G4959" s="18" t="s">
        <v>5824</v>
      </c>
      <c r="H4959" s="138">
        <v>80.400000000000006</v>
      </c>
    </row>
    <row r="4960" spans="1:8" ht="24.4" customHeight="1">
      <c r="A4960" s="352" t="s">
        <v>9318</v>
      </c>
      <c r="B4960" s="352"/>
      <c r="C4960" s="353" t="s">
        <v>9319</v>
      </c>
      <c r="D4960" s="353"/>
      <c r="E4960" s="353"/>
      <c r="F4960" s="353"/>
      <c r="G4960" s="18" t="s">
        <v>5824</v>
      </c>
      <c r="H4960" s="140">
        <v>176.83</v>
      </c>
    </row>
    <row r="4961" spans="1:8" ht="24.4" customHeight="1">
      <c r="A4961" s="352" t="s">
        <v>9320</v>
      </c>
      <c r="B4961" s="352"/>
      <c r="C4961" s="353" t="s">
        <v>9321</v>
      </c>
      <c r="D4961" s="353"/>
      <c r="E4961" s="353"/>
      <c r="F4961" s="353"/>
      <c r="G4961" s="18" t="s">
        <v>5824</v>
      </c>
      <c r="H4961" s="138">
        <v>31.88</v>
      </c>
    </row>
    <row r="4962" spans="1:8" ht="24.4" customHeight="1">
      <c r="A4962" s="352" t="s">
        <v>9322</v>
      </c>
      <c r="B4962" s="352"/>
      <c r="C4962" s="353" t="s">
        <v>9323</v>
      </c>
      <c r="D4962" s="353"/>
      <c r="E4962" s="353"/>
      <c r="F4962" s="353"/>
      <c r="G4962" s="18" t="s">
        <v>5824</v>
      </c>
      <c r="H4962" s="140">
        <v>126.52</v>
      </c>
    </row>
    <row r="4963" spans="1:8" ht="24.4" customHeight="1">
      <c r="A4963" s="352" t="s">
        <v>9324</v>
      </c>
      <c r="B4963" s="352"/>
      <c r="C4963" s="353" t="s">
        <v>9325</v>
      </c>
      <c r="D4963" s="353"/>
      <c r="E4963" s="353"/>
      <c r="F4963" s="353"/>
      <c r="G4963" s="18" t="s">
        <v>5824</v>
      </c>
      <c r="H4963" s="140">
        <v>135.41999999999999</v>
      </c>
    </row>
    <row r="4964" spans="1:8" ht="24.4" customHeight="1">
      <c r="A4964" s="352" t="s">
        <v>9326</v>
      </c>
      <c r="B4964" s="352"/>
      <c r="C4964" s="353" t="s">
        <v>9327</v>
      </c>
      <c r="D4964" s="353"/>
      <c r="E4964" s="353"/>
      <c r="F4964" s="353"/>
      <c r="G4964" s="18" t="s">
        <v>5824</v>
      </c>
      <c r="H4964" s="140">
        <v>144.32</v>
      </c>
    </row>
    <row r="4965" spans="1:8" ht="24.4" customHeight="1">
      <c r="A4965" s="352" t="s">
        <v>9328</v>
      </c>
      <c r="B4965" s="352"/>
      <c r="C4965" s="353" t="s">
        <v>9329</v>
      </c>
      <c r="D4965" s="353"/>
      <c r="E4965" s="353"/>
      <c r="F4965" s="353"/>
      <c r="G4965" s="18" t="s">
        <v>5824</v>
      </c>
      <c r="H4965" s="140">
        <v>126.52</v>
      </c>
    </row>
    <row r="4966" spans="1:8" ht="24.4" customHeight="1">
      <c r="A4966" s="352" t="s">
        <v>9330</v>
      </c>
      <c r="B4966" s="352"/>
      <c r="C4966" s="353" t="s">
        <v>9331</v>
      </c>
      <c r="D4966" s="353"/>
      <c r="E4966" s="353"/>
      <c r="F4966" s="353"/>
      <c r="G4966" s="18" t="s">
        <v>5824</v>
      </c>
      <c r="H4966" s="140">
        <v>134.61000000000001</v>
      </c>
    </row>
    <row r="4967" spans="1:8" ht="24.4" customHeight="1">
      <c r="A4967" s="352" t="s">
        <v>9332</v>
      </c>
      <c r="B4967" s="352"/>
      <c r="C4967" s="353" t="s">
        <v>9333</v>
      </c>
      <c r="D4967" s="353"/>
      <c r="E4967" s="353"/>
      <c r="F4967" s="353"/>
      <c r="G4967" s="18" t="s">
        <v>5824</v>
      </c>
      <c r="H4967" s="140">
        <v>142.71</v>
      </c>
    </row>
    <row r="4968" spans="1:8" ht="24.4" customHeight="1">
      <c r="A4968" s="352" t="s">
        <v>9334</v>
      </c>
      <c r="B4968" s="352"/>
      <c r="C4968" s="353" t="s">
        <v>9335</v>
      </c>
      <c r="D4968" s="353"/>
      <c r="E4968" s="353"/>
      <c r="F4968" s="353"/>
      <c r="G4968" s="18" t="s">
        <v>5824</v>
      </c>
      <c r="H4968" s="140">
        <v>126.52</v>
      </c>
    </row>
    <row r="4969" spans="1:8" ht="24.4" customHeight="1">
      <c r="A4969" s="352" t="s">
        <v>9336</v>
      </c>
      <c r="B4969" s="352"/>
      <c r="C4969" s="353" t="s">
        <v>9337</v>
      </c>
      <c r="D4969" s="353"/>
      <c r="E4969" s="353"/>
      <c r="F4969" s="353"/>
      <c r="G4969" s="18" t="s">
        <v>5824</v>
      </c>
      <c r="H4969" s="140">
        <v>138.33000000000001</v>
      </c>
    </row>
    <row r="4970" spans="1:8" ht="24.4" customHeight="1">
      <c r="A4970" s="352" t="s">
        <v>9338</v>
      </c>
      <c r="B4970" s="352"/>
      <c r="C4970" s="353" t="s">
        <v>9339</v>
      </c>
      <c r="D4970" s="353"/>
      <c r="E4970" s="353"/>
      <c r="F4970" s="353"/>
      <c r="G4970" s="18" t="s">
        <v>5824</v>
      </c>
      <c r="H4970" s="140">
        <v>150.13999999999999</v>
      </c>
    </row>
    <row r="4971" spans="1:8" ht="24.4" customHeight="1">
      <c r="A4971" s="352" t="s">
        <v>9340</v>
      </c>
      <c r="B4971" s="352"/>
      <c r="C4971" s="353" t="s">
        <v>9341</v>
      </c>
      <c r="D4971" s="353"/>
      <c r="E4971" s="353"/>
      <c r="F4971" s="353"/>
      <c r="G4971" s="18" t="s">
        <v>5824</v>
      </c>
      <c r="H4971" s="140">
        <v>251.15</v>
      </c>
    </row>
    <row r="4972" spans="1:8" ht="24.4" customHeight="1">
      <c r="A4972" s="352" t="s">
        <v>9342</v>
      </c>
      <c r="B4972" s="352"/>
      <c r="C4972" s="353" t="s">
        <v>9343</v>
      </c>
      <c r="D4972" s="353"/>
      <c r="E4972" s="353"/>
      <c r="F4972" s="353"/>
      <c r="G4972" s="18" t="s">
        <v>5824</v>
      </c>
      <c r="H4972" s="140">
        <v>219.92</v>
      </c>
    </row>
    <row r="4973" spans="1:8" ht="24.4" customHeight="1">
      <c r="A4973" s="352" t="s">
        <v>9344</v>
      </c>
      <c r="B4973" s="352"/>
      <c r="C4973" s="353" t="s">
        <v>9345</v>
      </c>
      <c r="D4973" s="353"/>
      <c r="E4973" s="353"/>
      <c r="F4973" s="353"/>
      <c r="G4973" s="18" t="s">
        <v>5824</v>
      </c>
      <c r="H4973" s="140">
        <v>188.83</v>
      </c>
    </row>
    <row r="4974" spans="1:8" ht="24.4" customHeight="1">
      <c r="A4974" s="352" t="s">
        <v>9346</v>
      </c>
      <c r="B4974" s="352"/>
      <c r="C4974" s="353" t="s">
        <v>9347</v>
      </c>
      <c r="D4974" s="353"/>
      <c r="E4974" s="353"/>
      <c r="F4974" s="353"/>
      <c r="G4974" s="18" t="s">
        <v>5824</v>
      </c>
      <c r="H4974" s="140">
        <v>126.52</v>
      </c>
    </row>
    <row r="4975" spans="1:8" ht="24.4" customHeight="1">
      <c r="A4975" s="352" t="s">
        <v>9348</v>
      </c>
      <c r="B4975" s="352"/>
      <c r="C4975" s="353" t="s">
        <v>9349</v>
      </c>
      <c r="D4975" s="353"/>
      <c r="E4975" s="353"/>
      <c r="F4975" s="353"/>
      <c r="G4975" s="18" t="s">
        <v>5824</v>
      </c>
      <c r="H4975" s="140">
        <v>144</v>
      </c>
    </row>
    <row r="4976" spans="1:8" ht="24.4" customHeight="1">
      <c r="A4976" s="352" t="s">
        <v>9350</v>
      </c>
      <c r="B4976" s="352"/>
      <c r="C4976" s="353" t="s">
        <v>9351</v>
      </c>
      <c r="D4976" s="353"/>
      <c r="E4976" s="353"/>
      <c r="F4976" s="353"/>
      <c r="G4976" s="18" t="s">
        <v>5824</v>
      </c>
      <c r="H4976" s="140">
        <v>161.47999999999999</v>
      </c>
    </row>
    <row r="4977" spans="1:8" ht="24.4" customHeight="1">
      <c r="A4977" s="352" t="s">
        <v>9352</v>
      </c>
      <c r="B4977" s="352"/>
      <c r="C4977" s="353" t="s">
        <v>9353</v>
      </c>
      <c r="D4977" s="353"/>
      <c r="E4977" s="353"/>
      <c r="F4977" s="353"/>
      <c r="G4977" s="18" t="s">
        <v>5824</v>
      </c>
      <c r="H4977" s="138">
        <v>24.22</v>
      </c>
    </row>
    <row r="4978" spans="1:8" ht="12.2" customHeight="1">
      <c r="A4978" s="358">
        <v>215</v>
      </c>
      <c r="B4978" s="359"/>
      <c r="C4978" s="360" t="s">
        <v>9354</v>
      </c>
      <c r="D4978" s="360"/>
      <c r="E4978" s="360"/>
      <c r="F4978" s="360"/>
      <c r="G4978" s="17"/>
      <c r="H4978" s="141"/>
    </row>
    <row r="4979" spans="1:8" ht="24.4" customHeight="1">
      <c r="A4979" s="352" t="s">
        <v>9355</v>
      </c>
      <c r="B4979" s="352"/>
      <c r="C4979" s="353" t="s">
        <v>9356</v>
      </c>
      <c r="D4979" s="353"/>
      <c r="E4979" s="353"/>
      <c r="F4979" s="353"/>
      <c r="G4979" s="18" t="s">
        <v>58</v>
      </c>
      <c r="H4979" s="140">
        <v>258</v>
      </c>
    </row>
    <row r="4980" spans="1:8" ht="12.2" customHeight="1">
      <c r="A4980" s="361">
        <v>23</v>
      </c>
      <c r="B4980" s="359"/>
      <c r="C4980" s="360" t="s">
        <v>9357</v>
      </c>
      <c r="D4980" s="360"/>
      <c r="E4980" s="360"/>
      <c r="F4980" s="360"/>
      <c r="G4980" s="17"/>
      <c r="H4980" s="141"/>
    </row>
    <row r="4981" spans="1:8" ht="85.35" customHeight="1">
      <c r="A4981" s="352" t="s">
        <v>9358</v>
      </c>
      <c r="B4981" s="352"/>
      <c r="C4981" s="353" t="s">
        <v>9359</v>
      </c>
      <c r="D4981" s="353"/>
      <c r="E4981" s="353"/>
      <c r="F4981" s="353"/>
      <c r="G4981" s="18" t="s">
        <v>319</v>
      </c>
      <c r="H4981" s="137">
        <v>2087.61</v>
      </c>
    </row>
    <row r="4982" spans="1:8" ht="85.35" customHeight="1">
      <c r="A4982" s="352" t="s">
        <v>9360</v>
      </c>
      <c r="B4982" s="352"/>
      <c r="C4982" s="353" t="s">
        <v>9361</v>
      </c>
      <c r="D4982" s="353"/>
      <c r="E4982" s="353"/>
      <c r="F4982" s="353"/>
      <c r="G4982" s="18" t="s">
        <v>565</v>
      </c>
      <c r="H4982" s="136">
        <v>1.44</v>
      </c>
    </row>
    <row r="4983" spans="1:8" ht="85.35" customHeight="1">
      <c r="A4983" s="352" t="s">
        <v>9362</v>
      </c>
      <c r="B4983" s="352"/>
      <c r="C4983" s="353" t="s">
        <v>9363</v>
      </c>
      <c r="D4983" s="353"/>
      <c r="E4983" s="353"/>
      <c r="F4983" s="353"/>
      <c r="G4983" s="18" t="s">
        <v>319</v>
      </c>
      <c r="H4983" s="137">
        <v>1853.59</v>
      </c>
    </row>
    <row r="4984" spans="1:8" ht="85.35" customHeight="1">
      <c r="A4984" s="352" t="s">
        <v>9364</v>
      </c>
      <c r="B4984" s="352"/>
      <c r="C4984" s="353" t="s">
        <v>9365</v>
      </c>
      <c r="D4984" s="353"/>
      <c r="E4984" s="353"/>
      <c r="F4984" s="353"/>
      <c r="G4984" s="18" t="s">
        <v>565</v>
      </c>
      <c r="H4984" s="136">
        <v>1.02</v>
      </c>
    </row>
    <row r="4985" spans="1:8" ht="85.35" customHeight="1">
      <c r="A4985" s="352" t="s">
        <v>9366</v>
      </c>
      <c r="B4985" s="352"/>
      <c r="C4985" s="353" t="s">
        <v>9367</v>
      </c>
      <c r="D4985" s="353"/>
      <c r="E4985" s="353"/>
      <c r="F4985" s="353"/>
      <c r="G4985" s="18" t="s">
        <v>319</v>
      </c>
      <c r="H4985" s="137">
        <v>4506.0600000000004</v>
      </c>
    </row>
    <row r="4986" spans="1:8" ht="85.35" customHeight="1">
      <c r="A4986" s="352" t="s">
        <v>9368</v>
      </c>
      <c r="B4986" s="352"/>
      <c r="C4986" s="353" t="s">
        <v>9369</v>
      </c>
      <c r="D4986" s="353"/>
      <c r="E4986" s="353"/>
      <c r="F4986" s="353"/>
      <c r="G4986" s="18" t="s">
        <v>565</v>
      </c>
      <c r="H4986" s="136">
        <v>1.45</v>
      </c>
    </row>
    <row r="4987" spans="1:8" ht="12.2" customHeight="1">
      <c r="A4987" s="361">
        <v>31</v>
      </c>
      <c r="B4987" s="359"/>
      <c r="C4987" s="360" t="s">
        <v>42</v>
      </c>
      <c r="D4987" s="360"/>
      <c r="E4987" s="360"/>
      <c r="F4987" s="360"/>
      <c r="G4987" s="17"/>
      <c r="H4987" s="141"/>
    </row>
    <row r="4988" spans="1:8" ht="12.2" customHeight="1">
      <c r="A4988" s="361">
        <v>33</v>
      </c>
      <c r="B4988" s="359"/>
      <c r="C4988" s="360" t="s">
        <v>9370</v>
      </c>
      <c r="D4988" s="360"/>
      <c r="E4988" s="360"/>
      <c r="F4988" s="360"/>
      <c r="G4988" s="17"/>
      <c r="H4988" s="141"/>
    </row>
    <row r="4989" spans="1:8" ht="24.4" customHeight="1">
      <c r="A4989" s="352" t="s">
        <v>9371</v>
      </c>
      <c r="B4989" s="352"/>
      <c r="C4989" s="353" t="s">
        <v>9372</v>
      </c>
      <c r="D4989" s="353"/>
      <c r="E4989" s="353"/>
      <c r="F4989" s="353"/>
      <c r="G4989" s="18" t="s">
        <v>55</v>
      </c>
      <c r="H4989" s="136">
        <v>0.35</v>
      </c>
    </row>
    <row r="4990" spans="1:8" ht="24.4" customHeight="1">
      <c r="A4990" s="352" t="s">
        <v>9373</v>
      </c>
      <c r="B4990" s="352"/>
      <c r="C4990" s="353" t="s">
        <v>9374</v>
      </c>
      <c r="D4990" s="353"/>
      <c r="E4990" s="353"/>
      <c r="F4990" s="353"/>
      <c r="G4990" s="18" t="s">
        <v>58</v>
      </c>
      <c r="H4990" s="137">
        <v>1284.52</v>
      </c>
    </row>
    <row r="4991" spans="1:8" ht="24.4" customHeight="1">
      <c r="A4991" s="352" t="s">
        <v>9375</v>
      </c>
      <c r="B4991" s="352"/>
      <c r="C4991" s="353" t="s">
        <v>9376</v>
      </c>
      <c r="D4991" s="353"/>
      <c r="E4991" s="353"/>
      <c r="F4991" s="353"/>
      <c r="G4991" s="18" t="s">
        <v>55</v>
      </c>
      <c r="H4991" s="136">
        <v>0.45</v>
      </c>
    </row>
    <row r="4992" spans="1:8" ht="24.4" customHeight="1">
      <c r="A4992" s="352" t="s">
        <v>9377</v>
      </c>
      <c r="B4992" s="352"/>
      <c r="C4992" s="353" t="s">
        <v>9378</v>
      </c>
      <c r="D4992" s="353"/>
      <c r="E4992" s="353"/>
      <c r="F4992" s="353"/>
      <c r="G4992" s="18" t="s">
        <v>58</v>
      </c>
      <c r="H4992" s="137">
        <v>3068.04</v>
      </c>
    </row>
    <row r="4993" spans="1:8" ht="12.2" customHeight="1">
      <c r="A4993" s="361">
        <v>34</v>
      </c>
      <c r="B4993" s="359"/>
      <c r="C4993" s="360" t="s">
        <v>9379</v>
      </c>
      <c r="D4993" s="360"/>
      <c r="E4993" s="360"/>
      <c r="F4993" s="360"/>
      <c r="G4993" s="17"/>
      <c r="H4993" s="141"/>
    </row>
    <row r="4994" spans="1:8" ht="24.4" customHeight="1">
      <c r="A4994" s="352" t="s">
        <v>9380</v>
      </c>
      <c r="B4994" s="352"/>
      <c r="C4994" s="353" t="s">
        <v>9381</v>
      </c>
      <c r="D4994" s="353"/>
      <c r="E4994" s="353"/>
      <c r="F4994" s="353"/>
      <c r="G4994" s="18" t="s">
        <v>55</v>
      </c>
      <c r="H4994" s="136">
        <v>1.22</v>
      </c>
    </row>
    <row r="4995" spans="1:8" ht="24.4" customHeight="1">
      <c r="A4995" s="352" t="s">
        <v>9382</v>
      </c>
      <c r="B4995" s="352"/>
      <c r="C4995" s="353" t="s">
        <v>9383</v>
      </c>
      <c r="D4995" s="353"/>
      <c r="E4995" s="353"/>
      <c r="F4995" s="353"/>
      <c r="G4995" s="18" t="s">
        <v>55</v>
      </c>
      <c r="H4995" s="136">
        <v>4.97</v>
      </c>
    </row>
    <row r="4996" spans="1:8" ht="24.4" customHeight="1">
      <c r="A4996" s="352" t="s">
        <v>9384</v>
      </c>
      <c r="B4996" s="352"/>
      <c r="C4996" s="353" t="s">
        <v>9385</v>
      </c>
      <c r="D4996" s="353"/>
      <c r="E4996" s="353"/>
      <c r="F4996" s="353"/>
      <c r="G4996" s="18" t="s">
        <v>55</v>
      </c>
      <c r="H4996" s="136">
        <v>4.32</v>
      </c>
    </row>
    <row r="4997" spans="1:8" ht="24.4" customHeight="1">
      <c r="A4997" s="352" t="s">
        <v>9386</v>
      </c>
      <c r="B4997" s="352"/>
      <c r="C4997" s="353" t="s">
        <v>9387</v>
      </c>
      <c r="D4997" s="353"/>
      <c r="E4997" s="353"/>
      <c r="F4997" s="353"/>
      <c r="G4997" s="18" t="s">
        <v>55</v>
      </c>
      <c r="H4997" s="136">
        <v>3.74</v>
      </c>
    </row>
    <row r="4998" spans="1:8" ht="24.4" customHeight="1">
      <c r="A4998" s="352" t="s">
        <v>9388</v>
      </c>
      <c r="B4998" s="352"/>
      <c r="C4998" s="353" t="s">
        <v>9389</v>
      </c>
      <c r="D4998" s="353"/>
      <c r="E4998" s="353"/>
      <c r="F4998" s="353"/>
      <c r="G4998" s="18" t="s">
        <v>55</v>
      </c>
      <c r="H4998" s="136">
        <v>3.1</v>
      </c>
    </row>
    <row r="4999" spans="1:8" ht="24.4" customHeight="1">
      <c r="A4999" s="352" t="s">
        <v>9390</v>
      </c>
      <c r="B4999" s="352"/>
      <c r="C4999" s="353" t="s">
        <v>9391</v>
      </c>
      <c r="D4999" s="353"/>
      <c r="E4999" s="353"/>
      <c r="F4999" s="353"/>
      <c r="G4999" s="18" t="s">
        <v>55</v>
      </c>
      <c r="H4999" s="136">
        <v>2.4500000000000002</v>
      </c>
    </row>
    <row r="5000" spans="1:8" ht="24.4" customHeight="1">
      <c r="A5000" s="352" t="s">
        <v>9392</v>
      </c>
      <c r="B5000" s="352"/>
      <c r="C5000" s="353" t="s">
        <v>9393</v>
      </c>
      <c r="D5000" s="353"/>
      <c r="E5000" s="353"/>
      <c r="F5000" s="353"/>
      <c r="G5000" s="18" t="s">
        <v>55</v>
      </c>
      <c r="H5000" s="136">
        <v>1.87</v>
      </c>
    </row>
    <row r="5001" spans="1:8" ht="12.2" customHeight="1">
      <c r="A5001" s="352" t="s">
        <v>9394</v>
      </c>
      <c r="B5001" s="352"/>
      <c r="C5001" s="353" t="s">
        <v>9395</v>
      </c>
      <c r="D5001" s="353"/>
      <c r="E5001" s="353"/>
      <c r="F5001" s="353"/>
      <c r="G5001" s="18" t="s">
        <v>55</v>
      </c>
      <c r="H5001" s="136">
        <v>0.14000000000000001</v>
      </c>
    </row>
    <row r="5002" spans="1:8" ht="24.4" customHeight="1">
      <c r="A5002" s="352" t="s">
        <v>9396</v>
      </c>
      <c r="B5002" s="352"/>
      <c r="C5002" s="353" t="s">
        <v>9397</v>
      </c>
      <c r="D5002" s="353"/>
      <c r="E5002" s="353"/>
      <c r="F5002" s="353"/>
      <c r="G5002" s="18" t="s">
        <v>55</v>
      </c>
      <c r="H5002" s="136">
        <v>0.14000000000000001</v>
      </c>
    </row>
    <row r="5003" spans="1:8" ht="24.4" customHeight="1">
      <c r="A5003" s="352" t="s">
        <v>9398</v>
      </c>
      <c r="B5003" s="352"/>
      <c r="C5003" s="353" t="s">
        <v>9399</v>
      </c>
      <c r="D5003" s="353"/>
      <c r="E5003" s="353"/>
      <c r="F5003" s="353"/>
      <c r="G5003" s="18" t="s">
        <v>55</v>
      </c>
      <c r="H5003" s="136">
        <v>0.28999999999999998</v>
      </c>
    </row>
    <row r="5004" spans="1:8" ht="24.4" customHeight="1">
      <c r="A5004" s="352" t="s">
        <v>9400</v>
      </c>
      <c r="B5004" s="352"/>
      <c r="C5004" s="353" t="s">
        <v>9401</v>
      </c>
      <c r="D5004" s="353"/>
      <c r="E5004" s="353"/>
      <c r="F5004" s="353"/>
      <c r="G5004" s="18" t="s">
        <v>55</v>
      </c>
      <c r="H5004" s="136">
        <v>0.22</v>
      </c>
    </row>
    <row r="5005" spans="1:8" ht="24.4" customHeight="1">
      <c r="A5005" s="352" t="s">
        <v>9402</v>
      </c>
      <c r="B5005" s="352"/>
      <c r="C5005" s="353" t="s">
        <v>9403</v>
      </c>
      <c r="D5005" s="353"/>
      <c r="E5005" s="353"/>
      <c r="F5005" s="353"/>
      <c r="G5005" s="18" t="s">
        <v>55</v>
      </c>
      <c r="H5005" s="136">
        <v>0.5</v>
      </c>
    </row>
    <row r="5006" spans="1:8" ht="24.4" customHeight="1">
      <c r="A5006" s="352" t="s">
        <v>9404</v>
      </c>
      <c r="B5006" s="352"/>
      <c r="C5006" s="353" t="s">
        <v>9405</v>
      </c>
      <c r="D5006" s="353"/>
      <c r="E5006" s="353"/>
      <c r="F5006" s="353"/>
      <c r="G5006" s="18" t="s">
        <v>55</v>
      </c>
      <c r="H5006" s="136">
        <v>0.43</v>
      </c>
    </row>
    <row r="5007" spans="1:8" ht="24.4" customHeight="1">
      <c r="A5007" s="352" t="s">
        <v>9406</v>
      </c>
      <c r="B5007" s="352"/>
      <c r="C5007" s="353" t="s">
        <v>9407</v>
      </c>
      <c r="D5007" s="353"/>
      <c r="E5007" s="353"/>
      <c r="F5007" s="353"/>
      <c r="G5007" s="18" t="s">
        <v>55</v>
      </c>
      <c r="H5007" s="136">
        <v>0.36</v>
      </c>
    </row>
    <row r="5008" spans="1:8" ht="24.4" customHeight="1">
      <c r="A5008" s="352" t="s">
        <v>9408</v>
      </c>
      <c r="B5008" s="352"/>
      <c r="C5008" s="353" t="s">
        <v>9409</v>
      </c>
      <c r="D5008" s="353"/>
      <c r="E5008" s="353"/>
      <c r="F5008" s="353"/>
      <c r="G5008" s="18" t="s">
        <v>55</v>
      </c>
      <c r="H5008" s="136">
        <v>0.57999999999999996</v>
      </c>
    </row>
    <row r="5009" spans="1:8" ht="24.4" customHeight="1">
      <c r="A5009" s="352" t="s">
        <v>9410</v>
      </c>
      <c r="B5009" s="352"/>
      <c r="C5009" s="353" t="s">
        <v>9411</v>
      </c>
      <c r="D5009" s="353"/>
      <c r="E5009" s="353"/>
      <c r="F5009" s="353"/>
      <c r="G5009" s="18" t="s">
        <v>55</v>
      </c>
      <c r="H5009" s="136">
        <v>1.01</v>
      </c>
    </row>
    <row r="5010" spans="1:8" ht="24.4" customHeight="1">
      <c r="A5010" s="352" t="s">
        <v>9412</v>
      </c>
      <c r="B5010" s="352"/>
      <c r="C5010" s="353" t="s">
        <v>9413</v>
      </c>
      <c r="D5010" s="353"/>
      <c r="E5010" s="353"/>
      <c r="F5010" s="353"/>
      <c r="G5010" s="18" t="s">
        <v>55</v>
      </c>
      <c r="H5010" s="136">
        <v>3.6</v>
      </c>
    </row>
    <row r="5011" spans="1:8" ht="24.4" customHeight="1">
      <c r="A5011" s="352" t="s">
        <v>9414</v>
      </c>
      <c r="B5011" s="352"/>
      <c r="C5011" s="353" t="s">
        <v>9415</v>
      </c>
      <c r="D5011" s="353"/>
      <c r="E5011" s="353"/>
      <c r="F5011" s="353"/>
      <c r="G5011" s="18" t="s">
        <v>55</v>
      </c>
      <c r="H5011" s="136">
        <v>3.02</v>
      </c>
    </row>
    <row r="5012" spans="1:8" ht="24.4" customHeight="1">
      <c r="A5012" s="352" t="s">
        <v>9416</v>
      </c>
      <c r="B5012" s="352"/>
      <c r="C5012" s="353" t="s">
        <v>9417</v>
      </c>
      <c r="D5012" s="353"/>
      <c r="E5012" s="353"/>
      <c r="F5012" s="353"/>
      <c r="G5012" s="18" t="s">
        <v>55</v>
      </c>
      <c r="H5012" s="136">
        <v>2.52</v>
      </c>
    </row>
    <row r="5013" spans="1:8" ht="24.4" customHeight="1">
      <c r="A5013" s="352" t="s">
        <v>9418</v>
      </c>
      <c r="B5013" s="352"/>
      <c r="C5013" s="353" t="s">
        <v>9419</v>
      </c>
      <c r="D5013" s="353"/>
      <c r="E5013" s="353"/>
      <c r="F5013" s="353"/>
      <c r="G5013" s="18" t="s">
        <v>55</v>
      </c>
      <c r="H5013" s="136">
        <v>2.02</v>
      </c>
    </row>
    <row r="5014" spans="1:8" ht="24.4" customHeight="1">
      <c r="A5014" s="352" t="s">
        <v>9420</v>
      </c>
      <c r="B5014" s="352"/>
      <c r="C5014" s="353" t="s">
        <v>9421</v>
      </c>
      <c r="D5014" s="353"/>
      <c r="E5014" s="353"/>
      <c r="F5014" s="353"/>
      <c r="G5014" s="18" t="s">
        <v>55</v>
      </c>
      <c r="H5014" s="136">
        <v>1.51</v>
      </c>
    </row>
    <row r="5015" spans="1:8" ht="24.4" customHeight="1">
      <c r="A5015" s="352" t="s">
        <v>9422</v>
      </c>
      <c r="B5015" s="352"/>
      <c r="C5015" s="353" t="s">
        <v>9423</v>
      </c>
      <c r="D5015" s="353"/>
      <c r="E5015" s="353"/>
      <c r="F5015" s="353"/>
      <c r="G5015" s="18" t="s">
        <v>55</v>
      </c>
      <c r="H5015" s="136">
        <v>4.0999999999999996</v>
      </c>
    </row>
    <row r="5016" spans="1:8" ht="24.4" customHeight="1">
      <c r="A5016" s="352" t="s">
        <v>9424</v>
      </c>
      <c r="B5016" s="352"/>
      <c r="C5016" s="353" t="s">
        <v>9425</v>
      </c>
      <c r="D5016" s="353"/>
      <c r="E5016" s="353"/>
      <c r="F5016" s="353"/>
      <c r="G5016" s="18" t="s">
        <v>55</v>
      </c>
      <c r="H5016" s="136">
        <v>1.51</v>
      </c>
    </row>
    <row r="5017" spans="1:8" ht="24.4" customHeight="1">
      <c r="A5017" s="352" t="s">
        <v>9426</v>
      </c>
      <c r="B5017" s="352"/>
      <c r="C5017" s="353" t="s">
        <v>9427</v>
      </c>
      <c r="D5017" s="353"/>
      <c r="E5017" s="353"/>
      <c r="F5017" s="353"/>
      <c r="G5017" s="18" t="s">
        <v>55</v>
      </c>
      <c r="H5017" s="136">
        <v>6.12</v>
      </c>
    </row>
    <row r="5018" spans="1:8" ht="24.4" customHeight="1">
      <c r="A5018" s="352" t="s">
        <v>9428</v>
      </c>
      <c r="B5018" s="352"/>
      <c r="C5018" s="353" t="s">
        <v>9429</v>
      </c>
      <c r="D5018" s="353"/>
      <c r="E5018" s="353"/>
      <c r="F5018" s="353"/>
      <c r="G5018" s="18" t="s">
        <v>55</v>
      </c>
      <c r="H5018" s="136">
        <v>5.33</v>
      </c>
    </row>
    <row r="5019" spans="1:8" ht="24.4" customHeight="1">
      <c r="A5019" s="352" t="s">
        <v>9430</v>
      </c>
      <c r="B5019" s="352"/>
      <c r="C5019" s="353" t="s">
        <v>9431</v>
      </c>
      <c r="D5019" s="353"/>
      <c r="E5019" s="353"/>
      <c r="F5019" s="353"/>
      <c r="G5019" s="18" t="s">
        <v>55</v>
      </c>
      <c r="H5019" s="136">
        <v>4.6100000000000003</v>
      </c>
    </row>
    <row r="5020" spans="1:8" ht="24.4" customHeight="1">
      <c r="A5020" s="352" t="s">
        <v>9432</v>
      </c>
      <c r="B5020" s="352"/>
      <c r="C5020" s="353" t="s">
        <v>9433</v>
      </c>
      <c r="D5020" s="353"/>
      <c r="E5020" s="353"/>
      <c r="F5020" s="353"/>
      <c r="G5020" s="18" t="s">
        <v>55</v>
      </c>
      <c r="H5020" s="136">
        <v>3.82</v>
      </c>
    </row>
    <row r="5021" spans="1:8" ht="24.4" customHeight="1">
      <c r="A5021" s="352" t="s">
        <v>9434</v>
      </c>
      <c r="B5021" s="352"/>
      <c r="C5021" s="353" t="s">
        <v>9435</v>
      </c>
      <c r="D5021" s="353"/>
      <c r="E5021" s="353"/>
      <c r="F5021" s="353"/>
      <c r="G5021" s="18" t="s">
        <v>55</v>
      </c>
      <c r="H5021" s="136">
        <v>3.02</v>
      </c>
    </row>
    <row r="5022" spans="1:8" ht="24.4" customHeight="1">
      <c r="A5022" s="352" t="s">
        <v>9436</v>
      </c>
      <c r="B5022" s="352"/>
      <c r="C5022" s="353" t="s">
        <v>9437</v>
      </c>
      <c r="D5022" s="353"/>
      <c r="E5022" s="353"/>
      <c r="F5022" s="353"/>
      <c r="G5022" s="18" t="s">
        <v>55</v>
      </c>
      <c r="H5022" s="136">
        <v>2.2999999999999998</v>
      </c>
    </row>
    <row r="5023" spans="1:8" ht="12.2" customHeight="1">
      <c r="A5023" s="361">
        <v>35</v>
      </c>
      <c r="B5023" s="359"/>
      <c r="C5023" s="360" t="s">
        <v>9438</v>
      </c>
      <c r="D5023" s="360"/>
      <c r="E5023" s="360"/>
      <c r="F5023" s="360"/>
      <c r="G5023" s="17"/>
      <c r="H5023" s="141"/>
    </row>
    <row r="5024" spans="1:8" ht="12.2" customHeight="1">
      <c r="A5024" s="352" t="s">
        <v>9439</v>
      </c>
      <c r="B5024" s="352"/>
      <c r="C5024" s="353" t="s">
        <v>9440</v>
      </c>
      <c r="D5024" s="353"/>
      <c r="E5024" s="353"/>
      <c r="F5024" s="353"/>
      <c r="G5024" s="18" t="s">
        <v>58</v>
      </c>
      <c r="H5024" s="139">
        <v>13524.38</v>
      </c>
    </row>
    <row r="5025" spans="1:8" ht="12.2" customHeight="1">
      <c r="A5025" s="352" t="s">
        <v>9441</v>
      </c>
      <c r="B5025" s="352"/>
      <c r="C5025" s="353" t="s">
        <v>9442</v>
      </c>
      <c r="D5025" s="353"/>
      <c r="E5025" s="353"/>
      <c r="F5025" s="353"/>
      <c r="G5025" s="18" t="s">
        <v>58</v>
      </c>
      <c r="H5025" s="137">
        <v>3937.07</v>
      </c>
    </row>
    <row r="5026" spans="1:8" ht="12.2" customHeight="1">
      <c r="A5026" s="352" t="s">
        <v>9443</v>
      </c>
      <c r="B5026" s="352"/>
      <c r="C5026" s="353" t="s">
        <v>9444</v>
      </c>
      <c r="D5026" s="353"/>
      <c r="E5026" s="353"/>
      <c r="F5026" s="353"/>
      <c r="G5026" s="18" t="s">
        <v>58</v>
      </c>
      <c r="H5026" s="139">
        <v>11809.41</v>
      </c>
    </row>
    <row r="5027" spans="1:8" ht="12.2" customHeight="1">
      <c r="A5027" s="352" t="s">
        <v>9445</v>
      </c>
      <c r="B5027" s="352"/>
      <c r="C5027" s="353" t="s">
        <v>9446</v>
      </c>
      <c r="D5027" s="353"/>
      <c r="E5027" s="353"/>
      <c r="F5027" s="353"/>
      <c r="G5027" s="18" t="s">
        <v>58</v>
      </c>
      <c r="H5027" s="137">
        <v>7874.14</v>
      </c>
    </row>
    <row r="5028" spans="1:8" ht="24.4" customHeight="1">
      <c r="A5028" s="352" t="s">
        <v>9447</v>
      </c>
      <c r="B5028" s="352"/>
      <c r="C5028" s="353" t="s">
        <v>9448</v>
      </c>
      <c r="D5028" s="353"/>
      <c r="E5028" s="353"/>
      <c r="F5028" s="353"/>
      <c r="G5028" s="18" t="s">
        <v>58</v>
      </c>
      <c r="H5028" s="137">
        <v>2587.59</v>
      </c>
    </row>
    <row r="5029" spans="1:8" ht="24.4" customHeight="1">
      <c r="A5029" s="352" t="s">
        <v>9449</v>
      </c>
      <c r="B5029" s="352"/>
      <c r="C5029" s="353" t="s">
        <v>9450</v>
      </c>
      <c r="D5029" s="353"/>
      <c r="E5029" s="353"/>
      <c r="F5029" s="353"/>
      <c r="G5029" s="18" t="s">
        <v>58</v>
      </c>
      <c r="H5029" s="139">
        <v>10712.55</v>
      </c>
    </row>
    <row r="5030" spans="1:8" ht="24.4" customHeight="1">
      <c r="A5030" s="352" t="s">
        <v>9451</v>
      </c>
      <c r="B5030" s="352"/>
      <c r="C5030" s="353" t="s">
        <v>9452</v>
      </c>
      <c r="D5030" s="353"/>
      <c r="E5030" s="353"/>
      <c r="F5030" s="353"/>
      <c r="G5030" s="18" t="s">
        <v>58</v>
      </c>
      <c r="H5030" s="137">
        <v>8142.91</v>
      </c>
    </row>
    <row r="5031" spans="1:8" ht="24.4" customHeight="1">
      <c r="A5031" s="352" t="s">
        <v>9453</v>
      </c>
      <c r="B5031" s="352"/>
      <c r="C5031" s="353" t="s">
        <v>9454</v>
      </c>
      <c r="D5031" s="353"/>
      <c r="E5031" s="353"/>
      <c r="F5031" s="353"/>
      <c r="G5031" s="18" t="s">
        <v>58</v>
      </c>
      <c r="H5031" s="137">
        <v>4078.69</v>
      </c>
    </row>
    <row r="5032" spans="1:8" ht="12.2" customHeight="1">
      <c r="A5032" s="352" t="s">
        <v>9455</v>
      </c>
      <c r="B5032" s="352"/>
      <c r="C5032" s="353" t="s">
        <v>9456</v>
      </c>
      <c r="D5032" s="353"/>
      <c r="E5032" s="353"/>
      <c r="F5032" s="353"/>
      <c r="G5032" s="18" t="s">
        <v>55</v>
      </c>
      <c r="H5032" s="136">
        <v>0.74</v>
      </c>
    </row>
    <row r="5033" spans="1:8" ht="12.2" customHeight="1">
      <c r="A5033" s="352" t="s">
        <v>9457</v>
      </c>
      <c r="B5033" s="352"/>
      <c r="C5033" s="353" t="s">
        <v>9458</v>
      </c>
      <c r="D5033" s="353"/>
      <c r="E5033" s="353"/>
      <c r="F5033" s="353"/>
      <c r="G5033" s="18" t="s">
        <v>55</v>
      </c>
      <c r="H5033" s="136">
        <v>2.8</v>
      </c>
    </row>
    <row r="5034" spans="1:8" ht="24.4" customHeight="1">
      <c r="A5034" s="352" t="s">
        <v>9459</v>
      </c>
      <c r="B5034" s="352"/>
      <c r="C5034" s="353" t="s">
        <v>9460</v>
      </c>
      <c r="D5034" s="353"/>
      <c r="E5034" s="353"/>
      <c r="F5034" s="353"/>
      <c r="G5034" s="18" t="s">
        <v>55</v>
      </c>
      <c r="H5034" s="136">
        <v>2.46</v>
      </c>
    </row>
    <row r="5035" spans="1:8" ht="24.4" customHeight="1">
      <c r="A5035" s="352" t="s">
        <v>9461</v>
      </c>
      <c r="B5035" s="352"/>
      <c r="C5035" s="353" t="s">
        <v>9462</v>
      </c>
      <c r="D5035" s="353"/>
      <c r="E5035" s="353"/>
      <c r="F5035" s="353"/>
      <c r="G5035" s="18" t="s">
        <v>55</v>
      </c>
      <c r="H5035" s="136">
        <v>2.1</v>
      </c>
    </row>
    <row r="5036" spans="1:8" ht="24.4" customHeight="1">
      <c r="A5036" s="352" t="s">
        <v>9463</v>
      </c>
      <c r="B5036" s="352"/>
      <c r="C5036" s="353" t="s">
        <v>9464</v>
      </c>
      <c r="D5036" s="353"/>
      <c r="E5036" s="353"/>
      <c r="F5036" s="353"/>
      <c r="G5036" s="18" t="s">
        <v>55</v>
      </c>
      <c r="H5036" s="136">
        <v>1.77</v>
      </c>
    </row>
    <row r="5037" spans="1:8" ht="24.4" customHeight="1">
      <c r="A5037" s="352" t="s">
        <v>9465</v>
      </c>
      <c r="B5037" s="352"/>
      <c r="C5037" s="353" t="s">
        <v>9466</v>
      </c>
      <c r="D5037" s="353"/>
      <c r="E5037" s="353"/>
      <c r="F5037" s="353"/>
      <c r="G5037" s="18" t="s">
        <v>55</v>
      </c>
      <c r="H5037" s="136">
        <v>1.43</v>
      </c>
    </row>
    <row r="5038" spans="1:8" ht="24.4" customHeight="1">
      <c r="A5038" s="352" t="s">
        <v>9467</v>
      </c>
      <c r="B5038" s="352"/>
      <c r="C5038" s="353" t="s">
        <v>9468</v>
      </c>
      <c r="D5038" s="353"/>
      <c r="E5038" s="353"/>
      <c r="F5038" s="353"/>
      <c r="G5038" s="18" t="s">
        <v>55</v>
      </c>
      <c r="H5038" s="136">
        <v>1.0900000000000001</v>
      </c>
    </row>
    <row r="5039" spans="1:8" ht="12.2" customHeight="1">
      <c r="A5039" s="352" t="s">
        <v>9469</v>
      </c>
      <c r="B5039" s="352"/>
      <c r="C5039" s="353" t="s">
        <v>9470</v>
      </c>
      <c r="D5039" s="353"/>
      <c r="E5039" s="353"/>
      <c r="F5039" s="353"/>
      <c r="G5039" s="18" t="s">
        <v>9471</v>
      </c>
      <c r="H5039" s="136">
        <v>6</v>
      </c>
    </row>
    <row r="5040" spans="1:8" ht="12.2" customHeight="1">
      <c r="A5040" s="352" t="s">
        <v>9472</v>
      </c>
      <c r="B5040" s="352"/>
      <c r="C5040" s="353" t="s">
        <v>9473</v>
      </c>
      <c r="D5040" s="353"/>
      <c r="E5040" s="353"/>
      <c r="F5040" s="353"/>
      <c r="G5040" s="18" t="s">
        <v>9474</v>
      </c>
      <c r="H5040" s="140">
        <v>493.63</v>
      </c>
    </row>
    <row r="5041" spans="1:8" ht="12.2" customHeight="1">
      <c r="A5041" s="352" t="s">
        <v>9475</v>
      </c>
      <c r="B5041" s="352"/>
      <c r="C5041" s="353" t="s">
        <v>9476</v>
      </c>
      <c r="D5041" s="353"/>
      <c r="E5041" s="353"/>
      <c r="F5041" s="353"/>
      <c r="G5041" s="18" t="s">
        <v>9474</v>
      </c>
      <c r="H5041" s="140">
        <v>442.79</v>
      </c>
    </row>
    <row r="5042" spans="1:8" ht="24.4" customHeight="1">
      <c r="A5042" s="352" t="s">
        <v>9477</v>
      </c>
      <c r="B5042" s="352"/>
      <c r="C5042" s="353" t="s">
        <v>9478</v>
      </c>
      <c r="D5042" s="353"/>
      <c r="E5042" s="353"/>
      <c r="F5042" s="353"/>
      <c r="G5042" s="18" t="s">
        <v>9474</v>
      </c>
      <c r="H5042" s="140">
        <v>532.27</v>
      </c>
    </row>
    <row r="5043" spans="1:8" ht="24.4" customHeight="1">
      <c r="A5043" s="352" t="s">
        <v>9479</v>
      </c>
      <c r="B5043" s="352"/>
      <c r="C5043" s="353" t="s">
        <v>9480</v>
      </c>
      <c r="D5043" s="353"/>
      <c r="E5043" s="353"/>
      <c r="F5043" s="353"/>
      <c r="G5043" s="18" t="s">
        <v>9474</v>
      </c>
      <c r="H5043" s="140">
        <v>540.51</v>
      </c>
    </row>
    <row r="5044" spans="1:8" ht="12.2" customHeight="1">
      <c r="A5044" s="352" t="s">
        <v>9481</v>
      </c>
      <c r="B5044" s="352"/>
      <c r="C5044" s="353" t="s">
        <v>9482</v>
      </c>
      <c r="D5044" s="353"/>
      <c r="E5044" s="353"/>
      <c r="F5044" s="353"/>
      <c r="G5044" s="18" t="s">
        <v>58</v>
      </c>
      <c r="H5044" s="137">
        <v>1576.39</v>
      </c>
    </row>
    <row r="5045" spans="1:8" ht="12.2" customHeight="1">
      <c r="A5045" s="352" t="s">
        <v>9483</v>
      </c>
      <c r="B5045" s="352"/>
      <c r="C5045" s="353" t="s">
        <v>9484</v>
      </c>
      <c r="D5045" s="353"/>
      <c r="E5045" s="353"/>
      <c r="F5045" s="353"/>
      <c r="G5045" s="18" t="s">
        <v>9474</v>
      </c>
      <c r="H5045" s="137">
        <v>1036.49</v>
      </c>
    </row>
    <row r="5046" spans="1:8" ht="12.2" customHeight="1">
      <c r="A5046" s="352" t="s">
        <v>9485</v>
      </c>
      <c r="B5046" s="352"/>
      <c r="C5046" s="353" t="s">
        <v>9486</v>
      </c>
      <c r="D5046" s="353"/>
      <c r="E5046" s="353"/>
      <c r="F5046" s="353"/>
      <c r="G5046" s="18" t="s">
        <v>9474</v>
      </c>
      <c r="H5046" s="140">
        <v>413.41</v>
      </c>
    </row>
    <row r="5047" spans="1:8" ht="12.2" customHeight="1">
      <c r="A5047" s="352" t="s">
        <v>9487</v>
      </c>
      <c r="B5047" s="352"/>
      <c r="C5047" s="353" t="s">
        <v>9488</v>
      </c>
      <c r="D5047" s="353"/>
      <c r="E5047" s="353"/>
      <c r="F5047" s="353"/>
      <c r="G5047" s="18" t="s">
        <v>9474</v>
      </c>
      <c r="H5047" s="140">
        <v>766.22</v>
      </c>
    </row>
    <row r="5048" spans="1:8" ht="12.2" customHeight="1">
      <c r="A5048" s="352" t="s">
        <v>9489</v>
      </c>
      <c r="B5048" s="352"/>
      <c r="C5048" s="353" t="s">
        <v>9490</v>
      </c>
      <c r="D5048" s="353"/>
      <c r="E5048" s="353"/>
      <c r="F5048" s="353"/>
      <c r="G5048" s="18" t="s">
        <v>9474</v>
      </c>
      <c r="H5048" s="140">
        <v>932.27</v>
      </c>
    </row>
    <row r="5049" spans="1:8" ht="12.2" customHeight="1">
      <c r="A5049" s="352" t="s">
        <v>9491</v>
      </c>
      <c r="B5049" s="352"/>
      <c r="C5049" s="353" t="s">
        <v>9492</v>
      </c>
      <c r="D5049" s="353"/>
      <c r="E5049" s="353"/>
      <c r="F5049" s="353"/>
      <c r="G5049" s="18" t="s">
        <v>9474</v>
      </c>
      <c r="H5049" s="137">
        <v>1574.51</v>
      </c>
    </row>
    <row r="5050" spans="1:8" ht="24.4" customHeight="1">
      <c r="A5050" s="352" t="s">
        <v>9493</v>
      </c>
      <c r="B5050" s="352"/>
      <c r="C5050" s="353" t="s">
        <v>9494</v>
      </c>
      <c r="D5050" s="353"/>
      <c r="E5050" s="353"/>
      <c r="F5050" s="353"/>
      <c r="G5050" s="18" t="s">
        <v>9474</v>
      </c>
      <c r="H5050" s="137">
        <v>1334.69</v>
      </c>
    </row>
    <row r="5051" spans="1:8" ht="24.4" customHeight="1">
      <c r="A5051" s="352" t="s">
        <v>9495</v>
      </c>
      <c r="B5051" s="352"/>
      <c r="C5051" s="353" t="s">
        <v>9496</v>
      </c>
      <c r="D5051" s="353"/>
      <c r="E5051" s="353"/>
      <c r="F5051" s="353"/>
      <c r="G5051" s="18" t="s">
        <v>9474</v>
      </c>
      <c r="H5051" s="137">
        <v>1808.2</v>
      </c>
    </row>
    <row r="5052" spans="1:8" ht="12.2" customHeight="1">
      <c r="A5052" s="352" t="s">
        <v>9497</v>
      </c>
      <c r="B5052" s="352"/>
      <c r="C5052" s="353" t="s">
        <v>9498</v>
      </c>
      <c r="D5052" s="353"/>
      <c r="E5052" s="353"/>
      <c r="F5052" s="353"/>
      <c r="G5052" s="18" t="s">
        <v>9474</v>
      </c>
      <c r="H5052" s="137">
        <v>2020.53</v>
      </c>
    </row>
    <row r="5053" spans="1:8" ht="12.2" customHeight="1">
      <c r="A5053" s="352" t="s">
        <v>9499</v>
      </c>
      <c r="B5053" s="352"/>
      <c r="C5053" s="353" t="s">
        <v>9500</v>
      </c>
      <c r="D5053" s="353"/>
      <c r="E5053" s="353"/>
      <c r="F5053" s="353"/>
      <c r="G5053" s="18" t="s">
        <v>9474</v>
      </c>
      <c r="H5053" s="137">
        <v>1651.48</v>
      </c>
    </row>
    <row r="5054" spans="1:8" ht="12.2" customHeight="1">
      <c r="A5054" s="352" t="s">
        <v>9501</v>
      </c>
      <c r="B5054" s="352"/>
      <c r="C5054" s="353" t="s">
        <v>9502</v>
      </c>
      <c r="D5054" s="353"/>
      <c r="E5054" s="353"/>
      <c r="F5054" s="353"/>
      <c r="G5054" s="18" t="s">
        <v>9474</v>
      </c>
      <c r="H5054" s="137">
        <v>1939.48</v>
      </c>
    </row>
    <row r="5055" spans="1:8" ht="12.2" customHeight="1">
      <c r="A5055" s="352" t="s">
        <v>9503</v>
      </c>
      <c r="B5055" s="352"/>
      <c r="C5055" s="353" t="s">
        <v>9504</v>
      </c>
      <c r="D5055" s="353"/>
      <c r="E5055" s="353"/>
      <c r="F5055" s="353"/>
      <c r="G5055" s="18" t="s">
        <v>9474</v>
      </c>
      <c r="H5055" s="137">
        <v>1352.47</v>
      </c>
    </row>
    <row r="5056" spans="1:8" ht="12.2" customHeight="1">
      <c r="A5056" s="352" t="s">
        <v>9505</v>
      </c>
      <c r="B5056" s="352"/>
      <c r="C5056" s="353" t="s">
        <v>9506</v>
      </c>
      <c r="D5056" s="353"/>
      <c r="E5056" s="353"/>
      <c r="F5056" s="353"/>
      <c r="G5056" s="18" t="s">
        <v>9474</v>
      </c>
      <c r="H5056" s="140">
        <v>767.81</v>
      </c>
    </row>
    <row r="5057" spans="1:8" ht="12.2" customHeight="1">
      <c r="A5057" s="352" t="s">
        <v>9507</v>
      </c>
      <c r="B5057" s="352"/>
      <c r="C5057" s="353" t="s">
        <v>9508</v>
      </c>
      <c r="D5057" s="353"/>
      <c r="E5057" s="353"/>
      <c r="F5057" s="353"/>
      <c r="G5057" s="18" t="s">
        <v>9474</v>
      </c>
      <c r="H5057" s="137">
        <v>1349.38</v>
      </c>
    </row>
    <row r="5058" spans="1:8" ht="12.2" customHeight="1">
      <c r="A5058" s="352" t="s">
        <v>9509</v>
      </c>
      <c r="B5058" s="352"/>
      <c r="C5058" s="353" t="s">
        <v>9510</v>
      </c>
      <c r="D5058" s="353"/>
      <c r="E5058" s="353"/>
      <c r="F5058" s="353"/>
      <c r="G5058" s="18" t="s">
        <v>9474</v>
      </c>
      <c r="H5058" s="140">
        <v>976.18</v>
      </c>
    </row>
    <row r="5059" spans="1:8" ht="12.2" customHeight="1">
      <c r="A5059" s="352" t="s">
        <v>9511</v>
      </c>
      <c r="B5059" s="352"/>
      <c r="C5059" s="353" t="s">
        <v>9512</v>
      </c>
      <c r="D5059" s="353"/>
      <c r="E5059" s="353"/>
      <c r="F5059" s="353"/>
      <c r="G5059" s="18" t="s">
        <v>9474</v>
      </c>
      <c r="H5059" s="137">
        <v>1480.18</v>
      </c>
    </row>
    <row r="5060" spans="1:8" ht="12.2" customHeight="1">
      <c r="A5060" s="352" t="s">
        <v>9513</v>
      </c>
      <c r="B5060" s="352"/>
      <c r="C5060" s="353" t="s">
        <v>9514</v>
      </c>
      <c r="D5060" s="353"/>
      <c r="E5060" s="353"/>
      <c r="F5060" s="353"/>
      <c r="G5060" s="18" t="s">
        <v>9474</v>
      </c>
      <c r="H5060" s="137">
        <v>2180.8200000000002</v>
      </c>
    </row>
    <row r="5061" spans="1:8" ht="12.2" customHeight="1">
      <c r="A5061" s="352" t="s">
        <v>9515</v>
      </c>
      <c r="B5061" s="352"/>
      <c r="C5061" s="353" t="s">
        <v>9516</v>
      </c>
      <c r="D5061" s="353"/>
      <c r="E5061" s="353"/>
      <c r="F5061" s="353"/>
      <c r="G5061" s="18" t="s">
        <v>9474</v>
      </c>
      <c r="H5061" s="137">
        <v>1438.06</v>
      </c>
    </row>
    <row r="5062" spans="1:8" ht="12.2" customHeight="1">
      <c r="A5062" s="352" t="s">
        <v>9517</v>
      </c>
      <c r="B5062" s="352"/>
      <c r="C5062" s="353" t="s">
        <v>9518</v>
      </c>
      <c r="D5062" s="353"/>
      <c r="E5062" s="353"/>
      <c r="F5062" s="353"/>
      <c r="G5062" s="18" t="s">
        <v>9474</v>
      </c>
      <c r="H5062" s="137">
        <v>1202</v>
      </c>
    </row>
    <row r="5063" spans="1:8" ht="12.2" customHeight="1">
      <c r="A5063" s="352" t="s">
        <v>9519</v>
      </c>
      <c r="B5063" s="352"/>
      <c r="C5063" s="353" t="s">
        <v>9520</v>
      </c>
      <c r="D5063" s="353"/>
      <c r="E5063" s="353"/>
      <c r="F5063" s="353"/>
      <c r="G5063" s="18" t="s">
        <v>9474</v>
      </c>
      <c r="H5063" s="137">
        <v>1296.44</v>
      </c>
    </row>
    <row r="5064" spans="1:8" ht="12.2" customHeight="1">
      <c r="A5064" s="352" t="s">
        <v>9521</v>
      </c>
      <c r="B5064" s="352"/>
      <c r="C5064" s="353" t="s">
        <v>9522</v>
      </c>
      <c r="D5064" s="353"/>
      <c r="E5064" s="353"/>
      <c r="F5064" s="353"/>
      <c r="G5064" s="18" t="s">
        <v>9474</v>
      </c>
      <c r="H5064" s="137">
        <v>1664.2</v>
      </c>
    </row>
    <row r="5065" spans="1:8" ht="24.4" customHeight="1">
      <c r="A5065" s="352" t="s">
        <v>9523</v>
      </c>
      <c r="B5065" s="352"/>
      <c r="C5065" s="353" t="s">
        <v>9524</v>
      </c>
      <c r="D5065" s="353"/>
      <c r="E5065" s="353"/>
      <c r="F5065" s="353"/>
      <c r="G5065" s="18" t="s">
        <v>9474</v>
      </c>
      <c r="H5065" s="137">
        <v>1000.1</v>
      </c>
    </row>
    <row r="5066" spans="1:8" ht="24.4" customHeight="1">
      <c r="A5066" s="352" t="s">
        <v>9525</v>
      </c>
      <c r="B5066" s="352"/>
      <c r="C5066" s="353" t="s">
        <v>9526</v>
      </c>
      <c r="D5066" s="353"/>
      <c r="E5066" s="353"/>
      <c r="F5066" s="353"/>
      <c r="G5066" s="18" t="s">
        <v>9474</v>
      </c>
      <c r="H5066" s="140">
        <v>584.72</v>
      </c>
    </row>
    <row r="5067" spans="1:8" ht="12.2" customHeight="1">
      <c r="A5067" s="352" t="s">
        <v>9527</v>
      </c>
      <c r="B5067" s="352"/>
      <c r="C5067" s="353" t="s">
        <v>9528</v>
      </c>
      <c r="D5067" s="353"/>
      <c r="E5067" s="353"/>
      <c r="F5067" s="353"/>
      <c r="G5067" s="18" t="s">
        <v>9474</v>
      </c>
      <c r="H5067" s="137">
        <v>1808.2</v>
      </c>
    </row>
    <row r="5068" spans="1:8" ht="12.2" customHeight="1">
      <c r="A5068" s="352" t="s">
        <v>9529</v>
      </c>
      <c r="B5068" s="352"/>
      <c r="C5068" s="353" t="s">
        <v>9530</v>
      </c>
      <c r="D5068" s="353"/>
      <c r="E5068" s="353"/>
      <c r="F5068" s="353"/>
      <c r="G5068" s="18" t="s">
        <v>9474</v>
      </c>
      <c r="H5068" s="137">
        <v>1438.06</v>
      </c>
    </row>
    <row r="5069" spans="1:8" ht="12.2" customHeight="1">
      <c r="A5069" s="352" t="s">
        <v>9531</v>
      </c>
      <c r="B5069" s="352"/>
      <c r="C5069" s="353" t="s">
        <v>9532</v>
      </c>
      <c r="D5069" s="353"/>
      <c r="E5069" s="353"/>
      <c r="F5069" s="353"/>
      <c r="G5069" s="18" t="s">
        <v>9474</v>
      </c>
      <c r="H5069" s="137">
        <v>1730.34</v>
      </c>
    </row>
    <row r="5070" spans="1:8" ht="12.2" customHeight="1">
      <c r="A5070" s="352" t="s">
        <v>9533</v>
      </c>
      <c r="B5070" s="352"/>
      <c r="C5070" s="353" t="s">
        <v>9534</v>
      </c>
      <c r="D5070" s="353"/>
      <c r="E5070" s="353"/>
      <c r="F5070" s="353"/>
      <c r="G5070" s="18" t="s">
        <v>9474</v>
      </c>
      <c r="H5070" s="137">
        <v>1652.48</v>
      </c>
    </row>
    <row r="5071" spans="1:8" ht="12.2" customHeight="1">
      <c r="A5071" s="352" t="s">
        <v>9535</v>
      </c>
      <c r="B5071" s="352"/>
      <c r="C5071" s="353" t="s">
        <v>9536</v>
      </c>
      <c r="D5071" s="353"/>
      <c r="E5071" s="353"/>
      <c r="F5071" s="353"/>
      <c r="G5071" s="18" t="s">
        <v>9474</v>
      </c>
      <c r="H5071" s="140">
        <v>957.99</v>
      </c>
    </row>
    <row r="5072" spans="1:8" ht="12.2" customHeight="1">
      <c r="A5072" s="352" t="s">
        <v>9537</v>
      </c>
      <c r="B5072" s="352"/>
      <c r="C5072" s="353" t="s">
        <v>9538</v>
      </c>
      <c r="D5072" s="353"/>
      <c r="E5072" s="353"/>
      <c r="F5072" s="353"/>
      <c r="G5072" s="18" t="s">
        <v>9474</v>
      </c>
      <c r="H5072" s="137">
        <v>1386.12</v>
      </c>
    </row>
    <row r="5073" spans="1:8" ht="12.2" customHeight="1">
      <c r="A5073" s="352" t="s">
        <v>9539</v>
      </c>
      <c r="B5073" s="352"/>
      <c r="C5073" s="353" t="s">
        <v>9540</v>
      </c>
      <c r="D5073" s="353"/>
      <c r="E5073" s="353"/>
      <c r="F5073" s="353"/>
      <c r="G5073" s="18" t="s">
        <v>9474</v>
      </c>
      <c r="H5073" s="137">
        <v>1730.34</v>
      </c>
    </row>
    <row r="5074" spans="1:8" ht="12.2" customHeight="1">
      <c r="A5074" s="352" t="s">
        <v>9541</v>
      </c>
      <c r="B5074" s="352"/>
      <c r="C5074" s="353" t="s">
        <v>9542</v>
      </c>
      <c r="D5074" s="353"/>
      <c r="E5074" s="353"/>
      <c r="F5074" s="353"/>
      <c r="G5074" s="18" t="s">
        <v>9474</v>
      </c>
      <c r="H5074" s="137">
        <v>1249.02</v>
      </c>
    </row>
    <row r="5075" spans="1:8" ht="24.4" customHeight="1">
      <c r="A5075" s="352" t="s">
        <v>9543</v>
      </c>
      <c r="B5075" s="352"/>
      <c r="C5075" s="353" t="s">
        <v>9544</v>
      </c>
      <c r="D5075" s="353"/>
      <c r="E5075" s="353"/>
      <c r="F5075" s="353"/>
      <c r="G5075" s="18" t="s">
        <v>9474</v>
      </c>
      <c r="H5075" s="140">
        <v>625.09</v>
      </c>
    </row>
    <row r="5076" spans="1:8" ht="12.2" customHeight="1">
      <c r="A5076" s="352" t="s">
        <v>9545</v>
      </c>
      <c r="B5076" s="352"/>
      <c r="C5076" s="353" t="s">
        <v>9546</v>
      </c>
      <c r="D5076" s="353"/>
      <c r="E5076" s="353"/>
      <c r="F5076" s="353"/>
      <c r="G5076" s="18" t="s">
        <v>9474</v>
      </c>
      <c r="H5076" s="137">
        <v>1793.1</v>
      </c>
    </row>
    <row r="5077" spans="1:8" ht="12.2" customHeight="1">
      <c r="A5077" s="352" t="s">
        <v>9547</v>
      </c>
      <c r="B5077" s="352"/>
      <c r="C5077" s="353" t="s">
        <v>9548</v>
      </c>
      <c r="D5077" s="353"/>
      <c r="E5077" s="353"/>
      <c r="F5077" s="353"/>
      <c r="G5077" s="18" t="s">
        <v>9474</v>
      </c>
      <c r="H5077" s="137">
        <v>1300.72</v>
      </c>
    </row>
    <row r="5078" spans="1:8" ht="12.2" customHeight="1">
      <c r="A5078" s="352" t="s">
        <v>9549</v>
      </c>
      <c r="B5078" s="352"/>
      <c r="C5078" s="353" t="s">
        <v>9550</v>
      </c>
      <c r="D5078" s="353"/>
      <c r="E5078" s="353"/>
      <c r="F5078" s="353"/>
      <c r="G5078" s="18" t="s">
        <v>9474</v>
      </c>
      <c r="H5078" s="137">
        <v>1202</v>
      </c>
    </row>
    <row r="5079" spans="1:8" ht="12.2" customHeight="1">
      <c r="A5079" s="352" t="s">
        <v>9551</v>
      </c>
      <c r="B5079" s="352"/>
      <c r="C5079" s="353" t="s">
        <v>9552</v>
      </c>
      <c r="D5079" s="353"/>
      <c r="E5079" s="353"/>
      <c r="F5079" s="353"/>
      <c r="G5079" s="18" t="s">
        <v>9474</v>
      </c>
      <c r="H5079" s="140">
        <v>592.48</v>
      </c>
    </row>
    <row r="5080" spans="1:8" ht="12.2" customHeight="1">
      <c r="A5080" s="352" t="s">
        <v>9553</v>
      </c>
      <c r="B5080" s="352"/>
      <c r="C5080" s="353" t="s">
        <v>9554</v>
      </c>
      <c r="D5080" s="353"/>
      <c r="E5080" s="353"/>
      <c r="F5080" s="353"/>
      <c r="G5080" s="18" t="s">
        <v>9474</v>
      </c>
      <c r="H5080" s="140">
        <v>774.86</v>
      </c>
    </row>
    <row r="5081" spans="1:8" ht="12.2" customHeight="1">
      <c r="A5081" s="352" t="s">
        <v>9555</v>
      </c>
      <c r="B5081" s="352"/>
      <c r="C5081" s="353" t="s">
        <v>9556</v>
      </c>
      <c r="D5081" s="353"/>
      <c r="E5081" s="353"/>
      <c r="F5081" s="353"/>
      <c r="G5081" s="18" t="s">
        <v>9474</v>
      </c>
      <c r="H5081" s="137">
        <v>1036.49</v>
      </c>
    </row>
    <row r="5082" spans="1:8" ht="12.2" customHeight="1">
      <c r="A5082" s="361">
        <v>37</v>
      </c>
      <c r="B5082" s="359"/>
      <c r="C5082" s="360" t="s">
        <v>9557</v>
      </c>
      <c r="D5082" s="360"/>
      <c r="E5082" s="360"/>
      <c r="F5082" s="360"/>
      <c r="G5082" s="17"/>
      <c r="H5082" s="141"/>
    </row>
    <row r="5083" spans="1:8" ht="12.2" customHeight="1">
      <c r="A5083" s="352" t="s">
        <v>9558</v>
      </c>
      <c r="B5083" s="352"/>
      <c r="C5083" s="353" t="s">
        <v>9559</v>
      </c>
      <c r="D5083" s="353"/>
      <c r="E5083" s="353"/>
      <c r="F5083" s="353"/>
      <c r="G5083" s="18" t="s">
        <v>565</v>
      </c>
      <c r="H5083" s="136">
        <v>1.25</v>
      </c>
    </row>
    <row r="5084" spans="1:8" ht="24.4" customHeight="1">
      <c r="A5084" s="352" t="s">
        <v>9560</v>
      </c>
      <c r="B5084" s="352"/>
      <c r="C5084" s="353" t="s">
        <v>9561</v>
      </c>
      <c r="D5084" s="353"/>
      <c r="E5084" s="353"/>
      <c r="F5084" s="353"/>
      <c r="G5084" s="18" t="s">
        <v>5824</v>
      </c>
      <c r="H5084" s="138">
        <v>38.93</v>
      </c>
    </row>
    <row r="5085" spans="1:8" ht="12.2" customHeight="1">
      <c r="A5085" s="361">
        <v>38</v>
      </c>
      <c r="B5085" s="359"/>
      <c r="C5085" s="360" t="s">
        <v>9562</v>
      </c>
      <c r="D5085" s="360"/>
      <c r="E5085" s="360"/>
      <c r="F5085" s="360"/>
      <c r="G5085" s="17"/>
      <c r="H5085" s="141"/>
    </row>
    <row r="5086" spans="1:8" ht="24.4" customHeight="1">
      <c r="A5086" s="352" t="s">
        <v>9563</v>
      </c>
      <c r="B5086" s="352"/>
      <c r="C5086" s="353" t="s">
        <v>9564</v>
      </c>
      <c r="D5086" s="353"/>
      <c r="E5086" s="353"/>
      <c r="F5086" s="353"/>
      <c r="G5086" s="18" t="s">
        <v>55</v>
      </c>
      <c r="H5086" s="136">
        <v>0.24</v>
      </c>
    </row>
    <row r="5087" spans="1:8" ht="24.4" customHeight="1">
      <c r="A5087" s="352" t="s">
        <v>9565</v>
      </c>
      <c r="B5087" s="352"/>
      <c r="C5087" s="353" t="s">
        <v>9566</v>
      </c>
      <c r="D5087" s="353"/>
      <c r="E5087" s="353"/>
      <c r="F5087" s="353"/>
      <c r="G5087" s="18" t="s">
        <v>55</v>
      </c>
      <c r="H5087" s="136">
        <v>0.87</v>
      </c>
    </row>
    <row r="5088" spans="1:8" ht="24.4" customHeight="1">
      <c r="A5088" s="352" t="s">
        <v>9567</v>
      </c>
      <c r="B5088" s="352"/>
      <c r="C5088" s="353" t="s">
        <v>9568</v>
      </c>
      <c r="D5088" s="353"/>
      <c r="E5088" s="353"/>
      <c r="F5088" s="353"/>
      <c r="G5088" s="18" t="s">
        <v>55</v>
      </c>
      <c r="H5088" s="136">
        <v>0.76</v>
      </c>
    </row>
    <row r="5089" spans="1:8" ht="24.4" customHeight="1">
      <c r="A5089" s="352" t="s">
        <v>9569</v>
      </c>
      <c r="B5089" s="352"/>
      <c r="C5089" s="353" t="s">
        <v>9570</v>
      </c>
      <c r="D5089" s="353"/>
      <c r="E5089" s="353"/>
      <c r="F5089" s="353"/>
      <c r="G5089" s="18" t="s">
        <v>55</v>
      </c>
      <c r="H5089" s="136">
        <v>0.65</v>
      </c>
    </row>
    <row r="5090" spans="1:8" ht="24.4" customHeight="1">
      <c r="A5090" s="352" t="s">
        <v>9571</v>
      </c>
      <c r="B5090" s="352"/>
      <c r="C5090" s="353" t="s">
        <v>9572</v>
      </c>
      <c r="D5090" s="353"/>
      <c r="E5090" s="353"/>
      <c r="F5090" s="353"/>
      <c r="G5090" s="18" t="s">
        <v>55</v>
      </c>
      <c r="H5090" s="136">
        <v>0.55000000000000004</v>
      </c>
    </row>
    <row r="5091" spans="1:8" ht="24.4" customHeight="1">
      <c r="A5091" s="352" t="s">
        <v>9573</v>
      </c>
      <c r="B5091" s="352"/>
      <c r="C5091" s="353" t="s">
        <v>9574</v>
      </c>
      <c r="D5091" s="353"/>
      <c r="E5091" s="353"/>
      <c r="F5091" s="353"/>
      <c r="G5091" s="18" t="s">
        <v>55</v>
      </c>
      <c r="H5091" s="136">
        <v>0.45</v>
      </c>
    </row>
    <row r="5092" spans="1:8" ht="24.4" customHeight="1">
      <c r="A5092" s="352" t="s">
        <v>9575</v>
      </c>
      <c r="B5092" s="352"/>
      <c r="C5092" s="353" t="s">
        <v>9576</v>
      </c>
      <c r="D5092" s="353"/>
      <c r="E5092" s="353"/>
      <c r="F5092" s="353"/>
      <c r="G5092" s="18" t="s">
        <v>55</v>
      </c>
      <c r="H5092" s="136">
        <v>0.34</v>
      </c>
    </row>
    <row r="5093" spans="1:8" ht="24.4" customHeight="1">
      <c r="A5093" s="352" t="s">
        <v>9577</v>
      </c>
      <c r="B5093" s="352"/>
      <c r="C5093" s="353" t="s">
        <v>9578</v>
      </c>
      <c r="D5093" s="353"/>
      <c r="E5093" s="353"/>
      <c r="F5093" s="353"/>
      <c r="G5093" s="18" t="s">
        <v>55</v>
      </c>
      <c r="H5093" s="136">
        <v>0.09</v>
      </c>
    </row>
    <row r="5094" spans="1:8" ht="36.6" customHeight="1">
      <c r="A5094" s="352" t="s">
        <v>9579</v>
      </c>
      <c r="B5094" s="352"/>
      <c r="C5094" s="353" t="s">
        <v>9580</v>
      </c>
      <c r="D5094" s="353"/>
      <c r="E5094" s="353"/>
      <c r="F5094" s="353"/>
      <c r="G5094" s="18" t="s">
        <v>55</v>
      </c>
      <c r="H5094" s="136">
        <v>0.61</v>
      </c>
    </row>
    <row r="5095" spans="1:8" ht="36.6" customHeight="1">
      <c r="A5095" s="352" t="s">
        <v>9581</v>
      </c>
      <c r="B5095" s="352"/>
      <c r="C5095" s="353" t="s">
        <v>9582</v>
      </c>
      <c r="D5095" s="353"/>
      <c r="E5095" s="353"/>
      <c r="F5095" s="353"/>
      <c r="G5095" s="18" t="s">
        <v>55</v>
      </c>
      <c r="H5095" s="136">
        <v>2.44</v>
      </c>
    </row>
    <row r="5096" spans="1:8" ht="36.6" customHeight="1">
      <c r="A5096" s="352" t="s">
        <v>9583</v>
      </c>
      <c r="B5096" s="352"/>
      <c r="C5096" s="353" t="s">
        <v>9584</v>
      </c>
      <c r="D5096" s="353"/>
      <c r="E5096" s="353"/>
      <c r="F5096" s="353"/>
      <c r="G5096" s="18" t="s">
        <v>55</v>
      </c>
      <c r="H5096" s="136">
        <v>2.14</v>
      </c>
    </row>
    <row r="5097" spans="1:8" ht="36.6" customHeight="1">
      <c r="A5097" s="352" t="s">
        <v>9585</v>
      </c>
      <c r="B5097" s="352"/>
      <c r="C5097" s="353" t="s">
        <v>9586</v>
      </c>
      <c r="D5097" s="353"/>
      <c r="E5097" s="353"/>
      <c r="F5097" s="353"/>
      <c r="G5097" s="18" t="s">
        <v>55</v>
      </c>
      <c r="H5097" s="136">
        <v>1.83</v>
      </c>
    </row>
    <row r="5098" spans="1:8" ht="36.6" customHeight="1">
      <c r="A5098" s="352" t="s">
        <v>9587</v>
      </c>
      <c r="B5098" s="352"/>
      <c r="C5098" s="353" t="s">
        <v>9588</v>
      </c>
      <c r="D5098" s="353"/>
      <c r="E5098" s="353"/>
      <c r="F5098" s="353"/>
      <c r="G5098" s="18" t="s">
        <v>55</v>
      </c>
      <c r="H5098" s="136">
        <v>1.53</v>
      </c>
    </row>
    <row r="5099" spans="1:8" ht="36.6" customHeight="1">
      <c r="A5099" s="352" t="s">
        <v>9589</v>
      </c>
      <c r="B5099" s="352"/>
      <c r="C5099" s="353" t="s">
        <v>9590</v>
      </c>
      <c r="D5099" s="353"/>
      <c r="E5099" s="353"/>
      <c r="F5099" s="353"/>
      <c r="G5099" s="18" t="s">
        <v>55</v>
      </c>
      <c r="H5099" s="136">
        <v>1.22</v>
      </c>
    </row>
    <row r="5100" spans="1:8" ht="36.6" customHeight="1">
      <c r="A5100" s="352" t="s">
        <v>9591</v>
      </c>
      <c r="B5100" s="352"/>
      <c r="C5100" s="353" t="s">
        <v>9592</v>
      </c>
      <c r="D5100" s="353"/>
      <c r="E5100" s="353"/>
      <c r="F5100" s="353"/>
      <c r="G5100" s="18" t="s">
        <v>55</v>
      </c>
      <c r="H5100" s="136">
        <v>0.92</v>
      </c>
    </row>
    <row r="5101" spans="1:8" ht="36.6" customHeight="1">
      <c r="A5101" s="352" t="s">
        <v>9593</v>
      </c>
      <c r="B5101" s="352"/>
      <c r="C5101" s="353" t="s">
        <v>9594</v>
      </c>
      <c r="D5101" s="353"/>
      <c r="E5101" s="353"/>
      <c r="F5101" s="353"/>
      <c r="G5101" s="18" t="s">
        <v>55</v>
      </c>
      <c r="H5101" s="136">
        <v>0.09</v>
      </c>
    </row>
    <row r="5102" spans="1:8" ht="48.75" customHeight="1">
      <c r="A5102" s="352" t="s">
        <v>9595</v>
      </c>
      <c r="B5102" s="352"/>
      <c r="C5102" s="353" t="s">
        <v>9596</v>
      </c>
      <c r="D5102" s="353"/>
      <c r="E5102" s="353"/>
      <c r="F5102" s="353"/>
      <c r="G5102" s="18" t="s">
        <v>55</v>
      </c>
      <c r="H5102" s="136">
        <v>0.15</v>
      </c>
    </row>
    <row r="5103" spans="1:8" ht="48.75" customHeight="1">
      <c r="A5103" s="352" t="s">
        <v>9597</v>
      </c>
      <c r="B5103" s="352"/>
      <c r="C5103" s="353" t="s">
        <v>9598</v>
      </c>
      <c r="D5103" s="353"/>
      <c r="E5103" s="353"/>
      <c r="F5103" s="353"/>
      <c r="G5103" s="18" t="s">
        <v>55</v>
      </c>
      <c r="H5103" s="136">
        <v>0.12</v>
      </c>
    </row>
    <row r="5104" spans="1:8" ht="36.6" customHeight="1">
      <c r="A5104" s="352" t="s">
        <v>9599</v>
      </c>
      <c r="B5104" s="352"/>
      <c r="C5104" s="353" t="s">
        <v>9600</v>
      </c>
      <c r="D5104" s="353"/>
      <c r="E5104" s="353"/>
      <c r="F5104" s="353"/>
      <c r="G5104" s="18" t="s">
        <v>55</v>
      </c>
      <c r="H5104" s="136">
        <v>0.24</v>
      </c>
    </row>
    <row r="5105" spans="1:8" ht="36.6" customHeight="1">
      <c r="A5105" s="352" t="s">
        <v>9601</v>
      </c>
      <c r="B5105" s="352"/>
      <c r="C5105" s="353" t="s">
        <v>9602</v>
      </c>
      <c r="D5105" s="353"/>
      <c r="E5105" s="353"/>
      <c r="F5105" s="353"/>
      <c r="G5105" s="18" t="s">
        <v>55</v>
      </c>
      <c r="H5105" s="136">
        <v>0.21</v>
      </c>
    </row>
    <row r="5106" spans="1:8" ht="36.6" customHeight="1">
      <c r="A5106" s="352" t="s">
        <v>9603</v>
      </c>
      <c r="B5106" s="352"/>
      <c r="C5106" s="353" t="s">
        <v>9604</v>
      </c>
      <c r="D5106" s="353"/>
      <c r="E5106" s="353"/>
      <c r="F5106" s="353"/>
      <c r="G5106" s="18" t="s">
        <v>55</v>
      </c>
      <c r="H5106" s="136">
        <v>0.18</v>
      </c>
    </row>
    <row r="5107" spans="1:8" ht="36.6" customHeight="1">
      <c r="A5107" s="352" t="s">
        <v>9605</v>
      </c>
      <c r="B5107" s="352"/>
      <c r="C5107" s="353" t="s">
        <v>9606</v>
      </c>
      <c r="D5107" s="353"/>
      <c r="E5107" s="353"/>
      <c r="F5107" s="353"/>
      <c r="G5107" s="18" t="s">
        <v>55</v>
      </c>
      <c r="H5107" s="136">
        <v>0.27</v>
      </c>
    </row>
    <row r="5108" spans="1:8" ht="48.75" customHeight="1">
      <c r="A5108" s="352" t="s">
        <v>9607</v>
      </c>
      <c r="B5108" s="352"/>
      <c r="C5108" s="353" t="s">
        <v>9608</v>
      </c>
      <c r="D5108" s="353"/>
      <c r="E5108" s="353"/>
      <c r="F5108" s="353"/>
      <c r="G5108" s="18" t="s">
        <v>55</v>
      </c>
      <c r="H5108" s="136">
        <v>0.52</v>
      </c>
    </row>
    <row r="5109" spans="1:8" ht="48.75" customHeight="1">
      <c r="A5109" s="352" t="s">
        <v>9609</v>
      </c>
      <c r="B5109" s="352"/>
      <c r="C5109" s="353" t="s">
        <v>9610</v>
      </c>
      <c r="D5109" s="353"/>
      <c r="E5109" s="353"/>
      <c r="F5109" s="353"/>
      <c r="G5109" s="18" t="s">
        <v>55</v>
      </c>
      <c r="H5109" s="136">
        <v>1.77</v>
      </c>
    </row>
    <row r="5110" spans="1:8" ht="48.75" customHeight="1">
      <c r="A5110" s="352" t="s">
        <v>9611</v>
      </c>
      <c r="B5110" s="352"/>
      <c r="C5110" s="353" t="s">
        <v>9612</v>
      </c>
      <c r="D5110" s="353"/>
      <c r="E5110" s="353"/>
      <c r="F5110" s="353"/>
      <c r="G5110" s="18" t="s">
        <v>55</v>
      </c>
      <c r="H5110" s="136">
        <v>1.5</v>
      </c>
    </row>
    <row r="5111" spans="1:8" ht="48.75" customHeight="1">
      <c r="A5111" s="352" t="s">
        <v>9613</v>
      </c>
      <c r="B5111" s="352"/>
      <c r="C5111" s="353" t="s">
        <v>9614</v>
      </c>
      <c r="D5111" s="353"/>
      <c r="E5111" s="353"/>
      <c r="F5111" s="353"/>
      <c r="G5111" s="18" t="s">
        <v>55</v>
      </c>
      <c r="H5111" s="136">
        <v>1.25</v>
      </c>
    </row>
    <row r="5112" spans="1:8" ht="48.75" customHeight="1">
      <c r="A5112" s="352" t="s">
        <v>9615</v>
      </c>
      <c r="B5112" s="352"/>
      <c r="C5112" s="353" t="s">
        <v>9616</v>
      </c>
      <c r="D5112" s="353"/>
      <c r="E5112" s="353"/>
      <c r="F5112" s="353"/>
      <c r="G5112" s="18" t="s">
        <v>55</v>
      </c>
      <c r="H5112" s="136">
        <v>1.01</v>
      </c>
    </row>
    <row r="5113" spans="1:8" ht="48.75" customHeight="1">
      <c r="A5113" s="352" t="s">
        <v>9617</v>
      </c>
      <c r="B5113" s="352"/>
      <c r="C5113" s="353" t="s">
        <v>9618</v>
      </c>
      <c r="D5113" s="353"/>
      <c r="E5113" s="353"/>
      <c r="F5113" s="353"/>
      <c r="G5113" s="18" t="s">
        <v>55</v>
      </c>
      <c r="H5113" s="136">
        <v>0.76</v>
      </c>
    </row>
    <row r="5114" spans="1:8" ht="36.6" customHeight="1">
      <c r="A5114" s="352" t="s">
        <v>9619</v>
      </c>
      <c r="B5114" s="352"/>
      <c r="C5114" s="353" t="s">
        <v>9620</v>
      </c>
      <c r="D5114" s="353"/>
      <c r="E5114" s="353"/>
      <c r="F5114" s="353"/>
      <c r="G5114" s="18" t="s">
        <v>55</v>
      </c>
      <c r="H5114" s="136">
        <v>1.99</v>
      </c>
    </row>
    <row r="5115" spans="1:8" ht="48.75" customHeight="1">
      <c r="A5115" s="352" t="s">
        <v>9621</v>
      </c>
      <c r="B5115" s="352"/>
      <c r="C5115" s="353" t="s">
        <v>9622</v>
      </c>
      <c r="D5115" s="353"/>
      <c r="E5115" s="353"/>
      <c r="F5115" s="353"/>
      <c r="G5115" s="18" t="s">
        <v>55</v>
      </c>
      <c r="H5115" s="136">
        <v>0.76</v>
      </c>
    </row>
    <row r="5116" spans="1:8" ht="36.6" customHeight="1">
      <c r="A5116" s="352" t="s">
        <v>9623</v>
      </c>
      <c r="B5116" s="352"/>
      <c r="C5116" s="353" t="s">
        <v>9624</v>
      </c>
      <c r="D5116" s="353"/>
      <c r="E5116" s="353"/>
      <c r="F5116" s="353"/>
      <c r="G5116" s="18" t="s">
        <v>55</v>
      </c>
      <c r="H5116" s="136">
        <v>2.99</v>
      </c>
    </row>
    <row r="5117" spans="1:8" ht="48.75" customHeight="1">
      <c r="A5117" s="352" t="s">
        <v>9625</v>
      </c>
      <c r="B5117" s="352"/>
      <c r="C5117" s="353" t="s">
        <v>9626</v>
      </c>
      <c r="D5117" s="353"/>
      <c r="E5117" s="353"/>
      <c r="F5117" s="353"/>
      <c r="G5117" s="18" t="s">
        <v>55</v>
      </c>
      <c r="H5117" s="136">
        <v>2.6</v>
      </c>
    </row>
    <row r="5118" spans="1:8" ht="48.75" customHeight="1">
      <c r="A5118" s="352" t="s">
        <v>9627</v>
      </c>
      <c r="B5118" s="352"/>
      <c r="C5118" s="353" t="s">
        <v>9628</v>
      </c>
      <c r="D5118" s="353"/>
      <c r="E5118" s="353"/>
      <c r="F5118" s="353"/>
      <c r="G5118" s="18" t="s">
        <v>55</v>
      </c>
      <c r="H5118" s="136">
        <v>2.23</v>
      </c>
    </row>
    <row r="5119" spans="1:8" ht="48.75" customHeight="1">
      <c r="A5119" s="352" t="s">
        <v>9629</v>
      </c>
      <c r="B5119" s="352"/>
      <c r="C5119" s="353" t="s">
        <v>9630</v>
      </c>
      <c r="D5119" s="353"/>
      <c r="E5119" s="353"/>
      <c r="F5119" s="353"/>
      <c r="G5119" s="18" t="s">
        <v>55</v>
      </c>
      <c r="H5119" s="136">
        <v>1.86</v>
      </c>
    </row>
    <row r="5120" spans="1:8" ht="48.75" customHeight="1">
      <c r="A5120" s="352" t="s">
        <v>9631</v>
      </c>
      <c r="B5120" s="352"/>
      <c r="C5120" s="353" t="s">
        <v>9632</v>
      </c>
      <c r="D5120" s="353"/>
      <c r="E5120" s="353"/>
      <c r="F5120" s="353"/>
      <c r="G5120" s="18" t="s">
        <v>55</v>
      </c>
      <c r="H5120" s="136">
        <v>1.5</v>
      </c>
    </row>
    <row r="5121" spans="1:8" ht="48.75" customHeight="1">
      <c r="A5121" s="352" t="s">
        <v>9633</v>
      </c>
      <c r="B5121" s="352"/>
      <c r="C5121" s="353" t="s">
        <v>9634</v>
      </c>
      <c r="D5121" s="353"/>
      <c r="E5121" s="353"/>
      <c r="F5121" s="353"/>
      <c r="G5121" s="18" t="s">
        <v>55</v>
      </c>
      <c r="H5121" s="136">
        <v>1.1299999999999999</v>
      </c>
    </row>
    <row r="5122" spans="1:8" ht="24.4" customHeight="1">
      <c r="A5122" s="352" t="s">
        <v>9635</v>
      </c>
      <c r="B5122" s="352"/>
      <c r="C5122" s="353" t="s">
        <v>9636</v>
      </c>
      <c r="D5122" s="353"/>
      <c r="E5122" s="353"/>
      <c r="F5122" s="353"/>
      <c r="G5122" s="18" t="s">
        <v>55</v>
      </c>
      <c r="H5122" s="136">
        <v>0.19</v>
      </c>
    </row>
    <row r="5123" spans="1:8" ht="24.4" customHeight="1">
      <c r="A5123" s="352" t="s">
        <v>9637</v>
      </c>
      <c r="B5123" s="352"/>
      <c r="C5123" s="353" t="s">
        <v>9638</v>
      </c>
      <c r="D5123" s="353"/>
      <c r="E5123" s="353"/>
      <c r="F5123" s="353"/>
      <c r="G5123" s="18" t="s">
        <v>55</v>
      </c>
      <c r="H5123" s="136">
        <v>0.72</v>
      </c>
    </row>
    <row r="5124" spans="1:8" ht="24.4" customHeight="1">
      <c r="A5124" s="352" t="s">
        <v>9639</v>
      </c>
      <c r="B5124" s="352"/>
      <c r="C5124" s="353" t="s">
        <v>9640</v>
      </c>
      <c r="D5124" s="353"/>
      <c r="E5124" s="353"/>
      <c r="F5124" s="353"/>
      <c r="G5124" s="18" t="s">
        <v>55</v>
      </c>
      <c r="H5124" s="136">
        <v>0.65</v>
      </c>
    </row>
    <row r="5125" spans="1:8" ht="24.4" customHeight="1">
      <c r="A5125" s="352" t="s">
        <v>9641</v>
      </c>
      <c r="B5125" s="352"/>
      <c r="C5125" s="353" t="s">
        <v>9642</v>
      </c>
      <c r="D5125" s="353"/>
      <c r="E5125" s="353"/>
      <c r="F5125" s="353"/>
      <c r="G5125" s="18" t="s">
        <v>55</v>
      </c>
      <c r="H5125" s="136">
        <v>0.57999999999999996</v>
      </c>
    </row>
    <row r="5126" spans="1:8" ht="24.4" customHeight="1">
      <c r="A5126" s="352" t="s">
        <v>9643</v>
      </c>
      <c r="B5126" s="352"/>
      <c r="C5126" s="353" t="s">
        <v>9644</v>
      </c>
      <c r="D5126" s="353"/>
      <c r="E5126" s="353"/>
      <c r="F5126" s="353"/>
      <c r="G5126" s="18" t="s">
        <v>55</v>
      </c>
      <c r="H5126" s="136">
        <v>0.43</v>
      </c>
    </row>
    <row r="5127" spans="1:8" ht="24.4" customHeight="1">
      <c r="A5127" s="352" t="s">
        <v>9645</v>
      </c>
      <c r="B5127" s="352"/>
      <c r="C5127" s="353" t="s">
        <v>9646</v>
      </c>
      <c r="D5127" s="353"/>
      <c r="E5127" s="353"/>
      <c r="F5127" s="353"/>
      <c r="G5127" s="18" t="s">
        <v>55</v>
      </c>
      <c r="H5127" s="136">
        <v>0.36</v>
      </c>
    </row>
    <row r="5128" spans="1:8" ht="24.4" customHeight="1">
      <c r="A5128" s="352" t="s">
        <v>9647</v>
      </c>
      <c r="B5128" s="352"/>
      <c r="C5128" s="353" t="s">
        <v>9648</v>
      </c>
      <c r="D5128" s="353"/>
      <c r="E5128" s="353"/>
      <c r="F5128" s="353"/>
      <c r="G5128" s="18" t="s">
        <v>55</v>
      </c>
      <c r="H5128" s="136">
        <v>0.28999999999999998</v>
      </c>
    </row>
    <row r="5129" spans="1:8" ht="36.6" customHeight="1">
      <c r="A5129" s="352" t="s">
        <v>9649</v>
      </c>
      <c r="B5129" s="352"/>
      <c r="C5129" s="353" t="s">
        <v>9650</v>
      </c>
      <c r="D5129" s="353"/>
      <c r="E5129" s="353"/>
      <c r="F5129" s="353"/>
      <c r="G5129" s="18" t="s">
        <v>55</v>
      </c>
      <c r="H5129" s="136">
        <v>0.16</v>
      </c>
    </row>
    <row r="5130" spans="1:8" ht="36.6" customHeight="1">
      <c r="A5130" s="352" t="s">
        <v>9651</v>
      </c>
      <c r="B5130" s="352"/>
      <c r="C5130" s="353" t="s">
        <v>9652</v>
      </c>
      <c r="D5130" s="353"/>
      <c r="E5130" s="353"/>
      <c r="F5130" s="353"/>
      <c r="G5130" s="18" t="s">
        <v>55</v>
      </c>
      <c r="H5130" s="136">
        <v>0.53</v>
      </c>
    </row>
    <row r="5131" spans="1:8" ht="36.6" customHeight="1">
      <c r="A5131" s="352" t="s">
        <v>9653</v>
      </c>
      <c r="B5131" s="352"/>
      <c r="C5131" s="353" t="s">
        <v>9654</v>
      </c>
      <c r="D5131" s="353"/>
      <c r="E5131" s="353"/>
      <c r="F5131" s="353"/>
      <c r="G5131" s="18" t="s">
        <v>55</v>
      </c>
      <c r="H5131" s="136">
        <v>0.46</v>
      </c>
    </row>
    <row r="5132" spans="1:8" ht="36.6" customHeight="1">
      <c r="A5132" s="352" t="s">
        <v>9655</v>
      </c>
      <c r="B5132" s="352"/>
      <c r="C5132" s="353" t="s">
        <v>9656</v>
      </c>
      <c r="D5132" s="353"/>
      <c r="E5132" s="353"/>
      <c r="F5132" s="353"/>
      <c r="G5132" s="18" t="s">
        <v>55</v>
      </c>
      <c r="H5132" s="136">
        <v>0.36</v>
      </c>
    </row>
    <row r="5133" spans="1:8" ht="36.6" customHeight="1">
      <c r="A5133" s="352" t="s">
        <v>9657</v>
      </c>
      <c r="B5133" s="352"/>
      <c r="C5133" s="353" t="s">
        <v>9658</v>
      </c>
      <c r="D5133" s="353"/>
      <c r="E5133" s="353"/>
      <c r="F5133" s="353"/>
      <c r="G5133" s="18" t="s">
        <v>55</v>
      </c>
      <c r="H5133" s="136">
        <v>0.28999999999999998</v>
      </c>
    </row>
    <row r="5134" spans="1:8" ht="36.6" customHeight="1">
      <c r="A5134" s="352" t="s">
        <v>9659</v>
      </c>
      <c r="B5134" s="352"/>
      <c r="C5134" s="353" t="s">
        <v>9660</v>
      </c>
      <c r="D5134" s="353"/>
      <c r="E5134" s="353"/>
      <c r="F5134" s="353"/>
      <c r="G5134" s="18" t="s">
        <v>55</v>
      </c>
      <c r="H5134" s="136">
        <v>0.24</v>
      </c>
    </row>
    <row r="5135" spans="1:8" ht="36.6" customHeight="1">
      <c r="A5135" s="352" t="s">
        <v>9661</v>
      </c>
      <c r="B5135" s="352"/>
      <c r="C5135" s="353" t="s">
        <v>9662</v>
      </c>
      <c r="D5135" s="353"/>
      <c r="E5135" s="353"/>
      <c r="F5135" s="353"/>
      <c r="G5135" s="18" t="s">
        <v>55</v>
      </c>
      <c r="H5135" s="136">
        <v>0.62</v>
      </c>
    </row>
    <row r="5136" spans="1:8" ht="36.6" customHeight="1">
      <c r="A5136" s="352" t="s">
        <v>9663</v>
      </c>
      <c r="B5136" s="352"/>
      <c r="C5136" s="353" t="s">
        <v>9664</v>
      </c>
      <c r="D5136" s="353"/>
      <c r="E5136" s="353"/>
      <c r="F5136" s="353"/>
      <c r="G5136" s="18" t="s">
        <v>55</v>
      </c>
      <c r="H5136" s="136">
        <v>0.23</v>
      </c>
    </row>
    <row r="5137" spans="1:8" ht="36.6" customHeight="1">
      <c r="A5137" s="352" t="s">
        <v>9665</v>
      </c>
      <c r="B5137" s="352"/>
      <c r="C5137" s="353" t="s">
        <v>9666</v>
      </c>
      <c r="D5137" s="353"/>
      <c r="E5137" s="353"/>
      <c r="F5137" s="353"/>
      <c r="G5137" s="18" t="s">
        <v>55</v>
      </c>
      <c r="H5137" s="136">
        <v>0.79</v>
      </c>
    </row>
    <row r="5138" spans="1:8" ht="36.6" customHeight="1">
      <c r="A5138" s="352" t="s">
        <v>9667</v>
      </c>
      <c r="B5138" s="352"/>
      <c r="C5138" s="353" t="s">
        <v>9668</v>
      </c>
      <c r="D5138" s="353"/>
      <c r="E5138" s="353"/>
      <c r="F5138" s="353"/>
      <c r="G5138" s="18" t="s">
        <v>55</v>
      </c>
      <c r="H5138" s="136">
        <v>0.57999999999999996</v>
      </c>
    </row>
    <row r="5139" spans="1:8" ht="36.6" customHeight="1">
      <c r="A5139" s="352" t="s">
        <v>9669</v>
      </c>
      <c r="B5139" s="352"/>
      <c r="C5139" s="353" t="s">
        <v>9670</v>
      </c>
      <c r="D5139" s="353"/>
      <c r="E5139" s="353"/>
      <c r="F5139" s="353"/>
      <c r="G5139" s="18" t="s">
        <v>55</v>
      </c>
      <c r="H5139" s="136">
        <v>0.48</v>
      </c>
    </row>
    <row r="5140" spans="1:8" ht="36.6" customHeight="1">
      <c r="A5140" s="352" t="s">
        <v>9671</v>
      </c>
      <c r="B5140" s="352"/>
      <c r="C5140" s="353" t="s">
        <v>9672</v>
      </c>
      <c r="D5140" s="353"/>
      <c r="E5140" s="353"/>
      <c r="F5140" s="353"/>
      <c r="G5140" s="18" t="s">
        <v>55</v>
      </c>
      <c r="H5140" s="136">
        <v>0.35</v>
      </c>
    </row>
    <row r="5141" spans="1:8" ht="36.6" customHeight="1">
      <c r="A5141" s="352" t="s">
        <v>9673</v>
      </c>
      <c r="B5141" s="352"/>
      <c r="C5141" s="353" t="s">
        <v>9674</v>
      </c>
      <c r="D5141" s="353"/>
      <c r="E5141" s="353"/>
      <c r="F5141" s="353"/>
      <c r="G5141" s="18" t="s">
        <v>55</v>
      </c>
      <c r="H5141" s="136">
        <v>0.94</v>
      </c>
    </row>
    <row r="5142" spans="1:8" ht="36.6" customHeight="1">
      <c r="A5142" s="352" t="s">
        <v>9675</v>
      </c>
      <c r="B5142" s="352"/>
      <c r="C5142" s="353" t="s">
        <v>9676</v>
      </c>
      <c r="D5142" s="353"/>
      <c r="E5142" s="353"/>
      <c r="F5142" s="353"/>
      <c r="G5142" s="18" t="s">
        <v>55</v>
      </c>
      <c r="H5142" s="136">
        <v>0.68</v>
      </c>
    </row>
    <row r="5143" spans="1:8" ht="12.2" customHeight="1">
      <c r="A5143" s="361">
        <v>39</v>
      </c>
      <c r="B5143" s="359"/>
      <c r="C5143" s="360" t="s">
        <v>9677</v>
      </c>
      <c r="D5143" s="360"/>
      <c r="E5143" s="360"/>
      <c r="F5143" s="360"/>
      <c r="G5143" s="17"/>
      <c r="H5143" s="141"/>
    </row>
    <row r="5144" spans="1:8" ht="12.2" customHeight="1">
      <c r="A5144" s="352" t="s">
        <v>9678</v>
      </c>
      <c r="B5144" s="352"/>
      <c r="C5144" s="353" t="s">
        <v>9679</v>
      </c>
      <c r="D5144" s="353"/>
      <c r="E5144" s="353"/>
      <c r="F5144" s="353"/>
      <c r="G5144" s="18" t="s">
        <v>9680</v>
      </c>
      <c r="H5144" s="140">
        <v>170</v>
      </c>
    </row>
    <row r="5145" spans="1:8" ht="12.2" customHeight="1">
      <c r="A5145" s="352" t="s">
        <v>9681</v>
      </c>
      <c r="B5145" s="352"/>
      <c r="C5145" s="353" t="s">
        <v>9682</v>
      </c>
      <c r="D5145" s="353"/>
      <c r="E5145" s="353"/>
      <c r="F5145" s="353"/>
      <c r="G5145" s="18" t="s">
        <v>9680</v>
      </c>
      <c r="H5145" s="140">
        <v>130</v>
      </c>
    </row>
    <row r="5146" spans="1:8" ht="12.2" customHeight="1">
      <c r="A5146" s="352" t="s">
        <v>9683</v>
      </c>
      <c r="B5146" s="352"/>
      <c r="C5146" s="353" t="s">
        <v>9684</v>
      </c>
      <c r="D5146" s="353"/>
      <c r="E5146" s="353"/>
      <c r="F5146" s="353"/>
      <c r="G5146" s="18" t="s">
        <v>9680</v>
      </c>
      <c r="H5146" s="138">
        <v>50</v>
      </c>
    </row>
    <row r="5147" spans="1:8" ht="12.2" customHeight="1">
      <c r="A5147" s="352" t="s">
        <v>9685</v>
      </c>
      <c r="B5147" s="352"/>
      <c r="C5147" s="353" t="s">
        <v>9686</v>
      </c>
      <c r="D5147" s="353"/>
      <c r="E5147" s="353"/>
      <c r="F5147" s="353"/>
      <c r="G5147" s="18" t="s">
        <v>9680</v>
      </c>
      <c r="H5147" s="138">
        <v>25</v>
      </c>
    </row>
    <row r="5148" spans="1:8" ht="12.2" customHeight="1">
      <c r="A5148" s="358">
        <v>245</v>
      </c>
      <c r="B5148" s="359"/>
      <c r="C5148" s="360" t="s">
        <v>9687</v>
      </c>
      <c r="D5148" s="360"/>
      <c r="E5148" s="360"/>
      <c r="F5148" s="360"/>
      <c r="G5148" s="17"/>
      <c r="H5148" s="141"/>
    </row>
    <row r="5149" spans="1:8" ht="36.6" customHeight="1">
      <c r="A5149" s="352" t="s">
        <v>9688</v>
      </c>
      <c r="B5149" s="352"/>
      <c r="C5149" s="353" t="s">
        <v>9689</v>
      </c>
      <c r="D5149" s="353"/>
      <c r="E5149" s="353"/>
      <c r="F5149" s="353"/>
      <c r="G5149" s="18" t="s">
        <v>58</v>
      </c>
      <c r="H5149" s="140">
        <v>873.6</v>
      </c>
    </row>
    <row r="5150" spans="1:8" ht="36.6" customHeight="1">
      <c r="A5150" s="352" t="s">
        <v>9690</v>
      </c>
      <c r="B5150" s="352"/>
      <c r="C5150" s="353" t="s">
        <v>9691</v>
      </c>
      <c r="D5150" s="353"/>
      <c r="E5150" s="353"/>
      <c r="F5150" s="353"/>
      <c r="G5150" s="18" t="s">
        <v>565</v>
      </c>
      <c r="H5150" s="136">
        <v>2.04</v>
      </c>
    </row>
    <row r="5151" spans="1:8" ht="36.6" customHeight="1">
      <c r="A5151" s="352" t="s">
        <v>9692</v>
      </c>
      <c r="B5151" s="352"/>
      <c r="C5151" s="353" t="s">
        <v>9693</v>
      </c>
      <c r="D5151" s="353"/>
      <c r="E5151" s="353"/>
      <c r="F5151" s="353"/>
      <c r="G5151" s="18" t="s">
        <v>76</v>
      </c>
      <c r="H5151" s="138">
        <v>79.09</v>
      </c>
    </row>
    <row r="5152" spans="1:8" ht="13.35" customHeight="1">
      <c r="A5152" s="354" t="s">
        <v>9694</v>
      </c>
      <c r="B5152" s="354"/>
      <c r="C5152" s="354"/>
      <c r="D5152" s="354"/>
      <c r="E5152" s="354"/>
      <c r="F5152" s="355" t="s">
        <v>9695</v>
      </c>
      <c r="G5152" s="355"/>
      <c r="H5152" s="355"/>
    </row>
    <row r="5153" spans="1:8" ht="38.65" customHeight="1">
      <c r="A5153" s="356" t="s">
        <v>9696</v>
      </c>
      <c r="B5153" s="356"/>
      <c r="C5153" s="356"/>
      <c r="D5153" s="356"/>
      <c r="E5153" s="356"/>
      <c r="F5153" s="357" t="s">
        <v>9697</v>
      </c>
      <c r="G5153" s="357"/>
      <c r="H5153" s="357"/>
    </row>
    <row r="5154" spans="1:8" ht="10.9" customHeight="1">
      <c r="A5154" s="351"/>
      <c r="B5154" s="351"/>
      <c r="C5154" s="351"/>
      <c r="D5154" s="351"/>
      <c r="E5154" s="351"/>
      <c r="F5154" s="351"/>
      <c r="G5154" s="351"/>
      <c r="H5154" s="351"/>
    </row>
  </sheetData>
  <mergeCells count="10282">
    <mergeCell ref="A15:B15"/>
    <mergeCell ref="C15:F15"/>
    <mergeCell ref="A16:B16"/>
    <mergeCell ref="C16:F16"/>
    <mergeCell ref="A13:B13"/>
    <mergeCell ref="C13:F13"/>
    <mergeCell ref="A14:B14"/>
    <mergeCell ref="C14:F14"/>
    <mergeCell ref="A11:B11"/>
    <mergeCell ref="C11:F11"/>
    <mergeCell ref="A12:B12"/>
    <mergeCell ref="C12:F12"/>
    <mergeCell ref="A6:H6"/>
    <mergeCell ref="A7:H7"/>
    <mergeCell ref="A8:H8"/>
    <mergeCell ref="A9:H9"/>
    <mergeCell ref="A10:B10"/>
    <mergeCell ref="C10:F10"/>
    <mergeCell ref="A3:H3"/>
    <mergeCell ref="A4:H4"/>
    <mergeCell ref="A5:H5"/>
    <mergeCell ref="A1:H1"/>
    <mergeCell ref="A2:H2"/>
    <mergeCell ref="A33:B33"/>
    <mergeCell ref="C33:F33"/>
    <mergeCell ref="A34:B34"/>
    <mergeCell ref="C34:F34"/>
    <mergeCell ref="A31:B31"/>
    <mergeCell ref="C31:F31"/>
    <mergeCell ref="A32:B32"/>
    <mergeCell ref="C32:F32"/>
    <mergeCell ref="A29:B29"/>
    <mergeCell ref="C29:F29"/>
    <mergeCell ref="A30:B30"/>
    <mergeCell ref="C30:F30"/>
    <mergeCell ref="A27:B27"/>
    <mergeCell ref="C27:F27"/>
    <mergeCell ref="A28:B28"/>
    <mergeCell ref="C28:F28"/>
    <mergeCell ref="A25:B25"/>
    <mergeCell ref="C25:F25"/>
    <mergeCell ref="A26:B26"/>
    <mergeCell ref="C26:F26"/>
    <mergeCell ref="A23:B23"/>
    <mergeCell ref="C23:F23"/>
    <mergeCell ref="A24:B24"/>
    <mergeCell ref="C24:F24"/>
    <mergeCell ref="A21:B21"/>
    <mergeCell ref="C21:F21"/>
    <mergeCell ref="A22:B22"/>
    <mergeCell ref="C22:F22"/>
    <mergeCell ref="A19:B19"/>
    <mergeCell ref="C19:F19"/>
    <mergeCell ref="A20:B20"/>
    <mergeCell ref="C20:F20"/>
    <mergeCell ref="A17:B17"/>
    <mergeCell ref="C17:F17"/>
    <mergeCell ref="A18:B18"/>
    <mergeCell ref="C18:F18"/>
    <mergeCell ref="A51:B51"/>
    <mergeCell ref="C51:F51"/>
    <mergeCell ref="A52:B52"/>
    <mergeCell ref="C52:F52"/>
    <mergeCell ref="A49:B49"/>
    <mergeCell ref="C49:F49"/>
    <mergeCell ref="A50:B50"/>
    <mergeCell ref="C50:F50"/>
    <mergeCell ref="A47:B47"/>
    <mergeCell ref="C47:F47"/>
    <mergeCell ref="A48:B48"/>
    <mergeCell ref="C48:F48"/>
    <mergeCell ref="A45:B45"/>
    <mergeCell ref="C45:F45"/>
    <mergeCell ref="A46:B46"/>
    <mergeCell ref="C46:F46"/>
    <mergeCell ref="A43:B43"/>
    <mergeCell ref="C43:F43"/>
    <mergeCell ref="A44:B44"/>
    <mergeCell ref="C44:F44"/>
    <mergeCell ref="A41:B41"/>
    <mergeCell ref="C41:F41"/>
    <mergeCell ref="A42:B42"/>
    <mergeCell ref="C42:F42"/>
    <mergeCell ref="A39:B39"/>
    <mergeCell ref="C39:F39"/>
    <mergeCell ref="A40:B40"/>
    <mergeCell ref="C40:F40"/>
    <mergeCell ref="A37:B37"/>
    <mergeCell ref="C37:F37"/>
    <mergeCell ref="A38:B38"/>
    <mergeCell ref="C38:F38"/>
    <mergeCell ref="A35:B35"/>
    <mergeCell ref="C35:F35"/>
    <mergeCell ref="A36:B36"/>
    <mergeCell ref="C36:F36"/>
    <mergeCell ref="A69:B69"/>
    <mergeCell ref="C69:F69"/>
    <mergeCell ref="A70:B70"/>
    <mergeCell ref="C70:F70"/>
    <mergeCell ref="A67:B67"/>
    <mergeCell ref="C67:F67"/>
    <mergeCell ref="A68:B68"/>
    <mergeCell ref="C68:F68"/>
    <mergeCell ref="A65:B65"/>
    <mergeCell ref="C65:F65"/>
    <mergeCell ref="A66:B66"/>
    <mergeCell ref="C66:F66"/>
    <mergeCell ref="A63:B63"/>
    <mergeCell ref="C63:F63"/>
    <mergeCell ref="A64:B64"/>
    <mergeCell ref="C64:F64"/>
    <mergeCell ref="A61:B61"/>
    <mergeCell ref="C61:F61"/>
    <mergeCell ref="A62:B62"/>
    <mergeCell ref="C62:F62"/>
    <mergeCell ref="A59:B59"/>
    <mergeCell ref="C59:F59"/>
    <mergeCell ref="A60:B60"/>
    <mergeCell ref="C60:F60"/>
    <mergeCell ref="A57:B57"/>
    <mergeCell ref="C57:F57"/>
    <mergeCell ref="A58:B58"/>
    <mergeCell ref="C58:F58"/>
    <mergeCell ref="A55:B55"/>
    <mergeCell ref="C55:F55"/>
    <mergeCell ref="A56:B56"/>
    <mergeCell ref="C56:F56"/>
    <mergeCell ref="A53:B53"/>
    <mergeCell ref="C53:F53"/>
    <mergeCell ref="A54:B54"/>
    <mergeCell ref="C54:F54"/>
    <mergeCell ref="A87:B87"/>
    <mergeCell ref="C87:F87"/>
    <mergeCell ref="A88:B88"/>
    <mergeCell ref="C88:F88"/>
    <mergeCell ref="A85:B85"/>
    <mergeCell ref="C85:F85"/>
    <mergeCell ref="A86:B86"/>
    <mergeCell ref="C86:F86"/>
    <mergeCell ref="A83:B83"/>
    <mergeCell ref="C83:F83"/>
    <mergeCell ref="A84:B84"/>
    <mergeCell ref="C84:F84"/>
    <mergeCell ref="A81:B81"/>
    <mergeCell ref="C81:F81"/>
    <mergeCell ref="A82:B82"/>
    <mergeCell ref="C82:F82"/>
    <mergeCell ref="A79:B79"/>
    <mergeCell ref="C79:F79"/>
    <mergeCell ref="A80:B80"/>
    <mergeCell ref="C80:F80"/>
    <mergeCell ref="A77:B77"/>
    <mergeCell ref="C77:F77"/>
    <mergeCell ref="A78:B78"/>
    <mergeCell ref="C78:F78"/>
    <mergeCell ref="A75:B75"/>
    <mergeCell ref="C75:F75"/>
    <mergeCell ref="A76:B76"/>
    <mergeCell ref="C76:F76"/>
    <mergeCell ref="A73:B73"/>
    <mergeCell ref="C73:F73"/>
    <mergeCell ref="A74:B74"/>
    <mergeCell ref="C74:F74"/>
    <mergeCell ref="A71:B71"/>
    <mergeCell ref="C71:F71"/>
    <mergeCell ref="A72:B72"/>
    <mergeCell ref="C72:F72"/>
    <mergeCell ref="A105:B105"/>
    <mergeCell ref="C105:F105"/>
    <mergeCell ref="A106:B106"/>
    <mergeCell ref="C106:F106"/>
    <mergeCell ref="A103:B103"/>
    <mergeCell ref="C103:F103"/>
    <mergeCell ref="A104:B104"/>
    <mergeCell ref="C104:F104"/>
    <mergeCell ref="A101:B101"/>
    <mergeCell ref="C101:F101"/>
    <mergeCell ref="A102:B102"/>
    <mergeCell ref="C102:F102"/>
    <mergeCell ref="A99:B99"/>
    <mergeCell ref="C99:F99"/>
    <mergeCell ref="A100:B100"/>
    <mergeCell ref="C100:F100"/>
    <mergeCell ref="A97:B97"/>
    <mergeCell ref="C97:F97"/>
    <mergeCell ref="A98:B98"/>
    <mergeCell ref="C98:F98"/>
    <mergeCell ref="A95:B95"/>
    <mergeCell ref="C95:F95"/>
    <mergeCell ref="A96:B96"/>
    <mergeCell ref="C96:F96"/>
    <mergeCell ref="A93:B93"/>
    <mergeCell ref="C93:F93"/>
    <mergeCell ref="A94:B94"/>
    <mergeCell ref="C94:F94"/>
    <mergeCell ref="A91:B91"/>
    <mergeCell ref="C91:F91"/>
    <mergeCell ref="A92:B92"/>
    <mergeCell ref="C92:F92"/>
    <mergeCell ref="A89:B89"/>
    <mergeCell ref="C89:F89"/>
    <mergeCell ref="A90:B90"/>
    <mergeCell ref="C90:F90"/>
    <mergeCell ref="A123:B123"/>
    <mergeCell ref="C123:F123"/>
    <mergeCell ref="A124:B124"/>
    <mergeCell ref="C124:F124"/>
    <mergeCell ref="A121:B121"/>
    <mergeCell ref="C121:F121"/>
    <mergeCell ref="A122:B122"/>
    <mergeCell ref="C122:F122"/>
    <mergeCell ref="A119:B119"/>
    <mergeCell ref="C119:F119"/>
    <mergeCell ref="A120:B120"/>
    <mergeCell ref="C120:F120"/>
    <mergeCell ref="A117:B117"/>
    <mergeCell ref="C117:F117"/>
    <mergeCell ref="A118:B118"/>
    <mergeCell ref="C118:F118"/>
    <mergeCell ref="A115:B115"/>
    <mergeCell ref="C115:F115"/>
    <mergeCell ref="A116:B116"/>
    <mergeCell ref="C116:F116"/>
    <mergeCell ref="A113:B113"/>
    <mergeCell ref="C113:F113"/>
    <mergeCell ref="A114:B114"/>
    <mergeCell ref="C114:F114"/>
    <mergeCell ref="A111:B111"/>
    <mergeCell ref="C111:F111"/>
    <mergeCell ref="A112:B112"/>
    <mergeCell ref="C112:F112"/>
    <mergeCell ref="A109:B109"/>
    <mergeCell ref="C109:F109"/>
    <mergeCell ref="A110:B110"/>
    <mergeCell ref="C110:F110"/>
    <mergeCell ref="A107:B107"/>
    <mergeCell ref="C107:F107"/>
    <mergeCell ref="A108:B108"/>
    <mergeCell ref="C108:F108"/>
    <mergeCell ref="A141:B141"/>
    <mergeCell ref="C141:F141"/>
    <mergeCell ref="A142:B142"/>
    <mergeCell ref="C142:F142"/>
    <mergeCell ref="A139:B139"/>
    <mergeCell ref="C139:F139"/>
    <mergeCell ref="A140:B140"/>
    <mergeCell ref="C140:F140"/>
    <mergeCell ref="A137:B137"/>
    <mergeCell ref="C137:F137"/>
    <mergeCell ref="A138:B138"/>
    <mergeCell ref="C138:F138"/>
    <mergeCell ref="A135:B135"/>
    <mergeCell ref="C135:F135"/>
    <mergeCell ref="A136:B136"/>
    <mergeCell ref="C136:F136"/>
    <mergeCell ref="A133:B133"/>
    <mergeCell ref="C133:F133"/>
    <mergeCell ref="A134:B134"/>
    <mergeCell ref="C134:F134"/>
    <mergeCell ref="A131:B131"/>
    <mergeCell ref="C131:F131"/>
    <mergeCell ref="A132:B132"/>
    <mergeCell ref="C132:F132"/>
    <mergeCell ref="A129:B129"/>
    <mergeCell ref="C129:F129"/>
    <mergeCell ref="A130:B130"/>
    <mergeCell ref="C130:F130"/>
    <mergeCell ref="A127:B127"/>
    <mergeCell ref="C127:F127"/>
    <mergeCell ref="A128:B128"/>
    <mergeCell ref="C128:F128"/>
    <mergeCell ref="A125:B125"/>
    <mergeCell ref="C125:F125"/>
    <mergeCell ref="A126:B126"/>
    <mergeCell ref="C126:F126"/>
    <mergeCell ref="A159:B159"/>
    <mergeCell ref="C159:F159"/>
    <mergeCell ref="A160:B160"/>
    <mergeCell ref="C160:F160"/>
    <mergeCell ref="A157:B157"/>
    <mergeCell ref="C157:F157"/>
    <mergeCell ref="A158:B158"/>
    <mergeCell ref="C158:F158"/>
    <mergeCell ref="A155:B155"/>
    <mergeCell ref="C155:F155"/>
    <mergeCell ref="A156:B156"/>
    <mergeCell ref="C156:F156"/>
    <mergeCell ref="A153:B153"/>
    <mergeCell ref="C153:F153"/>
    <mergeCell ref="A154:B154"/>
    <mergeCell ref="C154:F154"/>
    <mergeCell ref="A151:B151"/>
    <mergeCell ref="C151:F151"/>
    <mergeCell ref="A152:B152"/>
    <mergeCell ref="C152:F152"/>
    <mergeCell ref="A149:B149"/>
    <mergeCell ref="C149:F149"/>
    <mergeCell ref="A150:B150"/>
    <mergeCell ref="C150:F150"/>
    <mergeCell ref="A147:B147"/>
    <mergeCell ref="C147:F147"/>
    <mergeCell ref="A148:B148"/>
    <mergeCell ref="C148:F148"/>
    <mergeCell ref="A145:B145"/>
    <mergeCell ref="C145:F145"/>
    <mergeCell ref="A146:B146"/>
    <mergeCell ref="C146:F146"/>
    <mergeCell ref="A143:B143"/>
    <mergeCell ref="C143:F143"/>
    <mergeCell ref="A144:B144"/>
    <mergeCell ref="C144:F144"/>
    <mergeCell ref="A177:B177"/>
    <mergeCell ref="C177:F177"/>
    <mergeCell ref="A178:B178"/>
    <mergeCell ref="C178:F178"/>
    <mergeCell ref="A175:B175"/>
    <mergeCell ref="C175:F175"/>
    <mergeCell ref="A176:B176"/>
    <mergeCell ref="C176:F176"/>
    <mergeCell ref="A173:B173"/>
    <mergeCell ref="C173:F173"/>
    <mergeCell ref="A174:B174"/>
    <mergeCell ref="C174:F174"/>
    <mergeCell ref="A171:B171"/>
    <mergeCell ref="C171:F171"/>
    <mergeCell ref="A172:B172"/>
    <mergeCell ref="C172:F172"/>
    <mergeCell ref="A169:B169"/>
    <mergeCell ref="C169:F169"/>
    <mergeCell ref="A170:B170"/>
    <mergeCell ref="C170:F170"/>
    <mergeCell ref="A167:B167"/>
    <mergeCell ref="C167:F167"/>
    <mergeCell ref="A168:B168"/>
    <mergeCell ref="C168:F168"/>
    <mergeCell ref="A165:B165"/>
    <mergeCell ref="C165:F165"/>
    <mergeCell ref="A166:B166"/>
    <mergeCell ref="C166:F166"/>
    <mergeCell ref="A163:B163"/>
    <mergeCell ref="C163:F163"/>
    <mergeCell ref="A164:B164"/>
    <mergeCell ref="C164:F164"/>
    <mergeCell ref="A161:B161"/>
    <mergeCell ref="C161:F161"/>
    <mergeCell ref="A162:B162"/>
    <mergeCell ref="C162:F162"/>
    <mergeCell ref="A195:B195"/>
    <mergeCell ref="C195:F195"/>
    <mergeCell ref="A196:B196"/>
    <mergeCell ref="C196:F196"/>
    <mergeCell ref="A193:B193"/>
    <mergeCell ref="C193:F193"/>
    <mergeCell ref="A194:B194"/>
    <mergeCell ref="C194:F194"/>
    <mergeCell ref="A191:B191"/>
    <mergeCell ref="C191:F191"/>
    <mergeCell ref="A192:B192"/>
    <mergeCell ref="C192:F192"/>
    <mergeCell ref="A189:B189"/>
    <mergeCell ref="C189:F189"/>
    <mergeCell ref="A190:B190"/>
    <mergeCell ref="C190:F190"/>
    <mergeCell ref="A187:B187"/>
    <mergeCell ref="C187:F187"/>
    <mergeCell ref="A188:B188"/>
    <mergeCell ref="C188:F188"/>
    <mergeCell ref="A185:B185"/>
    <mergeCell ref="C185:F185"/>
    <mergeCell ref="A186:B186"/>
    <mergeCell ref="C186:F186"/>
    <mergeCell ref="A183:B183"/>
    <mergeCell ref="C183:F183"/>
    <mergeCell ref="A184:B184"/>
    <mergeCell ref="C184:F184"/>
    <mergeCell ref="A181:B181"/>
    <mergeCell ref="C181:F181"/>
    <mergeCell ref="A182:B182"/>
    <mergeCell ref="C182:F182"/>
    <mergeCell ref="A179:B179"/>
    <mergeCell ref="C179:F179"/>
    <mergeCell ref="A180:B180"/>
    <mergeCell ref="C180:F180"/>
    <mergeCell ref="A213:B213"/>
    <mergeCell ref="C213:F213"/>
    <mergeCell ref="A214:B214"/>
    <mergeCell ref="C214:F214"/>
    <mergeCell ref="A211:B211"/>
    <mergeCell ref="C211:F211"/>
    <mergeCell ref="A212:B212"/>
    <mergeCell ref="C212:F212"/>
    <mergeCell ref="A209:B209"/>
    <mergeCell ref="C209:F209"/>
    <mergeCell ref="A210:B210"/>
    <mergeCell ref="C210:F210"/>
    <mergeCell ref="A207:B207"/>
    <mergeCell ref="C207:F207"/>
    <mergeCell ref="A208:B208"/>
    <mergeCell ref="C208:F208"/>
    <mergeCell ref="A205:B205"/>
    <mergeCell ref="C205:F205"/>
    <mergeCell ref="A206:B206"/>
    <mergeCell ref="C206:F206"/>
    <mergeCell ref="A203:B203"/>
    <mergeCell ref="C203:F203"/>
    <mergeCell ref="A204:B204"/>
    <mergeCell ref="C204:F204"/>
    <mergeCell ref="A201:B201"/>
    <mergeCell ref="C201:F201"/>
    <mergeCell ref="A202:B202"/>
    <mergeCell ref="C202:F202"/>
    <mergeCell ref="A199:B199"/>
    <mergeCell ref="C199:F199"/>
    <mergeCell ref="A200:B200"/>
    <mergeCell ref="C200:F200"/>
    <mergeCell ref="A197:B197"/>
    <mergeCell ref="C197:F197"/>
    <mergeCell ref="A198:B198"/>
    <mergeCell ref="C198:F198"/>
    <mergeCell ref="A231:B231"/>
    <mergeCell ref="C231:F231"/>
    <mergeCell ref="A232:B232"/>
    <mergeCell ref="C232:F232"/>
    <mergeCell ref="A229:B229"/>
    <mergeCell ref="C229:F229"/>
    <mergeCell ref="A230:B230"/>
    <mergeCell ref="C230:F230"/>
    <mergeCell ref="A227:B227"/>
    <mergeCell ref="C227:F227"/>
    <mergeCell ref="A228:B228"/>
    <mergeCell ref="C228:F228"/>
    <mergeCell ref="A225:B225"/>
    <mergeCell ref="C225:F225"/>
    <mergeCell ref="A226:B226"/>
    <mergeCell ref="C226:F226"/>
    <mergeCell ref="A223:B223"/>
    <mergeCell ref="C223:F223"/>
    <mergeCell ref="A224:B224"/>
    <mergeCell ref="C224:F224"/>
    <mergeCell ref="A221:B221"/>
    <mergeCell ref="C221:F221"/>
    <mergeCell ref="A222:B222"/>
    <mergeCell ref="C222:F222"/>
    <mergeCell ref="A219:B219"/>
    <mergeCell ref="C219:F219"/>
    <mergeCell ref="A220:B220"/>
    <mergeCell ref="C220:F220"/>
    <mergeCell ref="A217:B217"/>
    <mergeCell ref="C217:F217"/>
    <mergeCell ref="A218:B218"/>
    <mergeCell ref="C218:F218"/>
    <mergeCell ref="A215:B215"/>
    <mergeCell ref="C215:F215"/>
    <mergeCell ref="A216:B216"/>
    <mergeCell ref="C216:F216"/>
    <mergeCell ref="A249:B249"/>
    <mergeCell ref="C249:F249"/>
    <mergeCell ref="A250:B250"/>
    <mergeCell ref="C250:F250"/>
    <mergeCell ref="A247:B247"/>
    <mergeCell ref="C247:F247"/>
    <mergeCell ref="A248:B248"/>
    <mergeCell ref="C248:F248"/>
    <mergeCell ref="A245:B245"/>
    <mergeCell ref="C245:F245"/>
    <mergeCell ref="A246:B246"/>
    <mergeCell ref="C246:F246"/>
    <mergeCell ref="A243:B243"/>
    <mergeCell ref="C243:F243"/>
    <mergeCell ref="A244:B244"/>
    <mergeCell ref="C244:F244"/>
    <mergeCell ref="A241:B241"/>
    <mergeCell ref="C241:F241"/>
    <mergeCell ref="A242:B242"/>
    <mergeCell ref="C242:F242"/>
    <mergeCell ref="A239:B239"/>
    <mergeCell ref="C239:F239"/>
    <mergeCell ref="A240:B240"/>
    <mergeCell ref="C240:F240"/>
    <mergeCell ref="A237:B237"/>
    <mergeCell ref="C237:F237"/>
    <mergeCell ref="A238:B238"/>
    <mergeCell ref="C238:F238"/>
    <mergeCell ref="A235:B235"/>
    <mergeCell ref="C235:F235"/>
    <mergeCell ref="A236:B236"/>
    <mergeCell ref="C236:F236"/>
    <mergeCell ref="A233:B233"/>
    <mergeCell ref="C233:F233"/>
    <mergeCell ref="A234:B234"/>
    <mergeCell ref="C234:F234"/>
    <mergeCell ref="A267:B267"/>
    <mergeCell ref="C267:F267"/>
    <mergeCell ref="A268:B268"/>
    <mergeCell ref="C268:F268"/>
    <mergeCell ref="A265:B265"/>
    <mergeCell ref="C265:F265"/>
    <mergeCell ref="A266:B266"/>
    <mergeCell ref="C266:F266"/>
    <mergeCell ref="A263:B263"/>
    <mergeCell ref="C263:F263"/>
    <mergeCell ref="A264:B264"/>
    <mergeCell ref="C264:F264"/>
    <mergeCell ref="A261:B261"/>
    <mergeCell ref="C261:F261"/>
    <mergeCell ref="A262:B262"/>
    <mergeCell ref="C262:F262"/>
    <mergeCell ref="A259:B259"/>
    <mergeCell ref="C259:F259"/>
    <mergeCell ref="A260:B260"/>
    <mergeCell ref="C260:F260"/>
    <mergeCell ref="A257:B257"/>
    <mergeCell ref="C257:F257"/>
    <mergeCell ref="A258:B258"/>
    <mergeCell ref="C258:F258"/>
    <mergeCell ref="A255:B255"/>
    <mergeCell ref="C255:F255"/>
    <mergeCell ref="A256:B256"/>
    <mergeCell ref="C256:F256"/>
    <mergeCell ref="A253:B253"/>
    <mergeCell ref="C253:F253"/>
    <mergeCell ref="A254:B254"/>
    <mergeCell ref="C254:F254"/>
    <mergeCell ref="A251:B251"/>
    <mergeCell ref="C251:F251"/>
    <mergeCell ref="A252:B252"/>
    <mergeCell ref="C252:F252"/>
    <mergeCell ref="A285:B285"/>
    <mergeCell ref="C285:F285"/>
    <mergeCell ref="A286:B286"/>
    <mergeCell ref="C286:F286"/>
    <mergeCell ref="A283:B283"/>
    <mergeCell ref="C283:F283"/>
    <mergeCell ref="A284:B284"/>
    <mergeCell ref="C284:F284"/>
    <mergeCell ref="A281:B281"/>
    <mergeCell ref="C281:F281"/>
    <mergeCell ref="A282:B282"/>
    <mergeCell ref="C282:F282"/>
    <mergeCell ref="A279:B279"/>
    <mergeCell ref="C279:F279"/>
    <mergeCell ref="A280:B280"/>
    <mergeCell ref="C280:F280"/>
    <mergeCell ref="A277:B277"/>
    <mergeCell ref="C277:F277"/>
    <mergeCell ref="A278:B278"/>
    <mergeCell ref="C278:F278"/>
    <mergeCell ref="A275:B275"/>
    <mergeCell ref="C275:F275"/>
    <mergeCell ref="A276:B276"/>
    <mergeCell ref="C276:F276"/>
    <mergeCell ref="A273:B273"/>
    <mergeCell ref="C273:F273"/>
    <mergeCell ref="A274:B274"/>
    <mergeCell ref="C274:F274"/>
    <mergeCell ref="A271:B271"/>
    <mergeCell ref="C271:F271"/>
    <mergeCell ref="A272:B272"/>
    <mergeCell ref="C272:F272"/>
    <mergeCell ref="A269:B269"/>
    <mergeCell ref="C269:F269"/>
    <mergeCell ref="A270:B270"/>
    <mergeCell ref="C270:F270"/>
    <mergeCell ref="A303:B303"/>
    <mergeCell ref="C303:F303"/>
    <mergeCell ref="A304:B304"/>
    <mergeCell ref="C304:F304"/>
    <mergeCell ref="A301:B301"/>
    <mergeCell ref="C301:F301"/>
    <mergeCell ref="A302:B302"/>
    <mergeCell ref="C302:F302"/>
    <mergeCell ref="A299:B299"/>
    <mergeCell ref="C299:F299"/>
    <mergeCell ref="A300:B300"/>
    <mergeCell ref="C300:F300"/>
    <mergeCell ref="A297:B297"/>
    <mergeCell ref="C297:F297"/>
    <mergeCell ref="A298:B298"/>
    <mergeCell ref="C298:F298"/>
    <mergeCell ref="A295:B295"/>
    <mergeCell ref="C295:F295"/>
    <mergeCell ref="A296:B296"/>
    <mergeCell ref="C296:F296"/>
    <mergeCell ref="A293:B293"/>
    <mergeCell ref="C293:F293"/>
    <mergeCell ref="A294:B294"/>
    <mergeCell ref="C294:F294"/>
    <mergeCell ref="A291:B291"/>
    <mergeCell ref="C291:F291"/>
    <mergeCell ref="A292:B292"/>
    <mergeCell ref="C292:F292"/>
    <mergeCell ref="A289:B289"/>
    <mergeCell ref="C289:F289"/>
    <mergeCell ref="A290:B290"/>
    <mergeCell ref="C290:F290"/>
    <mergeCell ref="A287:B287"/>
    <mergeCell ref="C287:F287"/>
    <mergeCell ref="A288:B288"/>
    <mergeCell ref="C288:F288"/>
    <mergeCell ref="A321:B321"/>
    <mergeCell ref="C321:F321"/>
    <mergeCell ref="A322:B322"/>
    <mergeCell ref="C322:F322"/>
    <mergeCell ref="A319:B319"/>
    <mergeCell ref="C319:F319"/>
    <mergeCell ref="A320:B320"/>
    <mergeCell ref="C320:F320"/>
    <mergeCell ref="A317:B317"/>
    <mergeCell ref="C317:F317"/>
    <mergeCell ref="A318:B318"/>
    <mergeCell ref="C318:F318"/>
    <mergeCell ref="A315:B315"/>
    <mergeCell ref="C315:F315"/>
    <mergeCell ref="A316:B316"/>
    <mergeCell ref="C316:F316"/>
    <mergeCell ref="A313:B313"/>
    <mergeCell ref="C313:F313"/>
    <mergeCell ref="A314:B314"/>
    <mergeCell ref="C314:F314"/>
    <mergeCell ref="A311:B311"/>
    <mergeCell ref="C311:F311"/>
    <mergeCell ref="A312:B312"/>
    <mergeCell ref="C312:F312"/>
    <mergeCell ref="A309:B309"/>
    <mergeCell ref="C309:F309"/>
    <mergeCell ref="A310:B310"/>
    <mergeCell ref="C310:F310"/>
    <mergeCell ref="A307:B307"/>
    <mergeCell ref="C307:F307"/>
    <mergeCell ref="A308:B308"/>
    <mergeCell ref="C308:F308"/>
    <mergeCell ref="A305:B305"/>
    <mergeCell ref="C305:F305"/>
    <mergeCell ref="A306:B306"/>
    <mergeCell ref="C306:F306"/>
    <mergeCell ref="A339:B339"/>
    <mergeCell ref="C339:F339"/>
    <mergeCell ref="A340:B340"/>
    <mergeCell ref="C340:F340"/>
    <mergeCell ref="A337:B337"/>
    <mergeCell ref="C337:F337"/>
    <mergeCell ref="A338:B338"/>
    <mergeCell ref="C338:F338"/>
    <mergeCell ref="A335:B335"/>
    <mergeCell ref="C335:F335"/>
    <mergeCell ref="A336:B336"/>
    <mergeCell ref="C336:F336"/>
    <mergeCell ref="A333:B333"/>
    <mergeCell ref="C333:F333"/>
    <mergeCell ref="A334:B334"/>
    <mergeCell ref="C334:F334"/>
    <mergeCell ref="A331:B331"/>
    <mergeCell ref="C331:F331"/>
    <mergeCell ref="A332:B332"/>
    <mergeCell ref="C332:F332"/>
    <mergeCell ref="A329:B329"/>
    <mergeCell ref="C329:F329"/>
    <mergeCell ref="A330:B330"/>
    <mergeCell ref="C330:F330"/>
    <mergeCell ref="A327:B327"/>
    <mergeCell ref="C327:F327"/>
    <mergeCell ref="A328:B328"/>
    <mergeCell ref="C328:F328"/>
    <mergeCell ref="A325:B325"/>
    <mergeCell ref="C325:F325"/>
    <mergeCell ref="A326:B326"/>
    <mergeCell ref="C326:F326"/>
    <mergeCell ref="A323:B323"/>
    <mergeCell ref="C323:F323"/>
    <mergeCell ref="A324:B324"/>
    <mergeCell ref="C324:F324"/>
    <mergeCell ref="A357:B357"/>
    <mergeCell ref="C357:F357"/>
    <mergeCell ref="A358:B358"/>
    <mergeCell ref="C358:F358"/>
    <mergeCell ref="A355:B355"/>
    <mergeCell ref="C355:F355"/>
    <mergeCell ref="A356:B356"/>
    <mergeCell ref="C356:F356"/>
    <mergeCell ref="A353:B353"/>
    <mergeCell ref="C353:F353"/>
    <mergeCell ref="A354:B354"/>
    <mergeCell ref="C354:F354"/>
    <mergeCell ref="A351:B351"/>
    <mergeCell ref="C351:F351"/>
    <mergeCell ref="A352:B352"/>
    <mergeCell ref="C352:F352"/>
    <mergeCell ref="A349:B349"/>
    <mergeCell ref="C349:F349"/>
    <mergeCell ref="A350:B350"/>
    <mergeCell ref="C350:F350"/>
    <mergeCell ref="A347:B347"/>
    <mergeCell ref="C347:F347"/>
    <mergeCell ref="A348:B348"/>
    <mergeCell ref="C348:F348"/>
    <mergeCell ref="A345:B345"/>
    <mergeCell ref="C345:F345"/>
    <mergeCell ref="A346:B346"/>
    <mergeCell ref="C346:F346"/>
    <mergeCell ref="A343:B343"/>
    <mergeCell ref="C343:F343"/>
    <mergeCell ref="A344:B344"/>
    <mergeCell ref="C344:F344"/>
    <mergeCell ref="A341:B341"/>
    <mergeCell ref="C341:F341"/>
    <mergeCell ref="A342:B342"/>
    <mergeCell ref="C342:F342"/>
    <mergeCell ref="A375:B375"/>
    <mergeCell ref="C375:F375"/>
    <mergeCell ref="A376:B376"/>
    <mergeCell ref="C376:F376"/>
    <mergeCell ref="A373:B373"/>
    <mergeCell ref="C373:F373"/>
    <mergeCell ref="A374:B374"/>
    <mergeCell ref="C374:F374"/>
    <mergeCell ref="A371:B371"/>
    <mergeCell ref="C371:F371"/>
    <mergeCell ref="A372:B372"/>
    <mergeCell ref="C372:F372"/>
    <mergeCell ref="A369:B369"/>
    <mergeCell ref="C369:F369"/>
    <mergeCell ref="A370:B370"/>
    <mergeCell ref="C370:F370"/>
    <mergeCell ref="A367:B367"/>
    <mergeCell ref="C367:F367"/>
    <mergeCell ref="A368:B368"/>
    <mergeCell ref="C368:F368"/>
    <mergeCell ref="A365:B365"/>
    <mergeCell ref="C365:F365"/>
    <mergeCell ref="A366:B366"/>
    <mergeCell ref="C366:F366"/>
    <mergeCell ref="A363:B363"/>
    <mergeCell ref="C363:F363"/>
    <mergeCell ref="A364:B364"/>
    <mergeCell ref="C364:F364"/>
    <mergeCell ref="A361:B361"/>
    <mergeCell ref="C361:F361"/>
    <mergeCell ref="A362:B362"/>
    <mergeCell ref="C362:F362"/>
    <mergeCell ref="A359:B359"/>
    <mergeCell ref="C359:F359"/>
    <mergeCell ref="A360:B360"/>
    <mergeCell ref="C360:F360"/>
    <mergeCell ref="A393:B393"/>
    <mergeCell ref="C393:F393"/>
    <mergeCell ref="A394:B394"/>
    <mergeCell ref="C394:F394"/>
    <mergeCell ref="A391:B391"/>
    <mergeCell ref="C391:F391"/>
    <mergeCell ref="A392:B392"/>
    <mergeCell ref="C392:F392"/>
    <mergeCell ref="A389:B389"/>
    <mergeCell ref="C389:F389"/>
    <mergeCell ref="A390:B390"/>
    <mergeCell ref="C390:F390"/>
    <mergeCell ref="A387:B387"/>
    <mergeCell ref="C387:F387"/>
    <mergeCell ref="A388:B388"/>
    <mergeCell ref="C388:F388"/>
    <mergeCell ref="A385:B385"/>
    <mergeCell ref="C385:F385"/>
    <mergeCell ref="A386:B386"/>
    <mergeCell ref="C386:F386"/>
    <mergeCell ref="A383:B383"/>
    <mergeCell ref="C383:F383"/>
    <mergeCell ref="A384:B384"/>
    <mergeCell ref="C384:F384"/>
    <mergeCell ref="A381:B381"/>
    <mergeCell ref="C381:F381"/>
    <mergeCell ref="A382:B382"/>
    <mergeCell ref="C382:F382"/>
    <mergeCell ref="A379:B379"/>
    <mergeCell ref="C379:F379"/>
    <mergeCell ref="A380:B380"/>
    <mergeCell ref="C380:F380"/>
    <mergeCell ref="A377:B377"/>
    <mergeCell ref="C377:F377"/>
    <mergeCell ref="A378:B378"/>
    <mergeCell ref="C378:F378"/>
    <mergeCell ref="A411:B411"/>
    <mergeCell ref="C411:F411"/>
    <mergeCell ref="A412:B412"/>
    <mergeCell ref="C412:F412"/>
    <mergeCell ref="A409:B409"/>
    <mergeCell ref="C409:F409"/>
    <mergeCell ref="A410:B410"/>
    <mergeCell ref="C410:F410"/>
    <mergeCell ref="A407:B407"/>
    <mergeCell ref="C407:F407"/>
    <mergeCell ref="A408:B408"/>
    <mergeCell ref="C408:F408"/>
    <mergeCell ref="A405:B405"/>
    <mergeCell ref="C405:F405"/>
    <mergeCell ref="A406:B406"/>
    <mergeCell ref="C406:F406"/>
    <mergeCell ref="A403:B403"/>
    <mergeCell ref="C403:F403"/>
    <mergeCell ref="A404:B404"/>
    <mergeCell ref="C404:F404"/>
    <mergeCell ref="A401:B401"/>
    <mergeCell ref="C401:F401"/>
    <mergeCell ref="A402:B402"/>
    <mergeCell ref="C402:F402"/>
    <mergeCell ref="A399:B399"/>
    <mergeCell ref="C399:F399"/>
    <mergeCell ref="A400:B400"/>
    <mergeCell ref="C400:F400"/>
    <mergeCell ref="A397:B397"/>
    <mergeCell ref="C397:F397"/>
    <mergeCell ref="A398:B398"/>
    <mergeCell ref="C398:F398"/>
    <mergeCell ref="A395:B395"/>
    <mergeCell ref="C395:F395"/>
    <mergeCell ref="A396:B396"/>
    <mergeCell ref="C396:F396"/>
    <mergeCell ref="A429:B429"/>
    <mergeCell ref="C429:F429"/>
    <mergeCell ref="A430:B430"/>
    <mergeCell ref="C430:F430"/>
    <mergeCell ref="A427:B427"/>
    <mergeCell ref="C427:F427"/>
    <mergeCell ref="A428:B428"/>
    <mergeCell ref="C428:F428"/>
    <mergeCell ref="A425:B425"/>
    <mergeCell ref="C425:F425"/>
    <mergeCell ref="A426:B426"/>
    <mergeCell ref="C426:F426"/>
    <mergeCell ref="A423:B423"/>
    <mergeCell ref="C423:F423"/>
    <mergeCell ref="A424:B424"/>
    <mergeCell ref="C424:F424"/>
    <mergeCell ref="A421:B421"/>
    <mergeCell ref="C421:F421"/>
    <mergeCell ref="A422:B422"/>
    <mergeCell ref="C422:F422"/>
    <mergeCell ref="A419:B419"/>
    <mergeCell ref="C419:F419"/>
    <mergeCell ref="A420:B420"/>
    <mergeCell ref="C420:F420"/>
    <mergeCell ref="A417:B417"/>
    <mergeCell ref="C417:F417"/>
    <mergeCell ref="A418:B418"/>
    <mergeCell ref="C418:F418"/>
    <mergeCell ref="A415:B415"/>
    <mergeCell ref="C415:F415"/>
    <mergeCell ref="A416:B416"/>
    <mergeCell ref="C416:F416"/>
    <mergeCell ref="A413:B413"/>
    <mergeCell ref="C413:F413"/>
    <mergeCell ref="A414:B414"/>
    <mergeCell ref="C414:F414"/>
    <mergeCell ref="A447:B447"/>
    <mergeCell ref="C447:F447"/>
    <mergeCell ref="A448:B448"/>
    <mergeCell ref="C448:F448"/>
    <mergeCell ref="A445:B445"/>
    <mergeCell ref="C445:F445"/>
    <mergeCell ref="A446:B446"/>
    <mergeCell ref="C446:F446"/>
    <mergeCell ref="A443:B443"/>
    <mergeCell ref="C443:F443"/>
    <mergeCell ref="A444:B444"/>
    <mergeCell ref="C444:F444"/>
    <mergeCell ref="A441:B441"/>
    <mergeCell ref="C441:F441"/>
    <mergeCell ref="A442:B442"/>
    <mergeCell ref="C442:F442"/>
    <mergeCell ref="A439:B439"/>
    <mergeCell ref="C439:F439"/>
    <mergeCell ref="A440:B440"/>
    <mergeCell ref="C440:F440"/>
    <mergeCell ref="A437:B437"/>
    <mergeCell ref="C437:F437"/>
    <mergeCell ref="A438:B438"/>
    <mergeCell ref="C438:F438"/>
    <mergeCell ref="A435:B435"/>
    <mergeCell ref="C435:F435"/>
    <mergeCell ref="A436:B436"/>
    <mergeCell ref="C436:F436"/>
    <mergeCell ref="A433:B433"/>
    <mergeCell ref="C433:F433"/>
    <mergeCell ref="A434:B434"/>
    <mergeCell ref="C434:F434"/>
    <mergeCell ref="A431:B431"/>
    <mergeCell ref="C431:F431"/>
    <mergeCell ref="A432:B432"/>
    <mergeCell ref="C432:F432"/>
    <mergeCell ref="A465:B465"/>
    <mergeCell ref="C465:F465"/>
    <mergeCell ref="A466:B466"/>
    <mergeCell ref="C466:F466"/>
    <mergeCell ref="A463:B463"/>
    <mergeCell ref="C463:F463"/>
    <mergeCell ref="A464:B464"/>
    <mergeCell ref="C464:F464"/>
    <mergeCell ref="A461:B461"/>
    <mergeCell ref="C461:F461"/>
    <mergeCell ref="A462:B462"/>
    <mergeCell ref="C462:F462"/>
    <mergeCell ref="A459:B459"/>
    <mergeCell ref="C459:F459"/>
    <mergeCell ref="A460:B460"/>
    <mergeCell ref="C460:F460"/>
    <mergeCell ref="A457:B457"/>
    <mergeCell ref="C457:F457"/>
    <mergeCell ref="A458:B458"/>
    <mergeCell ref="C458:F458"/>
    <mergeCell ref="A455:B455"/>
    <mergeCell ref="C455:F455"/>
    <mergeCell ref="A456:B456"/>
    <mergeCell ref="C456:F456"/>
    <mergeCell ref="A453:B453"/>
    <mergeCell ref="C453:F453"/>
    <mergeCell ref="A454:B454"/>
    <mergeCell ref="C454:F454"/>
    <mergeCell ref="A451:B451"/>
    <mergeCell ref="C451:F451"/>
    <mergeCell ref="A452:B452"/>
    <mergeCell ref="C452:F452"/>
    <mergeCell ref="A449:B449"/>
    <mergeCell ref="C449:F449"/>
    <mergeCell ref="A450:B450"/>
    <mergeCell ref="C450:F450"/>
    <mergeCell ref="A483:B483"/>
    <mergeCell ref="C483:F483"/>
    <mergeCell ref="A484:B484"/>
    <mergeCell ref="C484:F484"/>
    <mergeCell ref="A481:B481"/>
    <mergeCell ref="C481:F481"/>
    <mergeCell ref="A482:B482"/>
    <mergeCell ref="C482:F482"/>
    <mergeCell ref="A479:B479"/>
    <mergeCell ref="C479:F479"/>
    <mergeCell ref="A480:B480"/>
    <mergeCell ref="C480:F480"/>
    <mergeCell ref="A477:B477"/>
    <mergeCell ref="C477:F477"/>
    <mergeCell ref="A478:B478"/>
    <mergeCell ref="C478:F478"/>
    <mergeCell ref="A475:B475"/>
    <mergeCell ref="C475:F475"/>
    <mergeCell ref="A476:B476"/>
    <mergeCell ref="C476:F476"/>
    <mergeCell ref="A473:B473"/>
    <mergeCell ref="C473:F473"/>
    <mergeCell ref="A474:B474"/>
    <mergeCell ref="C474:F474"/>
    <mergeCell ref="A471:B471"/>
    <mergeCell ref="C471:F471"/>
    <mergeCell ref="A472:B472"/>
    <mergeCell ref="C472:F472"/>
    <mergeCell ref="A469:B469"/>
    <mergeCell ref="C469:F469"/>
    <mergeCell ref="A470:B470"/>
    <mergeCell ref="C470:F470"/>
    <mergeCell ref="A467:B467"/>
    <mergeCell ref="C467:F467"/>
    <mergeCell ref="A468:B468"/>
    <mergeCell ref="C468:F468"/>
    <mergeCell ref="A501:B501"/>
    <mergeCell ref="C501:F501"/>
    <mergeCell ref="A502:B502"/>
    <mergeCell ref="C502:F502"/>
    <mergeCell ref="A499:B499"/>
    <mergeCell ref="C499:F499"/>
    <mergeCell ref="A500:B500"/>
    <mergeCell ref="C500:F500"/>
    <mergeCell ref="A497:B497"/>
    <mergeCell ref="C497:F497"/>
    <mergeCell ref="A498:B498"/>
    <mergeCell ref="C498:F498"/>
    <mergeCell ref="A495:B495"/>
    <mergeCell ref="C495:F495"/>
    <mergeCell ref="A496:B496"/>
    <mergeCell ref="C496:F496"/>
    <mergeCell ref="A493:B493"/>
    <mergeCell ref="C493:F493"/>
    <mergeCell ref="A494:B494"/>
    <mergeCell ref="C494:F494"/>
    <mergeCell ref="A491:B491"/>
    <mergeCell ref="C491:F491"/>
    <mergeCell ref="A492:B492"/>
    <mergeCell ref="C492:F492"/>
    <mergeCell ref="A489:B489"/>
    <mergeCell ref="C489:F489"/>
    <mergeCell ref="A490:B490"/>
    <mergeCell ref="C490:F490"/>
    <mergeCell ref="A487:B487"/>
    <mergeCell ref="C487:F487"/>
    <mergeCell ref="A488:B488"/>
    <mergeCell ref="C488:F488"/>
    <mergeCell ref="A485:B485"/>
    <mergeCell ref="C485:F485"/>
    <mergeCell ref="A486:B486"/>
    <mergeCell ref="C486:F486"/>
    <mergeCell ref="A519:B519"/>
    <mergeCell ref="C519:F519"/>
    <mergeCell ref="A520:B520"/>
    <mergeCell ref="C520:F520"/>
    <mergeCell ref="A517:B517"/>
    <mergeCell ref="C517:F517"/>
    <mergeCell ref="A518:B518"/>
    <mergeCell ref="C518:F518"/>
    <mergeCell ref="A515:B515"/>
    <mergeCell ref="C515:F515"/>
    <mergeCell ref="A516:B516"/>
    <mergeCell ref="C516:F516"/>
    <mergeCell ref="A513:B513"/>
    <mergeCell ref="C513:F513"/>
    <mergeCell ref="A514:B514"/>
    <mergeCell ref="C514:F514"/>
    <mergeCell ref="A511:B511"/>
    <mergeCell ref="C511:F511"/>
    <mergeCell ref="A512:B512"/>
    <mergeCell ref="C512:F512"/>
    <mergeCell ref="A509:B509"/>
    <mergeCell ref="C509:F509"/>
    <mergeCell ref="A510:B510"/>
    <mergeCell ref="C510:F510"/>
    <mergeCell ref="A507:B507"/>
    <mergeCell ref="C507:F507"/>
    <mergeCell ref="A508:B508"/>
    <mergeCell ref="C508:F508"/>
    <mergeCell ref="A505:B505"/>
    <mergeCell ref="C505:F505"/>
    <mergeCell ref="A506:B506"/>
    <mergeCell ref="C506:F506"/>
    <mergeCell ref="A503:B503"/>
    <mergeCell ref="C503:F503"/>
    <mergeCell ref="A504:B504"/>
    <mergeCell ref="C504:F504"/>
    <mergeCell ref="A537:B537"/>
    <mergeCell ref="C537:F537"/>
    <mergeCell ref="A538:B538"/>
    <mergeCell ref="C538:F538"/>
    <mergeCell ref="A535:B535"/>
    <mergeCell ref="C535:F535"/>
    <mergeCell ref="A536:B536"/>
    <mergeCell ref="C536:F536"/>
    <mergeCell ref="A533:B533"/>
    <mergeCell ref="C533:F533"/>
    <mergeCell ref="A534:B534"/>
    <mergeCell ref="C534:F534"/>
    <mergeCell ref="A531:B531"/>
    <mergeCell ref="C531:F531"/>
    <mergeCell ref="A532:B532"/>
    <mergeCell ref="C532:F532"/>
    <mergeCell ref="A529:B529"/>
    <mergeCell ref="C529:F529"/>
    <mergeCell ref="A530:B530"/>
    <mergeCell ref="C530:F530"/>
    <mergeCell ref="A527:B527"/>
    <mergeCell ref="C527:F527"/>
    <mergeCell ref="A528:B528"/>
    <mergeCell ref="C528:F528"/>
    <mergeCell ref="A525:B525"/>
    <mergeCell ref="C525:F525"/>
    <mergeCell ref="A526:B526"/>
    <mergeCell ref="C526:F526"/>
    <mergeCell ref="A523:B523"/>
    <mergeCell ref="C523:F523"/>
    <mergeCell ref="A524:B524"/>
    <mergeCell ref="C524:F524"/>
    <mergeCell ref="A521:B521"/>
    <mergeCell ref="C521:F521"/>
    <mergeCell ref="A522:B522"/>
    <mergeCell ref="C522:F522"/>
    <mergeCell ref="A555:B555"/>
    <mergeCell ref="C555:F555"/>
    <mergeCell ref="A556:B556"/>
    <mergeCell ref="C556:F556"/>
    <mergeCell ref="A553:B553"/>
    <mergeCell ref="C553:F553"/>
    <mergeCell ref="A554:B554"/>
    <mergeCell ref="C554:F554"/>
    <mergeCell ref="A551:B551"/>
    <mergeCell ref="C551:F551"/>
    <mergeCell ref="A552:B552"/>
    <mergeCell ref="C552:F552"/>
    <mergeCell ref="A549:B549"/>
    <mergeCell ref="C549:F549"/>
    <mergeCell ref="A550:B550"/>
    <mergeCell ref="C550:F550"/>
    <mergeCell ref="A547:B547"/>
    <mergeCell ref="C547:F547"/>
    <mergeCell ref="A548:B548"/>
    <mergeCell ref="C548:F548"/>
    <mergeCell ref="A545:B545"/>
    <mergeCell ref="C545:F545"/>
    <mergeCell ref="A546:B546"/>
    <mergeCell ref="C546:F546"/>
    <mergeCell ref="A543:B543"/>
    <mergeCell ref="C543:F543"/>
    <mergeCell ref="A544:B544"/>
    <mergeCell ref="C544:F544"/>
    <mergeCell ref="A541:B541"/>
    <mergeCell ref="C541:F541"/>
    <mergeCell ref="A542:B542"/>
    <mergeCell ref="C542:F542"/>
    <mergeCell ref="A539:B539"/>
    <mergeCell ref="C539:F539"/>
    <mergeCell ref="A540:B540"/>
    <mergeCell ref="C540:F540"/>
    <mergeCell ref="A573:B573"/>
    <mergeCell ref="C573:F573"/>
    <mergeCell ref="A574:B574"/>
    <mergeCell ref="C574:F574"/>
    <mergeCell ref="A571:B571"/>
    <mergeCell ref="C571:F571"/>
    <mergeCell ref="A572:B572"/>
    <mergeCell ref="C572:F572"/>
    <mergeCell ref="A569:B569"/>
    <mergeCell ref="C569:F569"/>
    <mergeCell ref="A570:B570"/>
    <mergeCell ref="C570:F570"/>
    <mergeCell ref="A567:B567"/>
    <mergeCell ref="C567:F567"/>
    <mergeCell ref="A568:B568"/>
    <mergeCell ref="C568:F568"/>
    <mergeCell ref="A565:B565"/>
    <mergeCell ref="C565:F565"/>
    <mergeCell ref="A566:B566"/>
    <mergeCell ref="C566:F566"/>
    <mergeCell ref="A563:B563"/>
    <mergeCell ref="C563:F563"/>
    <mergeCell ref="A564:B564"/>
    <mergeCell ref="C564:F564"/>
    <mergeCell ref="A561:B561"/>
    <mergeCell ref="C561:F561"/>
    <mergeCell ref="A562:B562"/>
    <mergeCell ref="C562:F562"/>
    <mergeCell ref="A559:B559"/>
    <mergeCell ref="C559:F559"/>
    <mergeCell ref="A560:B560"/>
    <mergeCell ref="C560:F560"/>
    <mergeCell ref="A557:B557"/>
    <mergeCell ref="C557:F557"/>
    <mergeCell ref="A558:B558"/>
    <mergeCell ref="C558:F558"/>
    <mergeCell ref="A591:B591"/>
    <mergeCell ref="C591:F591"/>
    <mergeCell ref="A592:B592"/>
    <mergeCell ref="C592:F592"/>
    <mergeCell ref="A589:B589"/>
    <mergeCell ref="C589:F589"/>
    <mergeCell ref="A590:B590"/>
    <mergeCell ref="C590:F590"/>
    <mergeCell ref="A587:B587"/>
    <mergeCell ref="C587:F587"/>
    <mergeCell ref="A588:B588"/>
    <mergeCell ref="C588:F588"/>
    <mergeCell ref="A585:B585"/>
    <mergeCell ref="C585:F585"/>
    <mergeCell ref="A586:B586"/>
    <mergeCell ref="C586:F586"/>
    <mergeCell ref="A583:B583"/>
    <mergeCell ref="C583:F583"/>
    <mergeCell ref="A584:B584"/>
    <mergeCell ref="C584:F584"/>
    <mergeCell ref="A581:B581"/>
    <mergeCell ref="C581:F581"/>
    <mergeCell ref="A582:B582"/>
    <mergeCell ref="C582:F582"/>
    <mergeCell ref="A579:B579"/>
    <mergeCell ref="C579:F579"/>
    <mergeCell ref="A580:B580"/>
    <mergeCell ref="C580:F580"/>
    <mergeCell ref="A577:B577"/>
    <mergeCell ref="C577:F577"/>
    <mergeCell ref="A578:B578"/>
    <mergeCell ref="C578:F578"/>
    <mergeCell ref="A575:B575"/>
    <mergeCell ref="C575:F575"/>
    <mergeCell ref="A576:B576"/>
    <mergeCell ref="C576:F576"/>
    <mergeCell ref="A609:B609"/>
    <mergeCell ref="C609:F609"/>
    <mergeCell ref="A610:B610"/>
    <mergeCell ref="C610:F610"/>
    <mergeCell ref="A607:B607"/>
    <mergeCell ref="C607:F607"/>
    <mergeCell ref="A608:B608"/>
    <mergeCell ref="C608:F608"/>
    <mergeCell ref="A605:B605"/>
    <mergeCell ref="C605:F605"/>
    <mergeCell ref="A606:B606"/>
    <mergeCell ref="C606:F606"/>
    <mergeCell ref="A603:B603"/>
    <mergeCell ref="C603:F603"/>
    <mergeCell ref="A604:B604"/>
    <mergeCell ref="C604:F604"/>
    <mergeCell ref="A601:B601"/>
    <mergeCell ref="C601:F601"/>
    <mergeCell ref="A602:B602"/>
    <mergeCell ref="C602:F602"/>
    <mergeCell ref="A599:B599"/>
    <mergeCell ref="C599:F599"/>
    <mergeCell ref="A600:B600"/>
    <mergeCell ref="C600:F600"/>
    <mergeCell ref="A597:B597"/>
    <mergeCell ref="C597:F597"/>
    <mergeCell ref="A598:B598"/>
    <mergeCell ref="C598:F598"/>
    <mergeCell ref="A595:B595"/>
    <mergeCell ref="C595:F595"/>
    <mergeCell ref="A596:B596"/>
    <mergeCell ref="C596:F596"/>
    <mergeCell ref="A593:B593"/>
    <mergeCell ref="C593:F593"/>
    <mergeCell ref="A594:B594"/>
    <mergeCell ref="C594:F594"/>
    <mergeCell ref="A627:B627"/>
    <mergeCell ref="C627:F627"/>
    <mergeCell ref="A628:B628"/>
    <mergeCell ref="C628:F628"/>
    <mergeCell ref="A625:B625"/>
    <mergeCell ref="C625:F625"/>
    <mergeCell ref="A626:B626"/>
    <mergeCell ref="C626:F626"/>
    <mergeCell ref="A623:B623"/>
    <mergeCell ref="C623:F623"/>
    <mergeCell ref="A624:B624"/>
    <mergeCell ref="C624:F624"/>
    <mergeCell ref="A621:B621"/>
    <mergeCell ref="C621:F621"/>
    <mergeCell ref="A622:B622"/>
    <mergeCell ref="C622:F622"/>
    <mergeCell ref="A619:B619"/>
    <mergeCell ref="C619:F619"/>
    <mergeCell ref="A620:B620"/>
    <mergeCell ref="C620:F620"/>
    <mergeCell ref="A617:B617"/>
    <mergeCell ref="C617:F617"/>
    <mergeCell ref="A618:B618"/>
    <mergeCell ref="C618:F618"/>
    <mergeCell ref="A615:B615"/>
    <mergeCell ref="C615:F615"/>
    <mergeCell ref="A616:B616"/>
    <mergeCell ref="C616:F616"/>
    <mergeCell ref="A613:B613"/>
    <mergeCell ref="C613:F613"/>
    <mergeCell ref="A614:B614"/>
    <mergeCell ref="C614:F614"/>
    <mergeCell ref="A611:B611"/>
    <mergeCell ref="C611:F611"/>
    <mergeCell ref="A612:B612"/>
    <mergeCell ref="C612:F612"/>
    <mergeCell ref="A645:B645"/>
    <mergeCell ref="C645:F645"/>
    <mergeCell ref="A646:B646"/>
    <mergeCell ref="C646:F646"/>
    <mergeCell ref="A643:B643"/>
    <mergeCell ref="C643:F643"/>
    <mergeCell ref="A644:B644"/>
    <mergeCell ref="C644:F644"/>
    <mergeCell ref="A641:B641"/>
    <mergeCell ref="C641:F641"/>
    <mergeCell ref="A642:B642"/>
    <mergeCell ref="C642:F642"/>
    <mergeCell ref="A639:B639"/>
    <mergeCell ref="C639:F639"/>
    <mergeCell ref="A640:B640"/>
    <mergeCell ref="C640:F640"/>
    <mergeCell ref="A637:B637"/>
    <mergeCell ref="C637:F637"/>
    <mergeCell ref="A638:B638"/>
    <mergeCell ref="C638:F638"/>
    <mergeCell ref="A635:B635"/>
    <mergeCell ref="C635:F635"/>
    <mergeCell ref="A636:B636"/>
    <mergeCell ref="C636:F636"/>
    <mergeCell ref="A633:B633"/>
    <mergeCell ref="C633:F633"/>
    <mergeCell ref="A634:B634"/>
    <mergeCell ref="C634:F634"/>
    <mergeCell ref="A631:B631"/>
    <mergeCell ref="C631:F631"/>
    <mergeCell ref="A632:B632"/>
    <mergeCell ref="C632:F632"/>
    <mergeCell ref="A629:B629"/>
    <mergeCell ref="C629:F629"/>
    <mergeCell ref="A630:B630"/>
    <mergeCell ref="C630:F630"/>
    <mergeCell ref="A663:B663"/>
    <mergeCell ref="C663:F663"/>
    <mergeCell ref="A664:B664"/>
    <mergeCell ref="C664:F664"/>
    <mergeCell ref="A661:B661"/>
    <mergeCell ref="C661:F661"/>
    <mergeCell ref="A662:B662"/>
    <mergeCell ref="C662:F662"/>
    <mergeCell ref="A659:B659"/>
    <mergeCell ref="C659:F659"/>
    <mergeCell ref="A660:B660"/>
    <mergeCell ref="C660:F660"/>
    <mergeCell ref="A657:B657"/>
    <mergeCell ref="C657:F657"/>
    <mergeCell ref="A658:B658"/>
    <mergeCell ref="C658:F658"/>
    <mergeCell ref="A655:B655"/>
    <mergeCell ref="C655:F655"/>
    <mergeCell ref="A656:B656"/>
    <mergeCell ref="C656:F656"/>
    <mergeCell ref="A653:B653"/>
    <mergeCell ref="C653:F653"/>
    <mergeCell ref="A654:B654"/>
    <mergeCell ref="C654:F654"/>
    <mergeCell ref="A651:B651"/>
    <mergeCell ref="C651:F651"/>
    <mergeCell ref="A652:B652"/>
    <mergeCell ref="C652:F652"/>
    <mergeCell ref="A649:B649"/>
    <mergeCell ref="C649:F649"/>
    <mergeCell ref="A650:B650"/>
    <mergeCell ref="C650:F650"/>
    <mergeCell ref="A647:B647"/>
    <mergeCell ref="C647:F647"/>
    <mergeCell ref="A648:B648"/>
    <mergeCell ref="C648:F648"/>
    <mergeCell ref="A681:B681"/>
    <mergeCell ref="C681:F681"/>
    <mergeCell ref="A682:B682"/>
    <mergeCell ref="C682:F682"/>
    <mergeCell ref="A679:B679"/>
    <mergeCell ref="C679:F679"/>
    <mergeCell ref="A680:B680"/>
    <mergeCell ref="C680:F680"/>
    <mergeCell ref="A677:B677"/>
    <mergeCell ref="C677:F677"/>
    <mergeCell ref="A678:B678"/>
    <mergeCell ref="C678:F678"/>
    <mergeCell ref="A675:B675"/>
    <mergeCell ref="C675:F675"/>
    <mergeCell ref="A676:B676"/>
    <mergeCell ref="C676:F676"/>
    <mergeCell ref="A673:B673"/>
    <mergeCell ref="C673:F673"/>
    <mergeCell ref="A674:B674"/>
    <mergeCell ref="C674:F674"/>
    <mergeCell ref="A671:B671"/>
    <mergeCell ref="C671:F671"/>
    <mergeCell ref="A672:B672"/>
    <mergeCell ref="C672:F672"/>
    <mergeCell ref="A669:B669"/>
    <mergeCell ref="C669:F669"/>
    <mergeCell ref="A670:B670"/>
    <mergeCell ref="C670:F670"/>
    <mergeCell ref="A667:B667"/>
    <mergeCell ref="C667:F667"/>
    <mergeCell ref="A668:B668"/>
    <mergeCell ref="C668:F668"/>
    <mergeCell ref="A665:B665"/>
    <mergeCell ref="C665:F665"/>
    <mergeCell ref="A666:B666"/>
    <mergeCell ref="C666:F666"/>
    <mergeCell ref="A699:B699"/>
    <mergeCell ref="C699:F699"/>
    <mergeCell ref="A700:B700"/>
    <mergeCell ref="C700:F700"/>
    <mergeCell ref="A697:B697"/>
    <mergeCell ref="C697:F697"/>
    <mergeCell ref="A698:B698"/>
    <mergeCell ref="C698:F698"/>
    <mergeCell ref="A695:B695"/>
    <mergeCell ref="C695:F695"/>
    <mergeCell ref="A696:B696"/>
    <mergeCell ref="C696:F696"/>
    <mergeCell ref="A693:B693"/>
    <mergeCell ref="C693:F693"/>
    <mergeCell ref="A694:B694"/>
    <mergeCell ref="C694:F694"/>
    <mergeCell ref="A691:B691"/>
    <mergeCell ref="C691:F691"/>
    <mergeCell ref="A692:B692"/>
    <mergeCell ref="C692:F692"/>
    <mergeCell ref="A689:B689"/>
    <mergeCell ref="C689:F689"/>
    <mergeCell ref="A690:B690"/>
    <mergeCell ref="C690:F690"/>
    <mergeCell ref="A687:B687"/>
    <mergeCell ref="C687:F687"/>
    <mergeCell ref="A688:B688"/>
    <mergeCell ref="C688:F688"/>
    <mergeCell ref="A685:B685"/>
    <mergeCell ref="C685:F685"/>
    <mergeCell ref="A686:B686"/>
    <mergeCell ref="C686:F686"/>
    <mergeCell ref="A683:B683"/>
    <mergeCell ref="C683:F683"/>
    <mergeCell ref="A684:B684"/>
    <mergeCell ref="C684:F684"/>
    <mergeCell ref="A717:B717"/>
    <mergeCell ref="C717:F717"/>
    <mergeCell ref="A718:B718"/>
    <mergeCell ref="C718:F718"/>
    <mergeCell ref="A715:B715"/>
    <mergeCell ref="C715:F715"/>
    <mergeCell ref="A716:B716"/>
    <mergeCell ref="C716:F716"/>
    <mergeCell ref="A713:B713"/>
    <mergeCell ref="C713:F713"/>
    <mergeCell ref="A714:B714"/>
    <mergeCell ref="C714:F714"/>
    <mergeCell ref="A711:B711"/>
    <mergeCell ref="C711:F711"/>
    <mergeCell ref="A712:B712"/>
    <mergeCell ref="C712:F712"/>
    <mergeCell ref="A709:B709"/>
    <mergeCell ref="C709:F709"/>
    <mergeCell ref="A710:B710"/>
    <mergeCell ref="C710:F710"/>
    <mergeCell ref="A707:B707"/>
    <mergeCell ref="C707:F707"/>
    <mergeCell ref="A708:B708"/>
    <mergeCell ref="C708:F708"/>
    <mergeCell ref="A705:B705"/>
    <mergeCell ref="C705:F705"/>
    <mergeCell ref="A706:B706"/>
    <mergeCell ref="C706:F706"/>
    <mergeCell ref="A703:B703"/>
    <mergeCell ref="C703:F703"/>
    <mergeCell ref="A704:B704"/>
    <mergeCell ref="C704:F704"/>
    <mergeCell ref="A701:B701"/>
    <mergeCell ref="C701:F701"/>
    <mergeCell ref="A702:B702"/>
    <mergeCell ref="C702:F702"/>
    <mergeCell ref="A735:B735"/>
    <mergeCell ref="C735:F735"/>
    <mergeCell ref="A736:B736"/>
    <mergeCell ref="C736:F736"/>
    <mergeCell ref="A733:B733"/>
    <mergeCell ref="C733:F733"/>
    <mergeCell ref="A734:B734"/>
    <mergeCell ref="C734:F734"/>
    <mergeCell ref="A731:B731"/>
    <mergeCell ref="C731:F731"/>
    <mergeCell ref="A732:B732"/>
    <mergeCell ref="C732:F732"/>
    <mergeCell ref="A729:B729"/>
    <mergeCell ref="C729:F729"/>
    <mergeCell ref="A730:B730"/>
    <mergeCell ref="C730:F730"/>
    <mergeCell ref="A727:B727"/>
    <mergeCell ref="C727:F727"/>
    <mergeCell ref="A728:B728"/>
    <mergeCell ref="C728:F728"/>
    <mergeCell ref="A725:B725"/>
    <mergeCell ref="C725:F725"/>
    <mergeCell ref="A726:B726"/>
    <mergeCell ref="C726:F726"/>
    <mergeCell ref="A723:B723"/>
    <mergeCell ref="C723:F723"/>
    <mergeCell ref="A724:B724"/>
    <mergeCell ref="C724:F724"/>
    <mergeCell ref="A721:B721"/>
    <mergeCell ref="C721:F721"/>
    <mergeCell ref="A722:B722"/>
    <mergeCell ref="C722:F722"/>
    <mergeCell ref="A719:B719"/>
    <mergeCell ref="C719:F719"/>
    <mergeCell ref="A720:B720"/>
    <mergeCell ref="C720:F720"/>
    <mergeCell ref="A753:B753"/>
    <mergeCell ref="C753:F753"/>
    <mergeCell ref="A754:B754"/>
    <mergeCell ref="C754:F754"/>
    <mergeCell ref="A751:B751"/>
    <mergeCell ref="C751:F751"/>
    <mergeCell ref="A752:B752"/>
    <mergeCell ref="C752:F752"/>
    <mergeCell ref="A749:B749"/>
    <mergeCell ref="C749:F749"/>
    <mergeCell ref="A750:B750"/>
    <mergeCell ref="C750:F750"/>
    <mergeCell ref="A747:B747"/>
    <mergeCell ref="C747:F747"/>
    <mergeCell ref="A748:B748"/>
    <mergeCell ref="C748:F748"/>
    <mergeCell ref="A745:B745"/>
    <mergeCell ref="C745:F745"/>
    <mergeCell ref="A746:B746"/>
    <mergeCell ref="C746:F746"/>
    <mergeCell ref="A743:B743"/>
    <mergeCell ref="C743:F743"/>
    <mergeCell ref="A744:B744"/>
    <mergeCell ref="C744:F744"/>
    <mergeCell ref="A741:B741"/>
    <mergeCell ref="C741:F741"/>
    <mergeCell ref="A742:B742"/>
    <mergeCell ref="C742:F742"/>
    <mergeCell ref="A739:B739"/>
    <mergeCell ref="C739:F739"/>
    <mergeCell ref="A740:B740"/>
    <mergeCell ref="C740:F740"/>
    <mergeCell ref="A737:B737"/>
    <mergeCell ref="C737:F737"/>
    <mergeCell ref="A738:B738"/>
    <mergeCell ref="C738:F738"/>
    <mergeCell ref="A771:B771"/>
    <mergeCell ref="C771:F771"/>
    <mergeCell ref="A772:B772"/>
    <mergeCell ref="C772:F772"/>
    <mergeCell ref="A769:B769"/>
    <mergeCell ref="C769:F769"/>
    <mergeCell ref="A770:B770"/>
    <mergeCell ref="C770:F770"/>
    <mergeCell ref="A767:B767"/>
    <mergeCell ref="C767:F767"/>
    <mergeCell ref="A768:B768"/>
    <mergeCell ref="C768:F768"/>
    <mergeCell ref="A765:B765"/>
    <mergeCell ref="C765:F765"/>
    <mergeCell ref="A766:B766"/>
    <mergeCell ref="C766:F766"/>
    <mergeCell ref="A763:B763"/>
    <mergeCell ref="C763:F763"/>
    <mergeCell ref="A764:B764"/>
    <mergeCell ref="C764:F764"/>
    <mergeCell ref="A761:B761"/>
    <mergeCell ref="C761:F761"/>
    <mergeCell ref="A762:B762"/>
    <mergeCell ref="C762:F762"/>
    <mergeCell ref="A759:B759"/>
    <mergeCell ref="C759:F759"/>
    <mergeCell ref="A760:B760"/>
    <mergeCell ref="C760:F760"/>
    <mergeCell ref="A757:B757"/>
    <mergeCell ref="C757:F757"/>
    <mergeCell ref="A758:B758"/>
    <mergeCell ref="C758:F758"/>
    <mergeCell ref="A755:B755"/>
    <mergeCell ref="C755:F755"/>
    <mergeCell ref="A756:B756"/>
    <mergeCell ref="C756:F756"/>
    <mergeCell ref="A789:B789"/>
    <mergeCell ref="C789:F789"/>
    <mergeCell ref="A790:B790"/>
    <mergeCell ref="C790:F790"/>
    <mergeCell ref="A787:B787"/>
    <mergeCell ref="C787:F787"/>
    <mergeCell ref="A788:B788"/>
    <mergeCell ref="C788:F788"/>
    <mergeCell ref="A785:B785"/>
    <mergeCell ref="C785:F785"/>
    <mergeCell ref="A786:B786"/>
    <mergeCell ref="C786:F786"/>
    <mergeCell ref="A783:B783"/>
    <mergeCell ref="C783:F783"/>
    <mergeCell ref="A784:B784"/>
    <mergeCell ref="C784:F784"/>
    <mergeCell ref="A781:B781"/>
    <mergeCell ref="C781:F781"/>
    <mergeCell ref="A782:B782"/>
    <mergeCell ref="C782:F782"/>
    <mergeCell ref="A779:B779"/>
    <mergeCell ref="C779:F779"/>
    <mergeCell ref="A780:B780"/>
    <mergeCell ref="C780:F780"/>
    <mergeCell ref="A777:B777"/>
    <mergeCell ref="C777:F777"/>
    <mergeCell ref="A778:B778"/>
    <mergeCell ref="C778:F778"/>
    <mergeCell ref="A775:B775"/>
    <mergeCell ref="C775:F775"/>
    <mergeCell ref="A776:B776"/>
    <mergeCell ref="C776:F776"/>
    <mergeCell ref="A773:B773"/>
    <mergeCell ref="C773:F773"/>
    <mergeCell ref="A774:B774"/>
    <mergeCell ref="C774:F774"/>
    <mergeCell ref="A807:B807"/>
    <mergeCell ref="C807:F807"/>
    <mergeCell ref="A808:B808"/>
    <mergeCell ref="C808:F808"/>
    <mergeCell ref="A805:B805"/>
    <mergeCell ref="C805:F805"/>
    <mergeCell ref="A806:B806"/>
    <mergeCell ref="C806:F806"/>
    <mergeCell ref="A803:B803"/>
    <mergeCell ref="C803:F803"/>
    <mergeCell ref="A804:B804"/>
    <mergeCell ref="C804:F804"/>
    <mergeCell ref="A801:B801"/>
    <mergeCell ref="C801:F801"/>
    <mergeCell ref="A802:B802"/>
    <mergeCell ref="C802:F802"/>
    <mergeCell ref="A799:B799"/>
    <mergeCell ref="C799:F799"/>
    <mergeCell ref="A800:B800"/>
    <mergeCell ref="C800:F800"/>
    <mergeCell ref="A797:B797"/>
    <mergeCell ref="C797:F797"/>
    <mergeCell ref="A798:B798"/>
    <mergeCell ref="C798:F798"/>
    <mergeCell ref="A795:B795"/>
    <mergeCell ref="C795:F795"/>
    <mergeCell ref="A796:B796"/>
    <mergeCell ref="C796:F796"/>
    <mergeCell ref="A793:B793"/>
    <mergeCell ref="C793:F793"/>
    <mergeCell ref="A794:B794"/>
    <mergeCell ref="C794:F794"/>
    <mergeCell ref="A791:B791"/>
    <mergeCell ref="C791:F791"/>
    <mergeCell ref="A792:B792"/>
    <mergeCell ref="C792:F792"/>
    <mergeCell ref="A825:B825"/>
    <mergeCell ref="C825:F825"/>
    <mergeCell ref="A826:B826"/>
    <mergeCell ref="C826:F826"/>
    <mergeCell ref="A823:B823"/>
    <mergeCell ref="C823:F823"/>
    <mergeCell ref="A824:B824"/>
    <mergeCell ref="C824:F824"/>
    <mergeCell ref="A821:B821"/>
    <mergeCell ref="C821:F821"/>
    <mergeCell ref="A822:B822"/>
    <mergeCell ref="C822:F822"/>
    <mergeCell ref="A819:B819"/>
    <mergeCell ref="C819:F819"/>
    <mergeCell ref="A820:B820"/>
    <mergeCell ref="C820:F820"/>
    <mergeCell ref="A817:B817"/>
    <mergeCell ref="C817:F817"/>
    <mergeCell ref="A818:B818"/>
    <mergeCell ref="C818:F818"/>
    <mergeCell ref="A815:B815"/>
    <mergeCell ref="C815:F815"/>
    <mergeCell ref="A816:B816"/>
    <mergeCell ref="C816:F816"/>
    <mergeCell ref="A813:B813"/>
    <mergeCell ref="C813:F813"/>
    <mergeCell ref="A814:B814"/>
    <mergeCell ref="C814:F814"/>
    <mergeCell ref="A811:B811"/>
    <mergeCell ref="C811:F811"/>
    <mergeCell ref="A812:B812"/>
    <mergeCell ref="C812:F812"/>
    <mergeCell ref="A809:B809"/>
    <mergeCell ref="C809:F809"/>
    <mergeCell ref="A810:B810"/>
    <mergeCell ref="C810:F810"/>
    <mergeCell ref="A843:B843"/>
    <mergeCell ref="C843:F843"/>
    <mergeCell ref="A844:B844"/>
    <mergeCell ref="C844:F844"/>
    <mergeCell ref="A841:B841"/>
    <mergeCell ref="C841:F841"/>
    <mergeCell ref="A842:B842"/>
    <mergeCell ref="C842:F842"/>
    <mergeCell ref="A839:B839"/>
    <mergeCell ref="C839:F839"/>
    <mergeCell ref="A840:B840"/>
    <mergeCell ref="C840:F840"/>
    <mergeCell ref="A837:B837"/>
    <mergeCell ref="C837:F837"/>
    <mergeCell ref="A838:B838"/>
    <mergeCell ref="C838:F838"/>
    <mergeCell ref="A835:B835"/>
    <mergeCell ref="C835:F835"/>
    <mergeCell ref="A836:B836"/>
    <mergeCell ref="C836:F836"/>
    <mergeCell ref="A833:B833"/>
    <mergeCell ref="C833:F833"/>
    <mergeCell ref="A834:B834"/>
    <mergeCell ref="C834:F834"/>
    <mergeCell ref="A831:B831"/>
    <mergeCell ref="C831:F831"/>
    <mergeCell ref="A832:B832"/>
    <mergeCell ref="C832:F832"/>
    <mergeCell ref="A829:B829"/>
    <mergeCell ref="C829:F829"/>
    <mergeCell ref="A830:B830"/>
    <mergeCell ref="C830:F830"/>
    <mergeCell ref="A827:B827"/>
    <mergeCell ref="C827:F827"/>
    <mergeCell ref="A828:B828"/>
    <mergeCell ref="C828:F828"/>
    <mergeCell ref="A861:B861"/>
    <mergeCell ref="C861:F861"/>
    <mergeCell ref="A862:B862"/>
    <mergeCell ref="C862:F862"/>
    <mergeCell ref="A859:B859"/>
    <mergeCell ref="C859:F859"/>
    <mergeCell ref="A860:B860"/>
    <mergeCell ref="C860:F860"/>
    <mergeCell ref="A857:B857"/>
    <mergeCell ref="C857:F857"/>
    <mergeCell ref="A858:B858"/>
    <mergeCell ref="C858:F858"/>
    <mergeCell ref="A855:B855"/>
    <mergeCell ref="C855:F855"/>
    <mergeCell ref="A856:B856"/>
    <mergeCell ref="C856:F856"/>
    <mergeCell ref="A853:B853"/>
    <mergeCell ref="C853:F853"/>
    <mergeCell ref="A854:B854"/>
    <mergeCell ref="C854:F854"/>
    <mergeCell ref="A851:B851"/>
    <mergeCell ref="C851:F851"/>
    <mergeCell ref="A852:B852"/>
    <mergeCell ref="C852:F852"/>
    <mergeCell ref="A849:B849"/>
    <mergeCell ref="C849:F849"/>
    <mergeCell ref="A850:B850"/>
    <mergeCell ref="C850:F850"/>
    <mergeCell ref="A847:B847"/>
    <mergeCell ref="C847:F847"/>
    <mergeCell ref="A848:B848"/>
    <mergeCell ref="C848:F848"/>
    <mergeCell ref="A845:B845"/>
    <mergeCell ref="C845:F845"/>
    <mergeCell ref="A846:B846"/>
    <mergeCell ref="C846:F846"/>
    <mergeCell ref="A879:B879"/>
    <mergeCell ref="C879:F879"/>
    <mergeCell ref="A880:B880"/>
    <mergeCell ref="C880:F880"/>
    <mergeCell ref="A877:B877"/>
    <mergeCell ref="C877:F877"/>
    <mergeCell ref="A878:B878"/>
    <mergeCell ref="C878:F878"/>
    <mergeCell ref="A875:B875"/>
    <mergeCell ref="C875:F875"/>
    <mergeCell ref="A876:B876"/>
    <mergeCell ref="C876:F876"/>
    <mergeCell ref="A873:B873"/>
    <mergeCell ref="C873:F873"/>
    <mergeCell ref="A874:B874"/>
    <mergeCell ref="C874:F874"/>
    <mergeCell ref="A871:B871"/>
    <mergeCell ref="C871:F871"/>
    <mergeCell ref="A872:B872"/>
    <mergeCell ref="C872:F872"/>
    <mergeCell ref="A869:B869"/>
    <mergeCell ref="C869:F869"/>
    <mergeCell ref="A870:B870"/>
    <mergeCell ref="C870:F870"/>
    <mergeCell ref="A867:B867"/>
    <mergeCell ref="C867:F867"/>
    <mergeCell ref="A868:B868"/>
    <mergeCell ref="C868:F868"/>
    <mergeCell ref="A865:B865"/>
    <mergeCell ref="C865:F865"/>
    <mergeCell ref="A866:B866"/>
    <mergeCell ref="C866:F866"/>
    <mergeCell ref="A863:B863"/>
    <mergeCell ref="C863:F863"/>
    <mergeCell ref="A864:B864"/>
    <mergeCell ref="C864:F864"/>
    <mergeCell ref="A897:B897"/>
    <mergeCell ref="C897:F897"/>
    <mergeCell ref="A898:B898"/>
    <mergeCell ref="C898:F898"/>
    <mergeCell ref="A895:B895"/>
    <mergeCell ref="C895:F895"/>
    <mergeCell ref="A896:B896"/>
    <mergeCell ref="C896:F896"/>
    <mergeCell ref="A893:B893"/>
    <mergeCell ref="C893:F893"/>
    <mergeCell ref="A894:B894"/>
    <mergeCell ref="C894:F894"/>
    <mergeCell ref="A891:B891"/>
    <mergeCell ref="C891:F891"/>
    <mergeCell ref="A892:B892"/>
    <mergeCell ref="C892:F892"/>
    <mergeCell ref="A889:B889"/>
    <mergeCell ref="C889:F889"/>
    <mergeCell ref="A890:B890"/>
    <mergeCell ref="C890:F890"/>
    <mergeCell ref="A887:B887"/>
    <mergeCell ref="C887:F887"/>
    <mergeCell ref="A888:B888"/>
    <mergeCell ref="C888:F888"/>
    <mergeCell ref="A885:B885"/>
    <mergeCell ref="C885:F885"/>
    <mergeCell ref="A886:B886"/>
    <mergeCell ref="C886:F886"/>
    <mergeCell ref="A883:B883"/>
    <mergeCell ref="C883:F883"/>
    <mergeCell ref="A884:B884"/>
    <mergeCell ref="C884:F884"/>
    <mergeCell ref="A881:B881"/>
    <mergeCell ref="C881:F881"/>
    <mergeCell ref="A882:B882"/>
    <mergeCell ref="C882:F882"/>
    <mergeCell ref="A915:B915"/>
    <mergeCell ref="C915:F915"/>
    <mergeCell ref="A916:B916"/>
    <mergeCell ref="C916:F916"/>
    <mergeCell ref="A913:B913"/>
    <mergeCell ref="C913:F913"/>
    <mergeCell ref="A914:B914"/>
    <mergeCell ref="C914:F914"/>
    <mergeCell ref="A911:B911"/>
    <mergeCell ref="C911:F911"/>
    <mergeCell ref="A912:B912"/>
    <mergeCell ref="C912:F912"/>
    <mergeCell ref="A909:B909"/>
    <mergeCell ref="C909:F909"/>
    <mergeCell ref="A910:B910"/>
    <mergeCell ref="C910:F910"/>
    <mergeCell ref="A907:B907"/>
    <mergeCell ref="C907:F907"/>
    <mergeCell ref="A908:B908"/>
    <mergeCell ref="C908:F908"/>
    <mergeCell ref="A905:B905"/>
    <mergeCell ref="C905:F905"/>
    <mergeCell ref="A906:B906"/>
    <mergeCell ref="C906:F906"/>
    <mergeCell ref="A903:B903"/>
    <mergeCell ref="C903:F903"/>
    <mergeCell ref="A904:B904"/>
    <mergeCell ref="C904:F904"/>
    <mergeCell ref="A901:B901"/>
    <mergeCell ref="C901:F901"/>
    <mergeCell ref="A902:B902"/>
    <mergeCell ref="C902:F902"/>
    <mergeCell ref="A899:B899"/>
    <mergeCell ref="C899:F899"/>
    <mergeCell ref="A900:B900"/>
    <mergeCell ref="C900:F900"/>
    <mergeCell ref="A933:B933"/>
    <mergeCell ref="C933:F933"/>
    <mergeCell ref="A934:B934"/>
    <mergeCell ref="C934:F934"/>
    <mergeCell ref="A931:B931"/>
    <mergeCell ref="C931:F931"/>
    <mergeCell ref="A932:B932"/>
    <mergeCell ref="C932:F932"/>
    <mergeCell ref="A929:B929"/>
    <mergeCell ref="C929:F929"/>
    <mergeCell ref="A930:B930"/>
    <mergeCell ref="C930:F930"/>
    <mergeCell ref="A927:B927"/>
    <mergeCell ref="C927:F927"/>
    <mergeCell ref="A928:B928"/>
    <mergeCell ref="C928:F928"/>
    <mergeCell ref="A925:B925"/>
    <mergeCell ref="C925:F925"/>
    <mergeCell ref="A926:B926"/>
    <mergeCell ref="C926:F926"/>
    <mergeCell ref="A923:B923"/>
    <mergeCell ref="C923:F923"/>
    <mergeCell ref="A924:B924"/>
    <mergeCell ref="C924:F924"/>
    <mergeCell ref="A921:B921"/>
    <mergeCell ref="C921:F921"/>
    <mergeCell ref="A922:B922"/>
    <mergeCell ref="C922:F922"/>
    <mergeCell ref="A919:B919"/>
    <mergeCell ref="C919:F919"/>
    <mergeCell ref="A920:B920"/>
    <mergeCell ref="C920:F920"/>
    <mergeCell ref="A917:B917"/>
    <mergeCell ref="C917:F917"/>
    <mergeCell ref="A918:B918"/>
    <mergeCell ref="C918:F918"/>
    <mergeCell ref="A951:B951"/>
    <mergeCell ref="C951:F951"/>
    <mergeCell ref="A952:B952"/>
    <mergeCell ref="C952:F952"/>
    <mergeCell ref="A949:B949"/>
    <mergeCell ref="C949:F949"/>
    <mergeCell ref="A950:B950"/>
    <mergeCell ref="C950:F950"/>
    <mergeCell ref="A947:B947"/>
    <mergeCell ref="C947:F947"/>
    <mergeCell ref="A948:B948"/>
    <mergeCell ref="C948:F948"/>
    <mergeCell ref="A945:B945"/>
    <mergeCell ref="C945:F945"/>
    <mergeCell ref="A946:B946"/>
    <mergeCell ref="C946:F946"/>
    <mergeCell ref="A943:B943"/>
    <mergeCell ref="C943:F943"/>
    <mergeCell ref="A944:B944"/>
    <mergeCell ref="C944:F944"/>
    <mergeCell ref="A941:B941"/>
    <mergeCell ref="C941:F941"/>
    <mergeCell ref="A942:B942"/>
    <mergeCell ref="C942:F942"/>
    <mergeCell ref="A939:B939"/>
    <mergeCell ref="C939:F939"/>
    <mergeCell ref="A940:B940"/>
    <mergeCell ref="C940:F940"/>
    <mergeCell ref="A937:B937"/>
    <mergeCell ref="C937:F937"/>
    <mergeCell ref="A938:B938"/>
    <mergeCell ref="C938:F938"/>
    <mergeCell ref="A935:B935"/>
    <mergeCell ref="C935:F935"/>
    <mergeCell ref="A936:B936"/>
    <mergeCell ref="C936:F936"/>
    <mergeCell ref="A969:B969"/>
    <mergeCell ref="C969:F969"/>
    <mergeCell ref="A970:B970"/>
    <mergeCell ref="C970:F970"/>
    <mergeCell ref="A967:B967"/>
    <mergeCell ref="C967:F967"/>
    <mergeCell ref="A968:B968"/>
    <mergeCell ref="C968:F968"/>
    <mergeCell ref="A965:B965"/>
    <mergeCell ref="C965:F965"/>
    <mergeCell ref="A966:B966"/>
    <mergeCell ref="C966:F966"/>
    <mergeCell ref="A963:B963"/>
    <mergeCell ref="C963:F963"/>
    <mergeCell ref="A964:B964"/>
    <mergeCell ref="C964:F964"/>
    <mergeCell ref="A961:B961"/>
    <mergeCell ref="C961:F961"/>
    <mergeCell ref="A962:B962"/>
    <mergeCell ref="C962:F962"/>
    <mergeCell ref="A959:B959"/>
    <mergeCell ref="C959:F959"/>
    <mergeCell ref="A960:B960"/>
    <mergeCell ref="C960:F960"/>
    <mergeCell ref="A957:B957"/>
    <mergeCell ref="C957:F957"/>
    <mergeCell ref="A958:B958"/>
    <mergeCell ref="C958:F958"/>
    <mergeCell ref="A955:B955"/>
    <mergeCell ref="C955:F955"/>
    <mergeCell ref="A956:B956"/>
    <mergeCell ref="C956:F956"/>
    <mergeCell ref="A953:B953"/>
    <mergeCell ref="C953:F953"/>
    <mergeCell ref="A954:B954"/>
    <mergeCell ref="C954:F954"/>
    <mergeCell ref="A987:B987"/>
    <mergeCell ref="C987:F987"/>
    <mergeCell ref="A988:B988"/>
    <mergeCell ref="C988:F988"/>
    <mergeCell ref="A985:B985"/>
    <mergeCell ref="C985:F985"/>
    <mergeCell ref="A986:B986"/>
    <mergeCell ref="C986:F986"/>
    <mergeCell ref="A983:B983"/>
    <mergeCell ref="C983:F983"/>
    <mergeCell ref="A984:B984"/>
    <mergeCell ref="C984:F984"/>
    <mergeCell ref="A981:B981"/>
    <mergeCell ref="C981:F981"/>
    <mergeCell ref="A982:B982"/>
    <mergeCell ref="C982:F982"/>
    <mergeCell ref="A979:B979"/>
    <mergeCell ref="C979:F979"/>
    <mergeCell ref="A980:B980"/>
    <mergeCell ref="C980:F980"/>
    <mergeCell ref="A977:B977"/>
    <mergeCell ref="C977:F977"/>
    <mergeCell ref="A978:B978"/>
    <mergeCell ref="C978:F978"/>
    <mergeCell ref="A975:B975"/>
    <mergeCell ref="C975:F975"/>
    <mergeCell ref="A976:B976"/>
    <mergeCell ref="C976:F976"/>
    <mergeCell ref="A973:B973"/>
    <mergeCell ref="C973:F973"/>
    <mergeCell ref="A974:B974"/>
    <mergeCell ref="C974:F974"/>
    <mergeCell ref="A971:B971"/>
    <mergeCell ref="C971:F971"/>
    <mergeCell ref="A972:B972"/>
    <mergeCell ref="C972:F972"/>
    <mergeCell ref="A1005:B1005"/>
    <mergeCell ref="C1005:F1005"/>
    <mergeCell ref="A1006:B1006"/>
    <mergeCell ref="C1006:F1006"/>
    <mergeCell ref="A1003:B1003"/>
    <mergeCell ref="C1003:F1003"/>
    <mergeCell ref="A1004:B1004"/>
    <mergeCell ref="C1004:F1004"/>
    <mergeCell ref="A1001:B1001"/>
    <mergeCell ref="C1001:F1001"/>
    <mergeCell ref="A1002:B1002"/>
    <mergeCell ref="C1002:F1002"/>
    <mergeCell ref="A999:B999"/>
    <mergeCell ref="C999:F999"/>
    <mergeCell ref="A1000:B1000"/>
    <mergeCell ref="C1000:F1000"/>
    <mergeCell ref="A997:B997"/>
    <mergeCell ref="C997:F997"/>
    <mergeCell ref="A998:B998"/>
    <mergeCell ref="C998:F998"/>
    <mergeCell ref="A995:B995"/>
    <mergeCell ref="C995:F995"/>
    <mergeCell ref="A996:B996"/>
    <mergeCell ref="C996:F996"/>
    <mergeCell ref="A993:B993"/>
    <mergeCell ref="C993:F993"/>
    <mergeCell ref="A994:B994"/>
    <mergeCell ref="C994:F994"/>
    <mergeCell ref="A991:B991"/>
    <mergeCell ref="C991:F991"/>
    <mergeCell ref="A992:B992"/>
    <mergeCell ref="C992:F992"/>
    <mergeCell ref="A989:B989"/>
    <mergeCell ref="C989:F989"/>
    <mergeCell ref="A990:B990"/>
    <mergeCell ref="C990:F990"/>
    <mergeCell ref="A1023:B1023"/>
    <mergeCell ref="C1023:F1023"/>
    <mergeCell ref="A1024:B1024"/>
    <mergeCell ref="C1024:F1024"/>
    <mergeCell ref="A1021:B1021"/>
    <mergeCell ref="C1021:F1021"/>
    <mergeCell ref="A1022:B1022"/>
    <mergeCell ref="C1022:F1022"/>
    <mergeCell ref="A1019:B1019"/>
    <mergeCell ref="C1019:F1019"/>
    <mergeCell ref="A1020:B1020"/>
    <mergeCell ref="C1020:F1020"/>
    <mergeCell ref="A1017:B1017"/>
    <mergeCell ref="C1017:F1017"/>
    <mergeCell ref="A1018:B1018"/>
    <mergeCell ref="C1018:F1018"/>
    <mergeCell ref="A1015:B1015"/>
    <mergeCell ref="C1015:F1015"/>
    <mergeCell ref="A1016:B1016"/>
    <mergeCell ref="C1016:F1016"/>
    <mergeCell ref="A1013:B1013"/>
    <mergeCell ref="C1013:F1013"/>
    <mergeCell ref="A1014:B1014"/>
    <mergeCell ref="C1014:F1014"/>
    <mergeCell ref="A1011:B1011"/>
    <mergeCell ref="C1011:F1011"/>
    <mergeCell ref="A1012:B1012"/>
    <mergeCell ref="C1012:F1012"/>
    <mergeCell ref="A1009:B1009"/>
    <mergeCell ref="C1009:F1009"/>
    <mergeCell ref="A1010:B1010"/>
    <mergeCell ref="C1010:F1010"/>
    <mergeCell ref="A1007:B1007"/>
    <mergeCell ref="C1007:F1007"/>
    <mergeCell ref="A1008:B1008"/>
    <mergeCell ref="C1008:F1008"/>
    <mergeCell ref="A1041:B1041"/>
    <mergeCell ref="C1041:F1041"/>
    <mergeCell ref="A1042:B1042"/>
    <mergeCell ref="C1042:F1042"/>
    <mergeCell ref="A1039:B1039"/>
    <mergeCell ref="C1039:F1039"/>
    <mergeCell ref="A1040:B1040"/>
    <mergeCell ref="C1040:F1040"/>
    <mergeCell ref="A1037:B1037"/>
    <mergeCell ref="C1037:F1037"/>
    <mergeCell ref="A1038:B1038"/>
    <mergeCell ref="C1038:F1038"/>
    <mergeCell ref="A1035:B1035"/>
    <mergeCell ref="C1035:F1035"/>
    <mergeCell ref="A1036:B1036"/>
    <mergeCell ref="C1036:F1036"/>
    <mergeCell ref="A1033:B1033"/>
    <mergeCell ref="C1033:F1033"/>
    <mergeCell ref="A1034:B1034"/>
    <mergeCell ref="C1034:F1034"/>
    <mergeCell ref="A1031:B1031"/>
    <mergeCell ref="C1031:F1031"/>
    <mergeCell ref="A1032:B1032"/>
    <mergeCell ref="C1032:F1032"/>
    <mergeCell ref="A1029:B1029"/>
    <mergeCell ref="C1029:F1029"/>
    <mergeCell ref="A1030:B1030"/>
    <mergeCell ref="C1030:F1030"/>
    <mergeCell ref="A1027:B1027"/>
    <mergeCell ref="C1027:F1027"/>
    <mergeCell ref="A1028:B1028"/>
    <mergeCell ref="C1028:F1028"/>
    <mergeCell ref="A1025:B1025"/>
    <mergeCell ref="C1025:F1025"/>
    <mergeCell ref="A1026:B1026"/>
    <mergeCell ref="C1026:F1026"/>
    <mergeCell ref="A1059:B1059"/>
    <mergeCell ref="C1059:F1059"/>
    <mergeCell ref="A1060:B1060"/>
    <mergeCell ref="C1060:F1060"/>
    <mergeCell ref="A1057:B1057"/>
    <mergeCell ref="C1057:F1057"/>
    <mergeCell ref="A1058:B1058"/>
    <mergeCell ref="C1058:F1058"/>
    <mergeCell ref="A1055:B1055"/>
    <mergeCell ref="C1055:F1055"/>
    <mergeCell ref="A1056:B1056"/>
    <mergeCell ref="C1056:F1056"/>
    <mergeCell ref="A1053:B1053"/>
    <mergeCell ref="C1053:F1053"/>
    <mergeCell ref="A1054:B1054"/>
    <mergeCell ref="C1054:F1054"/>
    <mergeCell ref="A1051:B1051"/>
    <mergeCell ref="C1051:F1051"/>
    <mergeCell ref="A1052:B1052"/>
    <mergeCell ref="C1052:F1052"/>
    <mergeCell ref="A1049:B1049"/>
    <mergeCell ref="C1049:F1049"/>
    <mergeCell ref="A1050:B1050"/>
    <mergeCell ref="C1050:F1050"/>
    <mergeCell ref="A1047:B1047"/>
    <mergeCell ref="C1047:F1047"/>
    <mergeCell ref="A1048:B1048"/>
    <mergeCell ref="C1048:F1048"/>
    <mergeCell ref="A1045:B1045"/>
    <mergeCell ref="C1045:F1045"/>
    <mergeCell ref="A1046:B1046"/>
    <mergeCell ref="C1046:F1046"/>
    <mergeCell ref="A1043:B1043"/>
    <mergeCell ref="C1043:F1043"/>
    <mergeCell ref="A1044:B1044"/>
    <mergeCell ref="C1044:F1044"/>
    <mergeCell ref="A1077:B1077"/>
    <mergeCell ref="C1077:F1077"/>
    <mergeCell ref="A1078:B1078"/>
    <mergeCell ref="C1078:F1078"/>
    <mergeCell ref="A1075:B1075"/>
    <mergeCell ref="C1075:F1075"/>
    <mergeCell ref="A1076:B1076"/>
    <mergeCell ref="C1076:F1076"/>
    <mergeCell ref="A1073:B1073"/>
    <mergeCell ref="C1073:F1073"/>
    <mergeCell ref="A1074:B1074"/>
    <mergeCell ref="C1074:F1074"/>
    <mergeCell ref="A1071:B1071"/>
    <mergeCell ref="C1071:F1071"/>
    <mergeCell ref="A1072:B1072"/>
    <mergeCell ref="C1072:F1072"/>
    <mergeCell ref="A1069:B1069"/>
    <mergeCell ref="C1069:F1069"/>
    <mergeCell ref="A1070:B1070"/>
    <mergeCell ref="C1070:F1070"/>
    <mergeCell ref="A1067:B1067"/>
    <mergeCell ref="C1067:F1067"/>
    <mergeCell ref="A1068:B1068"/>
    <mergeCell ref="C1068:F1068"/>
    <mergeCell ref="A1065:B1065"/>
    <mergeCell ref="C1065:F1065"/>
    <mergeCell ref="A1066:B1066"/>
    <mergeCell ref="C1066:F1066"/>
    <mergeCell ref="A1063:B1063"/>
    <mergeCell ref="C1063:F1063"/>
    <mergeCell ref="A1064:B1064"/>
    <mergeCell ref="C1064:F1064"/>
    <mergeCell ref="A1061:B1061"/>
    <mergeCell ref="C1061:F1061"/>
    <mergeCell ref="A1062:B1062"/>
    <mergeCell ref="C1062:F1062"/>
    <mergeCell ref="A1095:B1095"/>
    <mergeCell ref="C1095:F1095"/>
    <mergeCell ref="A1096:B1096"/>
    <mergeCell ref="C1096:F1096"/>
    <mergeCell ref="A1093:B1093"/>
    <mergeCell ref="C1093:F1093"/>
    <mergeCell ref="A1094:B1094"/>
    <mergeCell ref="C1094:F1094"/>
    <mergeCell ref="A1091:B1091"/>
    <mergeCell ref="C1091:F1091"/>
    <mergeCell ref="A1092:B1092"/>
    <mergeCell ref="C1092:F1092"/>
    <mergeCell ref="A1089:B1089"/>
    <mergeCell ref="C1089:F1089"/>
    <mergeCell ref="A1090:B1090"/>
    <mergeCell ref="C1090:F1090"/>
    <mergeCell ref="A1087:B1087"/>
    <mergeCell ref="C1087:F1087"/>
    <mergeCell ref="A1088:B1088"/>
    <mergeCell ref="C1088:F1088"/>
    <mergeCell ref="A1085:B1085"/>
    <mergeCell ref="C1085:F1085"/>
    <mergeCell ref="A1086:B1086"/>
    <mergeCell ref="C1086:F1086"/>
    <mergeCell ref="A1083:B1083"/>
    <mergeCell ref="C1083:F1083"/>
    <mergeCell ref="A1084:B1084"/>
    <mergeCell ref="C1084:F1084"/>
    <mergeCell ref="A1081:B1081"/>
    <mergeCell ref="C1081:F1081"/>
    <mergeCell ref="A1082:B1082"/>
    <mergeCell ref="C1082:F1082"/>
    <mergeCell ref="A1079:B1079"/>
    <mergeCell ref="C1079:F1079"/>
    <mergeCell ref="A1080:B1080"/>
    <mergeCell ref="C1080:F1080"/>
    <mergeCell ref="A1113:B1113"/>
    <mergeCell ref="C1113:F1113"/>
    <mergeCell ref="A1114:B1114"/>
    <mergeCell ref="C1114:F1114"/>
    <mergeCell ref="A1111:B1111"/>
    <mergeCell ref="C1111:F1111"/>
    <mergeCell ref="A1112:B1112"/>
    <mergeCell ref="C1112:F1112"/>
    <mergeCell ref="A1109:B1109"/>
    <mergeCell ref="C1109:F1109"/>
    <mergeCell ref="A1110:B1110"/>
    <mergeCell ref="C1110:F1110"/>
    <mergeCell ref="A1107:B1107"/>
    <mergeCell ref="C1107:F1107"/>
    <mergeCell ref="A1108:B1108"/>
    <mergeCell ref="C1108:F1108"/>
    <mergeCell ref="A1105:B1105"/>
    <mergeCell ref="C1105:F1105"/>
    <mergeCell ref="A1106:B1106"/>
    <mergeCell ref="C1106:F1106"/>
    <mergeCell ref="A1103:B1103"/>
    <mergeCell ref="C1103:F1103"/>
    <mergeCell ref="A1104:B1104"/>
    <mergeCell ref="C1104:F1104"/>
    <mergeCell ref="A1101:B1101"/>
    <mergeCell ref="C1101:F1101"/>
    <mergeCell ref="A1102:B1102"/>
    <mergeCell ref="C1102:F1102"/>
    <mergeCell ref="A1099:B1099"/>
    <mergeCell ref="C1099:F1099"/>
    <mergeCell ref="A1100:B1100"/>
    <mergeCell ref="C1100:F1100"/>
    <mergeCell ref="A1097:B1097"/>
    <mergeCell ref="C1097:F1097"/>
    <mergeCell ref="A1098:B1098"/>
    <mergeCell ref="C1098:F1098"/>
    <mergeCell ref="A1131:B1131"/>
    <mergeCell ref="C1131:F1131"/>
    <mergeCell ref="A1132:B1132"/>
    <mergeCell ref="C1132:F1132"/>
    <mergeCell ref="A1129:B1129"/>
    <mergeCell ref="C1129:F1129"/>
    <mergeCell ref="A1130:B1130"/>
    <mergeCell ref="C1130:F1130"/>
    <mergeCell ref="A1127:B1127"/>
    <mergeCell ref="C1127:F1127"/>
    <mergeCell ref="A1128:B1128"/>
    <mergeCell ref="C1128:F1128"/>
    <mergeCell ref="A1125:B1125"/>
    <mergeCell ref="C1125:F1125"/>
    <mergeCell ref="A1126:B1126"/>
    <mergeCell ref="C1126:F1126"/>
    <mergeCell ref="A1123:B1123"/>
    <mergeCell ref="C1123:F1123"/>
    <mergeCell ref="A1124:B1124"/>
    <mergeCell ref="C1124:F1124"/>
    <mergeCell ref="A1121:B1121"/>
    <mergeCell ref="C1121:F1121"/>
    <mergeCell ref="A1122:B1122"/>
    <mergeCell ref="C1122:F1122"/>
    <mergeCell ref="A1119:B1119"/>
    <mergeCell ref="C1119:F1119"/>
    <mergeCell ref="A1120:B1120"/>
    <mergeCell ref="C1120:F1120"/>
    <mergeCell ref="A1117:B1117"/>
    <mergeCell ref="C1117:F1117"/>
    <mergeCell ref="A1118:B1118"/>
    <mergeCell ref="C1118:F1118"/>
    <mergeCell ref="A1115:B1115"/>
    <mergeCell ref="C1115:F1115"/>
    <mergeCell ref="A1116:B1116"/>
    <mergeCell ref="C1116:F1116"/>
    <mergeCell ref="A1149:B1149"/>
    <mergeCell ref="C1149:F1149"/>
    <mergeCell ref="A1150:B1150"/>
    <mergeCell ref="C1150:F1150"/>
    <mergeCell ref="A1147:B1147"/>
    <mergeCell ref="C1147:F1147"/>
    <mergeCell ref="A1148:B1148"/>
    <mergeCell ref="C1148:F1148"/>
    <mergeCell ref="A1145:B1145"/>
    <mergeCell ref="C1145:F1145"/>
    <mergeCell ref="A1146:B1146"/>
    <mergeCell ref="C1146:F1146"/>
    <mergeCell ref="A1143:B1143"/>
    <mergeCell ref="C1143:F1143"/>
    <mergeCell ref="A1144:B1144"/>
    <mergeCell ref="C1144:F1144"/>
    <mergeCell ref="A1141:B1141"/>
    <mergeCell ref="C1141:F1141"/>
    <mergeCell ref="A1142:B1142"/>
    <mergeCell ref="C1142:F1142"/>
    <mergeCell ref="A1139:B1139"/>
    <mergeCell ref="C1139:F1139"/>
    <mergeCell ref="A1140:B1140"/>
    <mergeCell ref="C1140:F1140"/>
    <mergeCell ref="A1137:B1137"/>
    <mergeCell ref="C1137:F1137"/>
    <mergeCell ref="A1138:B1138"/>
    <mergeCell ref="C1138:F1138"/>
    <mergeCell ref="A1135:B1135"/>
    <mergeCell ref="C1135:F1135"/>
    <mergeCell ref="A1136:B1136"/>
    <mergeCell ref="C1136:F1136"/>
    <mergeCell ref="A1133:B1133"/>
    <mergeCell ref="C1133:F1133"/>
    <mergeCell ref="A1134:B1134"/>
    <mergeCell ref="C1134:F1134"/>
    <mergeCell ref="A1167:B1167"/>
    <mergeCell ref="C1167:F1167"/>
    <mergeCell ref="A1168:B1168"/>
    <mergeCell ref="C1168:F1168"/>
    <mergeCell ref="A1165:B1165"/>
    <mergeCell ref="C1165:F1165"/>
    <mergeCell ref="A1166:B1166"/>
    <mergeCell ref="C1166:F1166"/>
    <mergeCell ref="A1163:B1163"/>
    <mergeCell ref="C1163:F1163"/>
    <mergeCell ref="A1164:B1164"/>
    <mergeCell ref="C1164:F1164"/>
    <mergeCell ref="A1161:B1161"/>
    <mergeCell ref="C1161:F1161"/>
    <mergeCell ref="A1162:B1162"/>
    <mergeCell ref="C1162:F1162"/>
    <mergeCell ref="A1159:B1159"/>
    <mergeCell ref="C1159:F1159"/>
    <mergeCell ref="A1160:B1160"/>
    <mergeCell ref="C1160:F1160"/>
    <mergeCell ref="A1157:B1157"/>
    <mergeCell ref="C1157:F1157"/>
    <mergeCell ref="A1158:B1158"/>
    <mergeCell ref="C1158:F1158"/>
    <mergeCell ref="A1155:B1155"/>
    <mergeCell ref="C1155:F1155"/>
    <mergeCell ref="A1156:B1156"/>
    <mergeCell ref="C1156:F1156"/>
    <mergeCell ref="A1153:B1153"/>
    <mergeCell ref="C1153:F1153"/>
    <mergeCell ref="A1154:B1154"/>
    <mergeCell ref="C1154:F1154"/>
    <mergeCell ref="A1151:B1151"/>
    <mergeCell ref="C1151:F1151"/>
    <mergeCell ref="A1152:B1152"/>
    <mergeCell ref="C1152:F1152"/>
    <mergeCell ref="A1185:B1185"/>
    <mergeCell ref="C1185:F1185"/>
    <mergeCell ref="A1186:B1186"/>
    <mergeCell ref="C1186:F1186"/>
    <mergeCell ref="A1183:B1183"/>
    <mergeCell ref="C1183:F1183"/>
    <mergeCell ref="A1184:B1184"/>
    <mergeCell ref="C1184:F1184"/>
    <mergeCell ref="A1181:B1181"/>
    <mergeCell ref="C1181:F1181"/>
    <mergeCell ref="A1182:B1182"/>
    <mergeCell ref="C1182:F1182"/>
    <mergeCell ref="A1179:B1179"/>
    <mergeCell ref="C1179:F1179"/>
    <mergeCell ref="A1180:B1180"/>
    <mergeCell ref="C1180:F1180"/>
    <mergeCell ref="A1177:B1177"/>
    <mergeCell ref="C1177:F1177"/>
    <mergeCell ref="A1178:B1178"/>
    <mergeCell ref="C1178:F1178"/>
    <mergeCell ref="A1175:B1175"/>
    <mergeCell ref="C1175:F1175"/>
    <mergeCell ref="A1176:B1176"/>
    <mergeCell ref="C1176:F1176"/>
    <mergeCell ref="A1173:B1173"/>
    <mergeCell ref="C1173:F1173"/>
    <mergeCell ref="A1174:B1174"/>
    <mergeCell ref="C1174:F1174"/>
    <mergeCell ref="A1171:B1171"/>
    <mergeCell ref="C1171:F1171"/>
    <mergeCell ref="A1172:B1172"/>
    <mergeCell ref="C1172:F1172"/>
    <mergeCell ref="A1169:B1169"/>
    <mergeCell ref="C1169:F1169"/>
    <mergeCell ref="A1170:B1170"/>
    <mergeCell ref="C1170:F1170"/>
    <mergeCell ref="A1203:B1203"/>
    <mergeCell ref="C1203:F1203"/>
    <mergeCell ref="A1204:B1204"/>
    <mergeCell ref="C1204:F1204"/>
    <mergeCell ref="A1201:B1201"/>
    <mergeCell ref="C1201:F1201"/>
    <mergeCell ref="A1202:B1202"/>
    <mergeCell ref="C1202:F1202"/>
    <mergeCell ref="A1199:B1199"/>
    <mergeCell ref="C1199:F1199"/>
    <mergeCell ref="A1200:B1200"/>
    <mergeCell ref="C1200:F1200"/>
    <mergeCell ref="A1197:B1197"/>
    <mergeCell ref="C1197:F1197"/>
    <mergeCell ref="A1198:B1198"/>
    <mergeCell ref="C1198:F1198"/>
    <mergeCell ref="A1195:B1195"/>
    <mergeCell ref="C1195:F1195"/>
    <mergeCell ref="A1196:B1196"/>
    <mergeCell ref="C1196:F1196"/>
    <mergeCell ref="A1193:B1193"/>
    <mergeCell ref="C1193:F1193"/>
    <mergeCell ref="A1194:B1194"/>
    <mergeCell ref="C1194:F1194"/>
    <mergeCell ref="A1191:B1191"/>
    <mergeCell ref="C1191:F1191"/>
    <mergeCell ref="A1192:B1192"/>
    <mergeCell ref="C1192:F1192"/>
    <mergeCell ref="A1189:B1189"/>
    <mergeCell ref="C1189:F1189"/>
    <mergeCell ref="A1190:B1190"/>
    <mergeCell ref="C1190:F1190"/>
    <mergeCell ref="A1187:B1187"/>
    <mergeCell ref="C1187:F1187"/>
    <mergeCell ref="A1188:B1188"/>
    <mergeCell ref="C1188:F1188"/>
    <mergeCell ref="A1221:B1221"/>
    <mergeCell ref="C1221:F1221"/>
    <mergeCell ref="A1222:B1222"/>
    <mergeCell ref="C1222:F1222"/>
    <mergeCell ref="A1219:B1219"/>
    <mergeCell ref="C1219:F1219"/>
    <mergeCell ref="A1220:B1220"/>
    <mergeCell ref="C1220:F1220"/>
    <mergeCell ref="A1217:B1217"/>
    <mergeCell ref="C1217:F1217"/>
    <mergeCell ref="A1218:B1218"/>
    <mergeCell ref="C1218:F1218"/>
    <mergeCell ref="A1215:B1215"/>
    <mergeCell ref="C1215:F1215"/>
    <mergeCell ref="A1216:B1216"/>
    <mergeCell ref="C1216:F1216"/>
    <mergeCell ref="A1213:B1213"/>
    <mergeCell ref="C1213:F1213"/>
    <mergeCell ref="A1214:B1214"/>
    <mergeCell ref="C1214:F1214"/>
    <mergeCell ref="A1211:B1211"/>
    <mergeCell ref="C1211:F1211"/>
    <mergeCell ref="A1212:B1212"/>
    <mergeCell ref="C1212:F1212"/>
    <mergeCell ref="A1209:B1209"/>
    <mergeCell ref="C1209:F1209"/>
    <mergeCell ref="A1210:B1210"/>
    <mergeCell ref="C1210:F1210"/>
    <mergeCell ref="A1207:B1207"/>
    <mergeCell ref="C1207:F1207"/>
    <mergeCell ref="A1208:B1208"/>
    <mergeCell ref="C1208:F1208"/>
    <mergeCell ref="A1205:B1205"/>
    <mergeCell ref="C1205:F1205"/>
    <mergeCell ref="A1206:B1206"/>
    <mergeCell ref="C1206:F1206"/>
    <mergeCell ref="A1239:B1239"/>
    <mergeCell ref="C1239:F1239"/>
    <mergeCell ref="A1240:B1240"/>
    <mergeCell ref="C1240:F1240"/>
    <mergeCell ref="A1237:B1237"/>
    <mergeCell ref="C1237:F1237"/>
    <mergeCell ref="A1238:B1238"/>
    <mergeCell ref="C1238:F1238"/>
    <mergeCell ref="A1235:B1235"/>
    <mergeCell ref="C1235:F1235"/>
    <mergeCell ref="A1236:B1236"/>
    <mergeCell ref="C1236:F1236"/>
    <mergeCell ref="A1233:B1233"/>
    <mergeCell ref="C1233:F1233"/>
    <mergeCell ref="A1234:B1234"/>
    <mergeCell ref="C1234:F1234"/>
    <mergeCell ref="A1231:B1231"/>
    <mergeCell ref="C1231:F1231"/>
    <mergeCell ref="A1232:B1232"/>
    <mergeCell ref="C1232:F1232"/>
    <mergeCell ref="A1229:B1229"/>
    <mergeCell ref="C1229:F1229"/>
    <mergeCell ref="A1230:B1230"/>
    <mergeCell ref="C1230:F1230"/>
    <mergeCell ref="A1227:B1227"/>
    <mergeCell ref="C1227:F1227"/>
    <mergeCell ref="A1228:B1228"/>
    <mergeCell ref="C1228:F1228"/>
    <mergeCell ref="A1225:B1225"/>
    <mergeCell ref="C1225:F1225"/>
    <mergeCell ref="A1226:B1226"/>
    <mergeCell ref="C1226:F1226"/>
    <mergeCell ref="A1223:B1223"/>
    <mergeCell ref="C1223:F1223"/>
    <mergeCell ref="A1224:B1224"/>
    <mergeCell ref="C1224:F1224"/>
    <mergeCell ref="A1257:B1257"/>
    <mergeCell ref="C1257:F1257"/>
    <mergeCell ref="A1258:B1258"/>
    <mergeCell ref="C1258:F1258"/>
    <mergeCell ref="A1255:B1255"/>
    <mergeCell ref="C1255:F1255"/>
    <mergeCell ref="A1256:B1256"/>
    <mergeCell ref="C1256:F1256"/>
    <mergeCell ref="A1253:B1253"/>
    <mergeCell ref="C1253:F1253"/>
    <mergeCell ref="A1254:B1254"/>
    <mergeCell ref="C1254:F1254"/>
    <mergeCell ref="A1251:B1251"/>
    <mergeCell ref="C1251:F1251"/>
    <mergeCell ref="A1252:B1252"/>
    <mergeCell ref="C1252:F1252"/>
    <mergeCell ref="A1249:B1249"/>
    <mergeCell ref="C1249:F1249"/>
    <mergeCell ref="A1250:B1250"/>
    <mergeCell ref="C1250:F1250"/>
    <mergeCell ref="A1247:B1247"/>
    <mergeCell ref="C1247:F1247"/>
    <mergeCell ref="A1248:B1248"/>
    <mergeCell ref="C1248:F1248"/>
    <mergeCell ref="A1245:B1245"/>
    <mergeCell ref="C1245:F1245"/>
    <mergeCell ref="A1246:B1246"/>
    <mergeCell ref="C1246:F1246"/>
    <mergeCell ref="A1243:B1243"/>
    <mergeCell ref="C1243:F1243"/>
    <mergeCell ref="A1244:B1244"/>
    <mergeCell ref="C1244:F1244"/>
    <mergeCell ref="A1241:B1241"/>
    <mergeCell ref="C1241:F1241"/>
    <mergeCell ref="A1242:B1242"/>
    <mergeCell ref="C1242:F1242"/>
    <mergeCell ref="A1275:B1275"/>
    <mergeCell ref="C1275:F1275"/>
    <mergeCell ref="A1276:B1276"/>
    <mergeCell ref="C1276:F1276"/>
    <mergeCell ref="A1273:B1273"/>
    <mergeCell ref="C1273:F1273"/>
    <mergeCell ref="A1274:B1274"/>
    <mergeCell ref="C1274:F1274"/>
    <mergeCell ref="A1271:B1271"/>
    <mergeCell ref="C1271:F1271"/>
    <mergeCell ref="A1272:B1272"/>
    <mergeCell ref="C1272:F1272"/>
    <mergeCell ref="A1269:B1269"/>
    <mergeCell ref="C1269:F1269"/>
    <mergeCell ref="A1270:B1270"/>
    <mergeCell ref="C1270:F1270"/>
    <mergeCell ref="A1267:B1267"/>
    <mergeCell ref="C1267:F1267"/>
    <mergeCell ref="A1268:B1268"/>
    <mergeCell ref="C1268:F1268"/>
    <mergeCell ref="A1265:B1265"/>
    <mergeCell ref="C1265:F1265"/>
    <mergeCell ref="A1266:B1266"/>
    <mergeCell ref="C1266:F1266"/>
    <mergeCell ref="A1263:B1263"/>
    <mergeCell ref="C1263:F1263"/>
    <mergeCell ref="A1264:B1264"/>
    <mergeCell ref="C1264:F1264"/>
    <mergeCell ref="A1261:B1261"/>
    <mergeCell ref="C1261:F1261"/>
    <mergeCell ref="A1262:B1262"/>
    <mergeCell ref="C1262:F1262"/>
    <mergeCell ref="A1259:B1259"/>
    <mergeCell ref="C1259:F1259"/>
    <mergeCell ref="A1260:B1260"/>
    <mergeCell ref="C1260:F1260"/>
    <mergeCell ref="A1293:B1293"/>
    <mergeCell ref="C1293:F1293"/>
    <mergeCell ref="A1294:B1294"/>
    <mergeCell ref="C1294:F1294"/>
    <mergeCell ref="A1291:B1291"/>
    <mergeCell ref="C1291:F1291"/>
    <mergeCell ref="A1292:B1292"/>
    <mergeCell ref="C1292:F1292"/>
    <mergeCell ref="A1289:B1289"/>
    <mergeCell ref="C1289:F1289"/>
    <mergeCell ref="A1290:B1290"/>
    <mergeCell ref="C1290:F1290"/>
    <mergeCell ref="A1287:B1287"/>
    <mergeCell ref="C1287:F1287"/>
    <mergeCell ref="A1288:B1288"/>
    <mergeCell ref="C1288:F1288"/>
    <mergeCell ref="A1285:B1285"/>
    <mergeCell ref="C1285:F1285"/>
    <mergeCell ref="A1286:B1286"/>
    <mergeCell ref="C1286:F1286"/>
    <mergeCell ref="A1283:B1283"/>
    <mergeCell ref="C1283:F1283"/>
    <mergeCell ref="A1284:B1284"/>
    <mergeCell ref="C1284:F1284"/>
    <mergeCell ref="A1281:B1281"/>
    <mergeCell ref="C1281:F1281"/>
    <mergeCell ref="A1282:B1282"/>
    <mergeCell ref="C1282:F1282"/>
    <mergeCell ref="A1279:B1279"/>
    <mergeCell ref="C1279:F1279"/>
    <mergeCell ref="A1280:B1280"/>
    <mergeCell ref="C1280:F1280"/>
    <mergeCell ref="A1277:B1277"/>
    <mergeCell ref="C1277:F1277"/>
    <mergeCell ref="A1278:B1278"/>
    <mergeCell ref="C1278:F1278"/>
    <mergeCell ref="A1311:B1311"/>
    <mergeCell ref="C1311:F1311"/>
    <mergeCell ref="A1312:B1312"/>
    <mergeCell ref="C1312:F1312"/>
    <mergeCell ref="A1309:B1309"/>
    <mergeCell ref="C1309:F1309"/>
    <mergeCell ref="A1310:B1310"/>
    <mergeCell ref="C1310:F1310"/>
    <mergeCell ref="A1307:B1307"/>
    <mergeCell ref="C1307:F1307"/>
    <mergeCell ref="A1308:B1308"/>
    <mergeCell ref="C1308:F1308"/>
    <mergeCell ref="A1305:B1305"/>
    <mergeCell ref="C1305:F1305"/>
    <mergeCell ref="A1306:B1306"/>
    <mergeCell ref="C1306:F1306"/>
    <mergeCell ref="A1303:B1303"/>
    <mergeCell ref="C1303:F1303"/>
    <mergeCell ref="A1304:B1304"/>
    <mergeCell ref="C1304:F1304"/>
    <mergeCell ref="A1301:B1301"/>
    <mergeCell ref="C1301:F1301"/>
    <mergeCell ref="A1302:B1302"/>
    <mergeCell ref="C1302:F1302"/>
    <mergeCell ref="A1299:B1299"/>
    <mergeCell ref="C1299:F1299"/>
    <mergeCell ref="A1300:B1300"/>
    <mergeCell ref="C1300:F1300"/>
    <mergeCell ref="A1297:B1297"/>
    <mergeCell ref="C1297:F1297"/>
    <mergeCell ref="A1298:B1298"/>
    <mergeCell ref="C1298:F1298"/>
    <mergeCell ref="A1295:B1295"/>
    <mergeCell ref="C1295:F1295"/>
    <mergeCell ref="A1296:B1296"/>
    <mergeCell ref="C1296:F1296"/>
    <mergeCell ref="A1329:B1329"/>
    <mergeCell ref="C1329:F1329"/>
    <mergeCell ref="A1330:B1330"/>
    <mergeCell ref="C1330:F1330"/>
    <mergeCell ref="A1327:B1327"/>
    <mergeCell ref="C1327:F1327"/>
    <mergeCell ref="A1328:B1328"/>
    <mergeCell ref="C1328:F1328"/>
    <mergeCell ref="A1325:B1325"/>
    <mergeCell ref="C1325:F1325"/>
    <mergeCell ref="A1326:B1326"/>
    <mergeCell ref="C1326:F1326"/>
    <mergeCell ref="A1323:B1323"/>
    <mergeCell ref="C1323:F1323"/>
    <mergeCell ref="A1324:B1324"/>
    <mergeCell ref="C1324:F1324"/>
    <mergeCell ref="A1321:B1321"/>
    <mergeCell ref="C1321:F1321"/>
    <mergeCell ref="A1322:B1322"/>
    <mergeCell ref="C1322:F1322"/>
    <mergeCell ref="A1319:B1319"/>
    <mergeCell ref="C1319:F1319"/>
    <mergeCell ref="A1320:B1320"/>
    <mergeCell ref="C1320:F1320"/>
    <mergeCell ref="A1317:B1317"/>
    <mergeCell ref="C1317:F1317"/>
    <mergeCell ref="A1318:B1318"/>
    <mergeCell ref="C1318:F1318"/>
    <mergeCell ref="A1315:B1315"/>
    <mergeCell ref="C1315:F1315"/>
    <mergeCell ref="A1316:B1316"/>
    <mergeCell ref="C1316:F1316"/>
    <mergeCell ref="A1313:B1313"/>
    <mergeCell ref="C1313:F1313"/>
    <mergeCell ref="A1314:B1314"/>
    <mergeCell ref="C1314:F1314"/>
    <mergeCell ref="A1347:B1347"/>
    <mergeCell ref="C1347:F1347"/>
    <mergeCell ref="A1348:B1348"/>
    <mergeCell ref="C1348:F1348"/>
    <mergeCell ref="A1345:B1345"/>
    <mergeCell ref="C1345:F1345"/>
    <mergeCell ref="A1346:B1346"/>
    <mergeCell ref="C1346:F1346"/>
    <mergeCell ref="A1343:B1343"/>
    <mergeCell ref="C1343:F1343"/>
    <mergeCell ref="A1344:B1344"/>
    <mergeCell ref="C1344:F1344"/>
    <mergeCell ref="A1341:B1341"/>
    <mergeCell ref="C1341:F1341"/>
    <mergeCell ref="A1342:B1342"/>
    <mergeCell ref="C1342:F1342"/>
    <mergeCell ref="A1339:B1339"/>
    <mergeCell ref="C1339:F1339"/>
    <mergeCell ref="A1340:B1340"/>
    <mergeCell ref="C1340:F1340"/>
    <mergeCell ref="A1337:B1337"/>
    <mergeCell ref="C1337:F1337"/>
    <mergeCell ref="A1338:B1338"/>
    <mergeCell ref="C1338:F1338"/>
    <mergeCell ref="A1335:B1335"/>
    <mergeCell ref="C1335:F1335"/>
    <mergeCell ref="A1336:B1336"/>
    <mergeCell ref="C1336:F1336"/>
    <mergeCell ref="A1333:B1333"/>
    <mergeCell ref="C1333:F1333"/>
    <mergeCell ref="A1334:B1334"/>
    <mergeCell ref="C1334:F1334"/>
    <mergeCell ref="A1331:B1331"/>
    <mergeCell ref="C1331:F1331"/>
    <mergeCell ref="A1332:B1332"/>
    <mergeCell ref="C1332:F1332"/>
    <mergeCell ref="A1365:B1365"/>
    <mergeCell ref="C1365:F1365"/>
    <mergeCell ref="A1366:B1366"/>
    <mergeCell ref="C1366:F1366"/>
    <mergeCell ref="A1363:B1363"/>
    <mergeCell ref="C1363:F1363"/>
    <mergeCell ref="A1364:B1364"/>
    <mergeCell ref="C1364:F1364"/>
    <mergeCell ref="A1361:B1361"/>
    <mergeCell ref="C1361:F1361"/>
    <mergeCell ref="A1362:B1362"/>
    <mergeCell ref="C1362:F1362"/>
    <mergeCell ref="A1359:B1359"/>
    <mergeCell ref="C1359:F1359"/>
    <mergeCell ref="A1360:B1360"/>
    <mergeCell ref="C1360:F1360"/>
    <mergeCell ref="A1357:B1357"/>
    <mergeCell ref="C1357:F1357"/>
    <mergeCell ref="A1358:B1358"/>
    <mergeCell ref="C1358:F1358"/>
    <mergeCell ref="A1355:B1355"/>
    <mergeCell ref="C1355:F1355"/>
    <mergeCell ref="A1356:B1356"/>
    <mergeCell ref="C1356:F1356"/>
    <mergeCell ref="A1353:B1353"/>
    <mergeCell ref="C1353:F1353"/>
    <mergeCell ref="A1354:B1354"/>
    <mergeCell ref="C1354:F1354"/>
    <mergeCell ref="A1351:B1351"/>
    <mergeCell ref="C1351:F1351"/>
    <mergeCell ref="A1352:B1352"/>
    <mergeCell ref="C1352:F1352"/>
    <mergeCell ref="A1349:B1349"/>
    <mergeCell ref="C1349:F1349"/>
    <mergeCell ref="A1350:B1350"/>
    <mergeCell ref="C1350:F1350"/>
    <mergeCell ref="A1383:B1383"/>
    <mergeCell ref="C1383:F1383"/>
    <mergeCell ref="A1384:B1384"/>
    <mergeCell ref="C1384:F1384"/>
    <mergeCell ref="A1381:B1381"/>
    <mergeCell ref="C1381:F1381"/>
    <mergeCell ref="A1382:B1382"/>
    <mergeCell ref="C1382:F1382"/>
    <mergeCell ref="A1379:B1379"/>
    <mergeCell ref="C1379:F1379"/>
    <mergeCell ref="A1380:B1380"/>
    <mergeCell ref="C1380:F1380"/>
    <mergeCell ref="A1377:B1377"/>
    <mergeCell ref="C1377:F1377"/>
    <mergeCell ref="A1378:B1378"/>
    <mergeCell ref="C1378:F1378"/>
    <mergeCell ref="A1375:B1375"/>
    <mergeCell ref="C1375:F1375"/>
    <mergeCell ref="A1376:B1376"/>
    <mergeCell ref="C1376:F1376"/>
    <mergeCell ref="A1373:B1373"/>
    <mergeCell ref="C1373:F1373"/>
    <mergeCell ref="A1374:B1374"/>
    <mergeCell ref="C1374:F1374"/>
    <mergeCell ref="A1371:B1371"/>
    <mergeCell ref="C1371:F1371"/>
    <mergeCell ref="A1372:B1372"/>
    <mergeCell ref="C1372:F1372"/>
    <mergeCell ref="A1369:B1369"/>
    <mergeCell ref="C1369:F1369"/>
    <mergeCell ref="A1370:B1370"/>
    <mergeCell ref="C1370:F1370"/>
    <mergeCell ref="A1367:B1367"/>
    <mergeCell ref="C1367:F1367"/>
    <mergeCell ref="A1368:B1368"/>
    <mergeCell ref="C1368:F1368"/>
    <mergeCell ref="A1401:B1401"/>
    <mergeCell ref="C1401:F1401"/>
    <mergeCell ref="A1402:B1402"/>
    <mergeCell ref="C1402:F1402"/>
    <mergeCell ref="A1399:B1399"/>
    <mergeCell ref="C1399:F1399"/>
    <mergeCell ref="A1400:B1400"/>
    <mergeCell ref="C1400:F1400"/>
    <mergeCell ref="A1397:B1397"/>
    <mergeCell ref="C1397:F1397"/>
    <mergeCell ref="A1398:B1398"/>
    <mergeCell ref="C1398:F1398"/>
    <mergeCell ref="A1395:B1395"/>
    <mergeCell ref="C1395:F1395"/>
    <mergeCell ref="A1396:B1396"/>
    <mergeCell ref="C1396:F1396"/>
    <mergeCell ref="A1393:B1393"/>
    <mergeCell ref="C1393:F1393"/>
    <mergeCell ref="A1394:B1394"/>
    <mergeCell ref="C1394:F1394"/>
    <mergeCell ref="A1391:B1391"/>
    <mergeCell ref="C1391:F1391"/>
    <mergeCell ref="A1392:B1392"/>
    <mergeCell ref="C1392:F1392"/>
    <mergeCell ref="A1389:B1389"/>
    <mergeCell ref="C1389:F1389"/>
    <mergeCell ref="A1390:B1390"/>
    <mergeCell ref="C1390:F1390"/>
    <mergeCell ref="A1387:B1387"/>
    <mergeCell ref="C1387:F1387"/>
    <mergeCell ref="A1388:B1388"/>
    <mergeCell ref="C1388:F1388"/>
    <mergeCell ref="A1385:B1385"/>
    <mergeCell ref="C1385:F1385"/>
    <mergeCell ref="A1386:B1386"/>
    <mergeCell ref="C1386:F1386"/>
    <mergeCell ref="A1419:B1419"/>
    <mergeCell ref="C1419:F1419"/>
    <mergeCell ref="A1420:B1420"/>
    <mergeCell ref="C1420:F1420"/>
    <mergeCell ref="A1417:B1417"/>
    <mergeCell ref="C1417:F1417"/>
    <mergeCell ref="A1418:B1418"/>
    <mergeCell ref="C1418:F1418"/>
    <mergeCell ref="A1415:B1415"/>
    <mergeCell ref="C1415:F1415"/>
    <mergeCell ref="A1416:B1416"/>
    <mergeCell ref="C1416:F1416"/>
    <mergeCell ref="A1413:B1413"/>
    <mergeCell ref="C1413:F1413"/>
    <mergeCell ref="A1414:B1414"/>
    <mergeCell ref="C1414:F1414"/>
    <mergeCell ref="A1411:B1411"/>
    <mergeCell ref="C1411:F1411"/>
    <mergeCell ref="A1412:B1412"/>
    <mergeCell ref="C1412:F1412"/>
    <mergeCell ref="A1409:B1409"/>
    <mergeCell ref="C1409:F1409"/>
    <mergeCell ref="A1410:B1410"/>
    <mergeCell ref="C1410:F1410"/>
    <mergeCell ref="A1407:B1407"/>
    <mergeCell ref="C1407:F1407"/>
    <mergeCell ref="A1408:B1408"/>
    <mergeCell ref="C1408:F1408"/>
    <mergeCell ref="A1405:B1405"/>
    <mergeCell ref="C1405:F1405"/>
    <mergeCell ref="A1406:B1406"/>
    <mergeCell ref="C1406:F1406"/>
    <mergeCell ref="A1403:B1403"/>
    <mergeCell ref="C1403:F1403"/>
    <mergeCell ref="A1404:B1404"/>
    <mergeCell ref="C1404:F1404"/>
    <mergeCell ref="A1437:B1437"/>
    <mergeCell ref="C1437:F1437"/>
    <mergeCell ref="A1438:B1438"/>
    <mergeCell ref="C1438:F1438"/>
    <mergeCell ref="A1435:B1435"/>
    <mergeCell ref="C1435:F1435"/>
    <mergeCell ref="A1436:B1436"/>
    <mergeCell ref="C1436:F1436"/>
    <mergeCell ref="A1433:B1433"/>
    <mergeCell ref="C1433:F1433"/>
    <mergeCell ref="A1434:B1434"/>
    <mergeCell ref="C1434:F1434"/>
    <mergeCell ref="A1431:B1431"/>
    <mergeCell ref="C1431:F1431"/>
    <mergeCell ref="A1432:B1432"/>
    <mergeCell ref="C1432:F1432"/>
    <mergeCell ref="A1429:B1429"/>
    <mergeCell ref="C1429:F1429"/>
    <mergeCell ref="A1430:B1430"/>
    <mergeCell ref="C1430:F1430"/>
    <mergeCell ref="A1427:B1427"/>
    <mergeCell ref="C1427:F1427"/>
    <mergeCell ref="A1428:B1428"/>
    <mergeCell ref="C1428:F1428"/>
    <mergeCell ref="A1425:B1425"/>
    <mergeCell ref="C1425:F1425"/>
    <mergeCell ref="A1426:B1426"/>
    <mergeCell ref="C1426:F1426"/>
    <mergeCell ref="A1423:B1423"/>
    <mergeCell ref="C1423:F1423"/>
    <mergeCell ref="A1424:B1424"/>
    <mergeCell ref="C1424:F1424"/>
    <mergeCell ref="A1421:B1421"/>
    <mergeCell ref="C1421:F1421"/>
    <mergeCell ref="A1422:B1422"/>
    <mergeCell ref="C1422:F1422"/>
    <mergeCell ref="A1455:B1455"/>
    <mergeCell ref="C1455:F1455"/>
    <mergeCell ref="A1456:B1456"/>
    <mergeCell ref="C1456:F1456"/>
    <mergeCell ref="A1453:B1453"/>
    <mergeCell ref="C1453:F1453"/>
    <mergeCell ref="A1454:B1454"/>
    <mergeCell ref="C1454:F1454"/>
    <mergeCell ref="A1451:B1451"/>
    <mergeCell ref="C1451:F1451"/>
    <mergeCell ref="A1452:B1452"/>
    <mergeCell ref="C1452:F1452"/>
    <mergeCell ref="A1449:B1449"/>
    <mergeCell ref="C1449:F1449"/>
    <mergeCell ref="A1450:B1450"/>
    <mergeCell ref="C1450:F1450"/>
    <mergeCell ref="A1447:B1447"/>
    <mergeCell ref="C1447:F1447"/>
    <mergeCell ref="A1448:B1448"/>
    <mergeCell ref="C1448:F1448"/>
    <mergeCell ref="A1445:B1445"/>
    <mergeCell ref="C1445:F1445"/>
    <mergeCell ref="A1446:B1446"/>
    <mergeCell ref="C1446:F1446"/>
    <mergeCell ref="A1443:B1443"/>
    <mergeCell ref="C1443:F1443"/>
    <mergeCell ref="A1444:B1444"/>
    <mergeCell ref="C1444:F1444"/>
    <mergeCell ref="A1441:B1441"/>
    <mergeCell ref="C1441:F1441"/>
    <mergeCell ref="A1442:B1442"/>
    <mergeCell ref="C1442:F1442"/>
    <mergeCell ref="A1439:B1439"/>
    <mergeCell ref="C1439:F1439"/>
    <mergeCell ref="A1440:B1440"/>
    <mergeCell ref="C1440:F1440"/>
    <mergeCell ref="A1473:B1473"/>
    <mergeCell ref="C1473:F1473"/>
    <mergeCell ref="A1474:B1474"/>
    <mergeCell ref="C1474:F1474"/>
    <mergeCell ref="A1471:B1471"/>
    <mergeCell ref="C1471:F1471"/>
    <mergeCell ref="A1472:B1472"/>
    <mergeCell ref="C1472:F1472"/>
    <mergeCell ref="A1469:B1469"/>
    <mergeCell ref="C1469:F1469"/>
    <mergeCell ref="A1470:B1470"/>
    <mergeCell ref="C1470:F1470"/>
    <mergeCell ref="A1467:B1467"/>
    <mergeCell ref="C1467:F1467"/>
    <mergeCell ref="A1468:B1468"/>
    <mergeCell ref="C1468:F1468"/>
    <mergeCell ref="A1465:B1465"/>
    <mergeCell ref="C1465:F1465"/>
    <mergeCell ref="A1466:B1466"/>
    <mergeCell ref="C1466:F1466"/>
    <mergeCell ref="A1463:B1463"/>
    <mergeCell ref="C1463:F1463"/>
    <mergeCell ref="A1464:B1464"/>
    <mergeCell ref="C1464:F1464"/>
    <mergeCell ref="A1461:B1461"/>
    <mergeCell ref="C1461:F1461"/>
    <mergeCell ref="A1462:B1462"/>
    <mergeCell ref="C1462:F1462"/>
    <mergeCell ref="A1459:B1459"/>
    <mergeCell ref="C1459:F1459"/>
    <mergeCell ref="A1460:B1460"/>
    <mergeCell ref="C1460:F1460"/>
    <mergeCell ref="A1457:B1457"/>
    <mergeCell ref="C1457:F1457"/>
    <mergeCell ref="A1458:B1458"/>
    <mergeCell ref="C1458:F1458"/>
    <mergeCell ref="A1491:B1491"/>
    <mergeCell ref="C1491:F1491"/>
    <mergeCell ref="A1492:B1492"/>
    <mergeCell ref="C1492:F1492"/>
    <mergeCell ref="A1489:B1489"/>
    <mergeCell ref="C1489:F1489"/>
    <mergeCell ref="A1490:B1490"/>
    <mergeCell ref="C1490:F1490"/>
    <mergeCell ref="A1487:B1487"/>
    <mergeCell ref="C1487:F1487"/>
    <mergeCell ref="A1488:B1488"/>
    <mergeCell ref="C1488:F1488"/>
    <mergeCell ref="A1485:B1485"/>
    <mergeCell ref="C1485:F1485"/>
    <mergeCell ref="A1486:B1486"/>
    <mergeCell ref="C1486:F1486"/>
    <mergeCell ref="A1483:B1483"/>
    <mergeCell ref="C1483:F1483"/>
    <mergeCell ref="A1484:B1484"/>
    <mergeCell ref="C1484:F1484"/>
    <mergeCell ref="A1481:B1481"/>
    <mergeCell ref="C1481:F1481"/>
    <mergeCell ref="A1482:B1482"/>
    <mergeCell ref="C1482:F1482"/>
    <mergeCell ref="A1479:B1479"/>
    <mergeCell ref="C1479:F1479"/>
    <mergeCell ref="A1480:B1480"/>
    <mergeCell ref="C1480:F1480"/>
    <mergeCell ref="A1477:B1477"/>
    <mergeCell ref="C1477:F1477"/>
    <mergeCell ref="A1478:B1478"/>
    <mergeCell ref="C1478:F1478"/>
    <mergeCell ref="A1475:B1475"/>
    <mergeCell ref="C1475:F1475"/>
    <mergeCell ref="A1476:B1476"/>
    <mergeCell ref="C1476:F1476"/>
    <mergeCell ref="A1509:B1509"/>
    <mergeCell ref="C1509:F1509"/>
    <mergeCell ref="A1510:B1510"/>
    <mergeCell ref="C1510:F1510"/>
    <mergeCell ref="A1507:B1507"/>
    <mergeCell ref="C1507:F1507"/>
    <mergeCell ref="A1508:B1508"/>
    <mergeCell ref="C1508:F1508"/>
    <mergeCell ref="A1505:B1505"/>
    <mergeCell ref="C1505:F1505"/>
    <mergeCell ref="A1506:B1506"/>
    <mergeCell ref="C1506:F1506"/>
    <mergeCell ref="A1503:B1503"/>
    <mergeCell ref="C1503:F1503"/>
    <mergeCell ref="A1504:B1504"/>
    <mergeCell ref="C1504:F1504"/>
    <mergeCell ref="A1501:B1501"/>
    <mergeCell ref="C1501:F1501"/>
    <mergeCell ref="A1502:B1502"/>
    <mergeCell ref="C1502:F1502"/>
    <mergeCell ref="A1499:B1499"/>
    <mergeCell ref="C1499:F1499"/>
    <mergeCell ref="A1500:B1500"/>
    <mergeCell ref="C1500:F1500"/>
    <mergeCell ref="A1497:B1497"/>
    <mergeCell ref="C1497:F1497"/>
    <mergeCell ref="A1498:B1498"/>
    <mergeCell ref="C1498:F1498"/>
    <mergeCell ref="A1495:B1495"/>
    <mergeCell ref="C1495:F1495"/>
    <mergeCell ref="A1496:B1496"/>
    <mergeCell ref="C1496:F1496"/>
    <mergeCell ref="A1493:B1493"/>
    <mergeCell ref="C1493:F1493"/>
    <mergeCell ref="A1494:B1494"/>
    <mergeCell ref="C1494:F1494"/>
    <mergeCell ref="A1527:B1527"/>
    <mergeCell ref="C1527:F1527"/>
    <mergeCell ref="A1528:B1528"/>
    <mergeCell ref="C1528:F1528"/>
    <mergeCell ref="A1525:B1525"/>
    <mergeCell ref="C1525:F1525"/>
    <mergeCell ref="A1526:B1526"/>
    <mergeCell ref="C1526:F1526"/>
    <mergeCell ref="A1523:B1523"/>
    <mergeCell ref="C1523:F1523"/>
    <mergeCell ref="A1524:B1524"/>
    <mergeCell ref="C1524:F1524"/>
    <mergeCell ref="A1521:B1521"/>
    <mergeCell ref="C1521:F1521"/>
    <mergeCell ref="A1522:B1522"/>
    <mergeCell ref="C1522:F1522"/>
    <mergeCell ref="A1519:B1519"/>
    <mergeCell ref="C1519:F1519"/>
    <mergeCell ref="A1520:B1520"/>
    <mergeCell ref="C1520:F1520"/>
    <mergeCell ref="A1517:B1517"/>
    <mergeCell ref="C1517:F1517"/>
    <mergeCell ref="A1518:B1518"/>
    <mergeCell ref="C1518:F1518"/>
    <mergeCell ref="A1515:B1515"/>
    <mergeCell ref="C1515:F1515"/>
    <mergeCell ref="A1516:B1516"/>
    <mergeCell ref="C1516:F1516"/>
    <mergeCell ref="A1513:B1513"/>
    <mergeCell ref="C1513:F1513"/>
    <mergeCell ref="A1514:B1514"/>
    <mergeCell ref="C1514:F1514"/>
    <mergeCell ref="A1511:B1511"/>
    <mergeCell ref="C1511:F1511"/>
    <mergeCell ref="A1512:B1512"/>
    <mergeCell ref="C1512:F1512"/>
    <mergeCell ref="A1545:B1545"/>
    <mergeCell ref="C1545:F1545"/>
    <mergeCell ref="A1546:B1546"/>
    <mergeCell ref="C1546:F1546"/>
    <mergeCell ref="A1543:B1543"/>
    <mergeCell ref="C1543:F1543"/>
    <mergeCell ref="A1544:B1544"/>
    <mergeCell ref="C1544:F1544"/>
    <mergeCell ref="A1541:B1541"/>
    <mergeCell ref="C1541:F1541"/>
    <mergeCell ref="A1542:B1542"/>
    <mergeCell ref="C1542:F1542"/>
    <mergeCell ref="A1539:B1539"/>
    <mergeCell ref="C1539:F1539"/>
    <mergeCell ref="A1540:B1540"/>
    <mergeCell ref="C1540:F1540"/>
    <mergeCell ref="A1537:B1537"/>
    <mergeCell ref="C1537:F1537"/>
    <mergeCell ref="A1538:B1538"/>
    <mergeCell ref="C1538:F1538"/>
    <mergeCell ref="A1535:B1535"/>
    <mergeCell ref="C1535:F1535"/>
    <mergeCell ref="A1536:B1536"/>
    <mergeCell ref="C1536:F1536"/>
    <mergeCell ref="A1533:B1533"/>
    <mergeCell ref="C1533:F1533"/>
    <mergeCell ref="A1534:B1534"/>
    <mergeCell ref="C1534:F1534"/>
    <mergeCell ref="A1531:B1531"/>
    <mergeCell ref="C1531:F1531"/>
    <mergeCell ref="A1532:B1532"/>
    <mergeCell ref="C1532:F1532"/>
    <mergeCell ref="A1529:B1529"/>
    <mergeCell ref="C1529:F1529"/>
    <mergeCell ref="A1530:B1530"/>
    <mergeCell ref="C1530:F1530"/>
    <mergeCell ref="A1563:B1563"/>
    <mergeCell ref="C1563:F1563"/>
    <mergeCell ref="A1564:B1564"/>
    <mergeCell ref="C1564:F1564"/>
    <mergeCell ref="A1561:B1561"/>
    <mergeCell ref="C1561:F1561"/>
    <mergeCell ref="A1562:B1562"/>
    <mergeCell ref="C1562:F1562"/>
    <mergeCell ref="A1559:B1559"/>
    <mergeCell ref="C1559:F1559"/>
    <mergeCell ref="A1560:B1560"/>
    <mergeCell ref="C1560:F1560"/>
    <mergeCell ref="A1557:B1557"/>
    <mergeCell ref="C1557:F1557"/>
    <mergeCell ref="A1558:B1558"/>
    <mergeCell ref="C1558:F1558"/>
    <mergeCell ref="A1555:B1555"/>
    <mergeCell ref="C1555:F1555"/>
    <mergeCell ref="A1556:B1556"/>
    <mergeCell ref="C1556:F1556"/>
    <mergeCell ref="A1553:B1553"/>
    <mergeCell ref="C1553:F1553"/>
    <mergeCell ref="A1554:B1554"/>
    <mergeCell ref="C1554:F1554"/>
    <mergeCell ref="A1551:B1551"/>
    <mergeCell ref="C1551:F1551"/>
    <mergeCell ref="A1552:B1552"/>
    <mergeCell ref="C1552:F1552"/>
    <mergeCell ref="A1549:B1549"/>
    <mergeCell ref="C1549:F1549"/>
    <mergeCell ref="A1550:B1550"/>
    <mergeCell ref="C1550:F1550"/>
    <mergeCell ref="A1547:B1547"/>
    <mergeCell ref="C1547:F1547"/>
    <mergeCell ref="A1548:B1548"/>
    <mergeCell ref="C1548:F1548"/>
    <mergeCell ref="A1581:B1581"/>
    <mergeCell ref="C1581:F1581"/>
    <mergeCell ref="A1582:B1582"/>
    <mergeCell ref="C1582:F1582"/>
    <mergeCell ref="A1579:B1579"/>
    <mergeCell ref="C1579:F1579"/>
    <mergeCell ref="A1580:B1580"/>
    <mergeCell ref="C1580:F1580"/>
    <mergeCell ref="A1577:B1577"/>
    <mergeCell ref="C1577:F1577"/>
    <mergeCell ref="A1578:B1578"/>
    <mergeCell ref="C1578:F1578"/>
    <mergeCell ref="A1575:B1575"/>
    <mergeCell ref="C1575:F1575"/>
    <mergeCell ref="A1576:B1576"/>
    <mergeCell ref="C1576:F1576"/>
    <mergeCell ref="A1573:B1573"/>
    <mergeCell ref="C1573:F1573"/>
    <mergeCell ref="A1574:B1574"/>
    <mergeCell ref="C1574:F1574"/>
    <mergeCell ref="A1571:B1571"/>
    <mergeCell ref="C1571:F1571"/>
    <mergeCell ref="A1572:B1572"/>
    <mergeCell ref="C1572:F1572"/>
    <mergeCell ref="A1569:B1569"/>
    <mergeCell ref="C1569:F1569"/>
    <mergeCell ref="A1570:B1570"/>
    <mergeCell ref="C1570:F1570"/>
    <mergeCell ref="A1567:B1567"/>
    <mergeCell ref="C1567:F1567"/>
    <mergeCell ref="A1568:B1568"/>
    <mergeCell ref="C1568:F1568"/>
    <mergeCell ref="A1565:B1565"/>
    <mergeCell ref="C1565:F1565"/>
    <mergeCell ref="A1566:B1566"/>
    <mergeCell ref="C1566:F1566"/>
    <mergeCell ref="A1599:B1599"/>
    <mergeCell ref="C1599:F1599"/>
    <mergeCell ref="A1600:B1600"/>
    <mergeCell ref="C1600:F1600"/>
    <mergeCell ref="A1597:B1597"/>
    <mergeCell ref="C1597:F1597"/>
    <mergeCell ref="A1598:B1598"/>
    <mergeCell ref="C1598:F1598"/>
    <mergeCell ref="A1595:B1595"/>
    <mergeCell ref="C1595:F1595"/>
    <mergeCell ref="A1596:B1596"/>
    <mergeCell ref="C1596:F1596"/>
    <mergeCell ref="A1593:B1593"/>
    <mergeCell ref="C1593:F1593"/>
    <mergeCell ref="A1594:B1594"/>
    <mergeCell ref="C1594:F1594"/>
    <mergeCell ref="A1591:B1591"/>
    <mergeCell ref="C1591:F1591"/>
    <mergeCell ref="A1592:B1592"/>
    <mergeCell ref="C1592:F1592"/>
    <mergeCell ref="A1589:B1589"/>
    <mergeCell ref="C1589:F1589"/>
    <mergeCell ref="A1590:B1590"/>
    <mergeCell ref="C1590:F1590"/>
    <mergeCell ref="A1587:B1587"/>
    <mergeCell ref="C1587:F1587"/>
    <mergeCell ref="A1588:B1588"/>
    <mergeCell ref="C1588:F1588"/>
    <mergeCell ref="A1585:B1585"/>
    <mergeCell ref="C1585:F1585"/>
    <mergeCell ref="A1586:B1586"/>
    <mergeCell ref="C1586:F1586"/>
    <mergeCell ref="A1583:B1583"/>
    <mergeCell ref="C1583:F1583"/>
    <mergeCell ref="A1584:B1584"/>
    <mergeCell ref="C1584:F1584"/>
    <mergeCell ref="A1617:B1617"/>
    <mergeCell ref="C1617:F1617"/>
    <mergeCell ref="A1618:B1618"/>
    <mergeCell ref="C1618:F1618"/>
    <mergeCell ref="A1615:B1615"/>
    <mergeCell ref="C1615:F1615"/>
    <mergeCell ref="A1616:B1616"/>
    <mergeCell ref="C1616:F1616"/>
    <mergeCell ref="A1613:B1613"/>
    <mergeCell ref="C1613:F1613"/>
    <mergeCell ref="A1614:B1614"/>
    <mergeCell ref="C1614:F1614"/>
    <mergeCell ref="A1611:B1611"/>
    <mergeCell ref="C1611:F1611"/>
    <mergeCell ref="A1612:B1612"/>
    <mergeCell ref="C1612:F1612"/>
    <mergeCell ref="A1609:B1609"/>
    <mergeCell ref="C1609:F1609"/>
    <mergeCell ref="A1610:B1610"/>
    <mergeCell ref="C1610:F1610"/>
    <mergeCell ref="A1607:B1607"/>
    <mergeCell ref="C1607:F1607"/>
    <mergeCell ref="A1608:B1608"/>
    <mergeCell ref="C1608:F1608"/>
    <mergeCell ref="A1605:B1605"/>
    <mergeCell ref="C1605:F1605"/>
    <mergeCell ref="A1606:B1606"/>
    <mergeCell ref="C1606:F1606"/>
    <mergeCell ref="A1603:B1603"/>
    <mergeCell ref="C1603:F1603"/>
    <mergeCell ref="A1604:B1604"/>
    <mergeCell ref="C1604:F1604"/>
    <mergeCell ref="A1601:B1601"/>
    <mergeCell ref="C1601:F1601"/>
    <mergeCell ref="A1602:B1602"/>
    <mergeCell ref="C1602:F1602"/>
    <mergeCell ref="A1635:B1635"/>
    <mergeCell ref="C1635:F1635"/>
    <mergeCell ref="A1636:B1636"/>
    <mergeCell ref="C1636:F1636"/>
    <mergeCell ref="A1633:B1633"/>
    <mergeCell ref="C1633:F1633"/>
    <mergeCell ref="A1634:B1634"/>
    <mergeCell ref="C1634:F1634"/>
    <mergeCell ref="A1631:B1631"/>
    <mergeCell ref="C1631:F1631"/>
    <mergeCell ref="A1632:B1632"/>
    <mergeCell ref="C1632:F1632"/>
    <mergeCell ref="A1629:B1629"/>
    <mergeCell ref="C1629:F1629"/>
    <mergeCell ref="A1630:B1630"/>
    <mergeCell ref="C1630:F1630"/>
    <mergeCell ref="A1627:B1627"/>
    <mergeCell ref="C1627:F1627"/>
    <mergeCell ref="A1628:B1628"/>
    <mergeCell ref="C1628:F1628"/>
    <mergeCell ref="A1625:B1625"/>
    <mergeCell ref="C1625:F1625"/>
    <mergeCell ref="A1626:B1626"/>
    <mergeCell ref="C1626:F1626"/>
    <mergeCell ref="A1623:B1623"/>
    <mergeCell ref="C1623:F1623"/>
    <mergeCell ref="A1624:B1624"/>
    <mergeCell ref="C1624:F1624"/>
    <mergeCell ref="A1621:B1621"/>
    <mergeCell ref="C1621:F1621"/>
    <mergeCell ref="A1622:B1622"/>
    <mergeCell ref="C1622:F1622"/>
    <mergeCell ref="A1619:B1619"/>
    <mergeCell ref="C1619:F1619"/>
    <mergeCell ref="A1620:B1620"/>
    <mergeCell ref="C1620:F1620"/>
    <mergeCell ref="A1653:B1653"/>
    <mergeCell ref="C1653:F1653"/>
    <mergeCell ref="A1654:B1654"/>
    <mergeCell ref="C1654:F1654"/>
    <mergeCell ref="A1651:B1651"/>
    <mergeCell ref="C1651:F1651"/>
    <mergeCell ref="A1652:B1652"/>
    <mergeCell ref="C1652:F1652"/>
    <mergeCell ref="A1649:B1649"/>
    <mergeCell ref="C1649:F1649"/>
    <mergeCell ref="A1650:B1650"/>
    <mergeCell ref="C1650:F1650"/>
    <mergeCell ref="A1647:B1647"/>
    <mergeCell ref="C1647:F1647"/>
    <mergeCell ref="A1648:B1648"/>
    <mergeCell ref="C1648:F1648"/>
    <mergeCell ref="A1645:B1645"/>
    <mergeCell ref="C1645:F1645"/>
    <mergeCell ref="A1646:B1646"/>
    <mergeCell ref="C1646:F1646"/>
    <mergeCell ref="A1643:B1643"/>
    <mergeCell ref="C1643:F1643"/>
    <mergeCell ref="A1644:B1644"/>
    <mergeCell ref="C1644:F1644"/>
    <mergeCell ref="A1641:B1641"/>
    <mergeCell ref="C1641:F1641"/>
    <mergeCell ref="A1642:B1642"/>
    <mergeCell ref="C1642:F1642"/>
    <mergeCell ref="A1639:B1639"/>
    <mergeCell ref="C1639:F1639"/>
    <mergeCell ref="A1640:B1640"/>
    <mergeCell ref="C1640:F1640"/>
    <mergeCell ref="A1637:B1637"/>
    <mergeCell ref="C1637:F1637"/>
    <mergeCell ref="A1638:B1638"/>
    <mergeCell ref="C1638:F1638"/>
    <mergeCell ref="A1671:B1671"/>
    <mergeCell ref="C1671:F1671"/>
    <mergeCell ref="A1672:B1672"/>
    <mergeCell ref="C1672:F1672"/>
    <mergeCell ref="A1669:B1669"/>
    <mergeCell ref="C1669:F1669"/>
    <mergeCell ref="A1670:B1670"/>
    <mergeCell ref="C1670:F1670"/>
    <mergeCell ref="A1667:B1667"/>
    <mergeCell ref="C1667:F1667"/>
    <mergeCell ref="A1668:B1668"/>
    <mergeCell ref="C1668:F1668"/>
    <mergeCell ref="A1665:B1665"/>
    <mergeCell ref="C1665:F1665"/>
    <mergeCell ref="A1666:B1666"/>
    <mergeCell ref="C1666:F1666"/>
    <mergeCell ref="A1663:B1663"/>
    <mergeCell ref="C1663:F1663"/>
    <mergeCell ref="A1664:B1664"/>
    <mergeCell ref="C1664:F1664"/>
    <mergeCell ref="A1661:B1661"/>
    <mergeCell ref="C1661:F1661"/>
    <mergeCell ref="A1662:B1662"/>
    <mergeCell ref="C1662:F1662"/>
    <mergeCell ref="A1659:B1659"/>
    <mergeCell ref="C1659:F1659"/>
    <mergeCell ref="A1660:B1660"/>
    <mergeCell ref="C1660:F1660"/>
    <mergeCell ref="A1657:B1657"/>
    <mergeCell ref="C1657:F1657"/>
    <mergeCell ref="A1658:B1658"/>
    <mergeCell ref="C1658:F1658"/>
    <mergeCell ref="A1655:B1655"/>
    <mergeCell ref="C1655:F1655"/>
    <mergeCell ref="A1656:B1656"/>
    <mergeCell ref="C1656:F1656"/>
    <mergeCell ref="A1689:B1689"/>
    <mergeCell ref="C1689:F1689"/>
    <mergeCell ref="A1690:B1690"/>
    <mergeCell ref="C1690:F1690"/>
    <mergeCell ref="A1687:B1687"/>
    <mergeCell ref="C1687:F1687"/>
    <mergeCell ref="A1688:B1688"/>
    <mergeCell ref="C1688:F1688"/>
    <mergeCell ref="A1685:B1685"/>
    <mergeCell ref="C1685:F1685"/>
    <mergeCell ref="A1686:B1686"/>
    <mergeCell ref="C1686:F1686"/>
    <mergeCell ref="A1683:B1683"/>
    <mergeCell ref="C1683:F1683"/>
    <mergeCell ref="A1684:B1684"/>
    <mergeCell ref="C1684:F1684"/>
    <mergeCell ref="A1681:B1681"/>
    <mergeCell ref="C1681:F1681"/>
    <mergeCell ref="A1682:B1682"/>
    <mergeCell ref="C1682:F1682"/>
    <mergeCell ref="A1679:B1679"/>
    <mergeCell ref="C1679:F1679"/>
    <mergeCell ref="A1680:B1680"/>
    <mergeCell ref="C1680:F1680"/>
    <mergeCell ref="A1677:B1677"/>
    <mergeCell ref="C1677:F1677"/>
    <mergeCell ref="A1678:B1678"/>
    <mergeCell ref="C1678:F1678"/>
    <mergeCell ref="A1675:B1675"/>
    <mergeCell ref="C1675:F1675"/>
    <mergeCell ref="A1676:B1676"/>
    <mergeCell ref="C1676:F1676"/>
    <mergeCell ref="A1673:B1673"/>
    <mergeCell ref="C1673:F1673"/>
    <mergeCell ref="A1674:B1674"/>
    <mergeCell ref="C1674:F1674"/>
    <mergeCell ref="A1707:B1707"/>
    <mergeCell ref="C1707:F1707"/>
    <mergeCell ref="A1708:B1708"/>
    <mergeCell ref="C1708:F1708"/>
    <mergeCell ref="A1705:B1705"/>
    <mergeCell ref="C1705:F1705"/>
    <mergeCell ref="A1706:B1706"/>
    <mergeCell ref="C1706:F1706"/>
    <mergeCell ref="A1703:B1703"/>
    <mergeCell ref="C1703:F1703"/>
    <mergeCell ref="A1704:B1704"/>
    <mergeCell ref="C1704:F1704"/>
    <mergeCell ref="A1701:B1701"/>
    <mergeCell ref="C1701:F1701"/>
    <mergeCell ref="A1702:B1702"/>
    <mergeCell ref="C1702:F1702"/>
    <mergeCell ref="A1699:B1699"/>
    <mergeCell ref="C1699:F1699"/>
    <mergeCell ref="A1700:B1700"/>
    <mergeCell ref="C1700:F1700"/>
    <mergeCell ref="A1697:B1697"/>
    <mergeCell ref="C1697:F1697"/>
    <mergeCell ref="A1698:B1698"/>
    <mergeCell ref="C1698:F1698"/>
    <mergeCell ref="A1695:B1695"/>
    <mergeCell ref="C1695:F1695"/>
    <mergeCell ref="A1696:B1696"/>
    <mergeCell ref="C1696:F1696"/>
    <mergeCell ref="A1693:B1693"/>
    <mergeCell ref="C1693:F1693"/>
    <mergeCell ref="A1694:B1694"/>
    <mergeCell ref="C1694:F1694"/>
    <mergeCell ref="A1691:B1691"/>
    <mergeCell ref="C1691:F1691"/>
    <mergeCell ref="A1692:B1692"/>
    <mergeCell ref="C1692:F1692"/>
    <mergeCell ref="A1725:B1725"/>
    <mergeCell ref="C1725:F1725"/>
    <mergeCell ref="A1726:B1726"/>
    <mergeCell ref="C1726:F1726"/>
    <mergeCell ref="A1723:B1723"/>
    <mergeCell ref="C1723:F1723"/>
    <mergeCell ref="A1724:B1724"/>
    <mergeCell ref="C1724:F1724"/>
    <mergeCell ref="A1721:B1721"/>
    <mergeCell ref="C1721:F1721"/>
    <mergeCell ref="A1722:B1722"/>
    <mergeCell ref="C1722:F1722"/>
    <mergeCell ref="A1719:B1719"/>
    <mergeCell ref="C1719:F1719"/>
    <mergeCell ref="A1720:B1720"/>
    <mergeCell ref="C1720:F1720"/>
    <mergeCell ref="A1717:B1717"/>
    <mergeCell ref="C1717:F1717"/>
    <mergeCell ref="A1718:B1718"/>
    <mergeCell ref="C1718:F1718"/>
    <mergeCell ref="A1715:B1715"/>
    <mergeCell ref="C1715:F1715"/>
    <mergeCell ref="A1716:B1716"/>
    <mergeCell ref="C1716:F1716"/>
    <mergeCell ref="A1713:B1713"/>
    <mergeCell ref="C1713:F1713"/>
    <mergeCell ref="A1714:B1714"/>
    <mergeCell ref="C1714:F1714"/>
    <mergeCell ref="A1711:B1711"/>
    <mergeCell ref="C1711:F1711"/>
    <mergeCell ref="A1712:B1712"/>
    <mergeCell ref="C1712:F1712"/>
    <mergeCell ref="A1709:B1709"/>
    <mergeCell ref="C1709:F1709"/>
    <mergeCell ref="A1710:B1710"/>
    <mergeCell ref="C1710:F1710"/>
    <mergeCell ref="A1743:B1743"/>
    <mergeCell ref="C1743:F1743"/>
    <mergeCell ref="A1744:B1744"/>
    <mergeCell ref="C1744:F1744"/>
    <mergeCell ref="A1741:B1741"/>
    <mergeCell ref="C1741:F1741"/>
    <mergeCell ref="A1742:B1742"/>
    <mergeCell ref="C1742:F1742"/>
    <mergeCell ref="A1739:B1739"/>
    <mergeCell ref="C1739:F1739"/>
    <mergeCell ref="A1740:B1740"/>
    <mergeCell ref="C1740:F1740"/>
    <mergeCell ref="A1737:B1737"/>
    <mergeCell ref="C1737:F1737"/>
    <mergeCell ref="A1738:B1738"/>
    <mergeCell ref="C1738:F1738"/>
    <mergeCell ref="A1735:B1735"/>
    <mergeCell ref="C1735:F1735"/>
    <mergeCell ref="A1736:B1736"/>
    <mergeCell ref="C1736:F1736"/>
    <mergeCell ref="A1733:B1733"/>
    <mergeCell ref="C1733:F1733"/>
    <mergeCell ref="A1734:B1734"/>
    <mergeCell ref="C1734:F1734"/>
    <mergeCell ref="A1731:B1731"/>
    <mergeCell ref="C1731:F1731"/>
    <mergeCell ref="A1732:B1732"/>
    <mergeCell ref="C1732:F1732"/>
    <mergeCell ref="A1729:B1729"/>
    <mergeCell ref="C1729:F1729"/>
    <mergeCell ref="A1730:B1730"/>
    <mergeCell ref="C1730:F1730"/>
    <mergeCell ref="A1727:B1727"/>
    <mergeCell ref="C1727:F1727"/>
    <mergeCell ref="A1728:B1728"/>
    <mergeCell ref="C1728:F1728"/>
    <mergeCell ref="A1761:B1761"/>
    <mergeCell ref="C1761:F1761"/>
    <mergeCell ref="A1762:B1762"/>
    <mergeCell ref="C1762:F1762"/>
    <mergeCell ref="A1759:B1759"/>
    <mergeCell ref="C1759:F1759"/>
    <mergeCell ref="A1760:B1760"/>
    <mergeCell ref="C1760:F1760"/>
    <mergeCell ref="A1757:B1757"/>
    <mergeCell ref="C1757:F1757"/>
    <mergeCell ref="A1758:B1758"/>
    <mergeCell ref="C1758:F1758"/>
    <mergeCell ref="A1755:B1755"/>
    <mergeCell ref="C1755:F1755"/>
    <mergeCell ref="A1756:B1756"/>
    <mergeCell ref="C1756:F1756"/>
    <mergeCell ref="A1753:B1753"/>
    <mergeCell ref="C1753:F1753"/>
    <mergeCell ref="A1754:B1754"/>
    <mergeCell ref="C1754:F1754"/>
    <mergeCell ref="A1751:B1751"/>
    <mergeCell ref="C1751:F1751"/>
    <mergeCell ref="A1752:B1752"/>
    <mergeCell ref="C1752:F1752"/>
    <mergeCell ref="A1749:B1749"/>
    <mergeCell ref="C1749:F1749"/>
    <mergeCell ref="A1750:B1750"/>
    <mergeCell ref="C1750:F1750"/>
    <mergeCell ref="A1747:B1747"/>
    <mergeCell ref="C1747:F1747"/>
    <mergeCell ref="A1748:B1748"/>
    <mergeCell ref="C1748:F1748"/>
    <mergeCell ref="A1745:B1745"/>
    <mergeCell ref="C1745:F1745"/>
    <mergeCell ref="A1746:B1746"/>
    <mergeCell ref="C1746:F1746"/>
    <mergeCell ref="A1779:B1779"/>
    <mergeCell ref="C1779:F1779"/>
    <mergeCell ref="A1780:B1780"/>
    <mergeCell ref="C1780:F1780"/>
    <mergeCell ref="A1777:B1777"/>
    <mergeCell ref="C1777:F1777"/>
    <mergeCell ref="A1778:B1778"/>
    <mergeCell ref="C1778:F1778"/>
    <mergeCell ref="A1775:B1775"/>
    <mergeCell ref="C1775:F1775"/>
    <mergeCell ref="A1776:B1776"/>
    <mergeCell ref="C1776:F1776"/>
    <mergeCell ref="A1773:B1773"/>
    <mergeCell ref="C1773:F1773"/>
    <mergeCell ref="A1774:B1774"/>
    <mergeCell ref="C1774:F1774"/>
    <mergeCell ref="A1771:B1771"/>
    <mergeCell ref="C1771:F1771"/>
    <mergeCell ref="A1772:B1772"/>
    <mergeCell ref="C1772:F1772"/>
    <mergeCell ref="A1769:B1769"/>
    <mergeCell ref="C1769:F1769"/>
    <mergeCell ref="A1770:B1770"/>
    <mergeCell ref="C1770:F1770"/>
    <mergeCell ref="A1767:B1767"/>
    <mergeCell ref="C1767:F1767"/>
    <mergeCell ref="A1768:B1768"/>
    <mergeCell ref="C1768:F1768"/>
    <mergeCell ref="A1765:B1765"/>
    <mergeCell ref="C1765:F1765"/>
    <mergeCell ref="A1766:B1766"/>
    <mergeCell ref="C1766:F1766"/>
    <mergeCell ref="A1763:B1763"/>
    <mergeCell ref="C1763:F1763"/>
    <mergeCell ref="A1764:B1764"/>
    <mergeCell ref="C1764:F1764"/>
    <mergeCell ref="A1797:B1797"/>
    <mergeCell ref="C1797:F1797"/>
    <mergeCell ref="A1798:B1798"/>
    <mergeCell ref="C1798:F1798"/>
    <mergeCell ref="A1795:B1795"/>
    <mergeCell ref="C1795:F1795"/>
    <mergeCell ref="A1796:B1796"/>
    <mergeCell ref="C1796:F1796"/>
    <mergeCell ref="A1793:B1793"/>
    <mergeCell ref="C1793:F1793"/>
    <mergeCell ref="A1794:B1794"/>
    <mergeCell ref="C1794:F1794"/>
    <mergeCell ref="A1791:B1791"/>
    <mergeCell ref="C1791:F1791"/>
    <mergeCell ref="A1792:B1792"/>
    <mergeCell ref="C1792:F1792"/>
    <mergeCell ref="A1789:B1789"/>
    <mergeCell ref="C1789:F1789"/>
    <mergeCell ref="A1790:B1790"/>
    <mergeCell ref="C1790:F1790"/>
    <mergeCell ref="A1787:B1787"/>
    <mergeCell ref="C1787:F1787"/>
    <mergeCell ref="A1788:B1788"/>
    <mergeCell ref="C1788:F1788"/>
    <mergeCell ref="A1785:B1785"/>
    <mergeCell ref="C1785:F1785"/>
    <mergeCell ref="A1786:B1786"/>
    <mergeCell ref="C1786:F1786"/>
    <mergeCell ref="A1783:B1783"/>
    <mergeCell ref="C1783:F1783"/>
    <mergeCell ref="A1784:B1784"/>
    <mergeCell ref="C1784:F1784"/>
    <mergeCell ref="A1781:B1781"/>
    <mergeCell ref="C1781:F1781"/>
    <mergeCell ref="A1782:B1782"/>
    <mergeCell ref="C1782:F1782"/>
    <mergeCell ref="A1815:B1815"/>
    <mergeCell ref="C1815:F1815"/>
    <mergeCell ref="A1816:B1816"/>
    <mergeCell ref="C1816:F1816"/>
    <mergeCell ref="A1813:B1813"/>
    <mergeCell ref="C1813:F1813"/>
    <mergeCell ref="A1814:B1814"/>
    <mergeCell ref="C1814:F1814"/>
    <mergeCell ref="A1811:B1811"/>
    <mergeCell ref="C1811:F1811"/>
    <mergeCell ref="A1812:B1812"/>
    <mergeCell ref="C1812:F1812"/>
    <mergeCell ref="A1809:B1809"/>
    <mergeCell ref="C1809:F1809"/>
    <mergeCell ref="A1810:B1810"/>
    <mergeCell ref="C1810:F1810"/>
    <mergeCell ref="A1807:B1807"/>
    <mergeCell ref="C1807:F1807"/>
    <mergeCell ref="A1808:B1808"/>
    <mergeCell ref="C1808:F1808"/>
    <mergeCell ref="A1805:B1805"/>
    <mergeCell ref="C1805:F1805"/>
    <mergeCell ref="A1806:B1806"/>
    <mergeCell ref="C1806:F1806"/>
    <mergeCell ref="A1803:B1803"/>
    <mergeCell ref="C1803:F1803"/>
    <mergeCell ref="A1804:B1804"/>
    <mergeCell ref="C1804:F1804"/>
    <mergeCell ref="A1801:B1801"/>
    <mergeCell ref="C1801:F1801"/>
    <mergeCell ref="A1802:B1802"/>
    <mergeCell ref="C1802:F1802"/>
    <mergeCell ref="A1799:B1799"/>
    <mergeCell ref="C1799:F1799"/>
    <mergeCell ref="A1800:B1800"/>
    <mergeCell ref="C1800:F1800"/>
    <mergeCell ref="A1833:B1833"/>
    <mergeCell ref="C1833:F1833"/>
    <mergeCell ref="A1834:B1834"/>
    <mergeCell ref="C1834:F1834"/>
    <mergeCell ref="A1831:B1831"/>
    <mergeCell ref="C1831:F1831"/>
    <mergeCell ref="A1832:B1832"/>
    <mergeCell ref="C1832:F1832"/>
    <mergeCell ref="A1829:B1829"/>
    <mergeCell ref="C1829:F1829"/>
    <mergeCell ref="A1830:B1830"/>
    <mergeCell ref="C1830:F1830"/>
    <mergeCell ref="A1827:B1827"/>
    <mergeCell ref="C1827:F1827"/>
    <mergeCell ref="A1828:B1828"/>
    <mergeCell ref="C1828:F1828"/>
    <mergeCell ref="A1825:B1825"/>
    <mergeCell ref="C1825:F1825"/>
    <mergeCell ref="A1826:B1826"/>
    <mergeCell ref="C1826:F1826"/>
    <mergeCell ref="A1823:B1823"/>
    <mergeCell ref="C1823:F1823"/>
    <mergeCell ref="A1824:B1824"/>
    <mergeCell ref="C1824:F1824"/>
    <mergeCell ref="A1821:B1821"/>
    <mergeCell ref="C1821:F1821"/>
    <mergeCell ref="A1822:B1822"/>
    <mergeCell ref="C1822:F1822"/>
    <mergeCell ref="A1819:B1819"/>
    <mergeCell ref="C1819:F1819"/>
    <mergeCell ref="A1820:B1820"/>
    <mergeCell ref="C1820:F1820"/>
    <mergeCell ref="A1817:B1817"/>
    <mergeCell ref="C1817:F1817"/>
    <mergeCell ref="A1818:B1818"/>
    <mergeCell ref="C1818:F1818"/>
    <mergeCell ref="A1851:B1851"/>
    <mergeCell ref="C1851:F1851"/>
    <mergeCell ref="A1852:B1852"/>
    <mergeCell ref="C1852:F1852"/>
    <mergeCell ref="A1849:B1849"/>
    <mergeCell ref="C1849:F1849"/>
    <mergeCell ref="A1850:B1850"/>
    <mergeCell ref="C1850:F1850"/>
    <mergeCell ref="A1847:B1847"/>
    <mergeCell ref="C1847:F1847"/>
    <mergeCell ref="A1848:B1848"/>
    <mergeCell ref="C1848:F1848"/>
    <mergeCell ref="A1845:B1845"/>
    <mergeCell ref="C1845:F1845"/>
    <mergeCell ref="A1846:B1846"/>
    <mergeCell ref="C1846:F1846"/>
    <mergeCell ref="A1843:B1843"/>
    <mergeCell ref="C1843:F1843"/>
    <mergeCell ref="A1844:B1844"/>
    <mergeCell ref="C1844:F1844"/>
    <mergeCell ref="A1841:B1841"/>
    <mergeCell ref="C1841:F1841"/>
    <mergeCell ref="A1842:B1842"/>
    <mergeCell ref="C1842:F1842"/>
    <mergeCell ref="A1839:B1839"/>
    <mergeCell ref="C1839:F1839"/>
    <mergeCell ref="A1840:B1840"/>
    <mergeCell ref="C1840:F1840"/>
    <mergeCell ref="A1837:B1837"/>
    <mergeCell ref="C1837:F1837"/>
    <mergeCell ref="A1838:B1838"/>
    <mergeCell ref="C1838:F1838"/>
    <mergeCell ref="A1835:B1835"/>
    <mergeCell ref="C1835:F1835"/>
    <mergeCell ref="A1836:B1836"/>
    <mergeCell ref="C1836:F1836"/>
    <mergeCell ref="A1869:B1869"/>
    <mergeCell ref="C1869:F1869"/>
    <mergeCell ref="A1870:B1870"/>
    <mergeCell ref="C1870:F1870"/>
    <mergeCell ref="A1867:B1867"/>
    <mergeCell ref="C1867:F1867"/>
    <mergeCell ref="A1868:B1868"/>
    <mergeCell ref="C1868:F1868"/>
    <mergeCell ref="A1865:B1865"/>
    <mergeCell ref="C1865:F1865"/>
    <mergeCell ref="A1866:B1866"/>
    <mergeCell ref="C1866:F1866"/>
    <mergeCell ref="A1863:B1863"/>
    <mergeCell ref="C1863:F1863"/>
    <mergeCell ref="A1864:B1864"/>
    <mergeCell ref="C1864:F1864"/>
    <mergeCell ref="A1861:B1861"/>
    <mergeCell ref="C1861:F1861"/>
    <mergeCell ref="A1862:B1862"/>
    <mergeCell ref="C1862:F1862"/>
    <mergeCell ref="A1859:B1859"/>
    <mergeCell ref="C1859:F1859"/>
    <mergeCell ref="A1860:B1860"/>
    <mergeCell ref="C1860:F1860"/>
    <mergeCell ref="A1857:B1857"/>
    <mergeCell ref="C1857:F1857"/>
    <mergeCell ref="A1858:B1858"/>
    <mergeCell ref="C1858:F1858"/>
    <mergeCell ref="A1855:B1855"/>
    <mergeCell ref="C1855:F1855"/>
    <mergeCell ref="A1856:B1856"/>
    <mergeCell ref="C1856:F1856"/>
    <mergeCell ref="A1853:B1853"/>
    <mergeCell ref="C1853:F1853"/>
    <mergeCell ref="A1854:B1854"/>
    <mergeCell ref="C1854:F1854"/>
    <mergeCell ref="A1887:B1887"/>
    <mergeCell ref="C1887:F1887"/>
    <mergeCell ref="A1888:B1888"/>
    <mergeCell ref="C1888:F1888"/>
    <mergeCell ref="A1885:B1885"/>
    <mergeCell ref="C1885:F1885"/>
    <mergeCell ref="A1886:B1886"/>
    <mergeCell ref="C1886:F1886"/>
    <mergeCell ref="A1883:B1883"/>
    <mergeCell ref="C1883:F1883"/>
    <mergeCell ref="A1884:B1884"/>
    <mergeCell ref="C1884:F1884"/>
    <mergeCell ref="A1881:B1881"/>
    <mergeCell ref="C1881:F1881"/>
    <mergeCell ref="A1882:B1882"/>
    <mergeCell ref="C1882:F1882"/>
    <mergeCell ref="A1879:B1879"/>
    <mergeCell ref="C1879:F1879"/>
    <mergeCell ref="A1880:B1880"/>
    <mergeCell ref="C1880:F1880"/>
    <mergeCell ref="A1877:B1877"/>
    <mergeCell ref="C1877:F1877"/>
    <mergeCell ref="A1878:B1878"/>
    <mergeCell ref="C1878:F1878"/>
    <mergeCell ref="A1875:B1875"/>
    <mergeCell ref="C1875:F1875"/>
    <mergeCell ref="A1876:B1876"/>
    <mergeCell ref="C1876:F1876"/>
    <mergeCell ref="A1873:B1873"/>
    <mergeCell ref="C1873:F1873"/>
    <mergeCell ref="A1874:B1874"/>
    <mergeCell ref="C1874:F1874"/>
    <mergeCell ref="A1871:B1871"/>
    <mergeCell ref="C1871:F1871"/>
    <mergeCell ref="A1872:B1872"/>
    <mergeCell ref="C1872:F1872"/>
    <mergeCell ref="A1905:B1905"/>
    <mergeCell ref="C1905:F1905"/>
    <mergeCell ref="A1906:B1906"/>
    <mergeCell ref="C1906:F1906"/>
    <mergeCell ref="A1903:B1903"/>
    <mergeCell ref="C1903:F1903"/>
    <mergeCell ref="A1904:B1904"/>
    <mergeCell ref="C1904:F1904"/>
    <mergeCell ref="A1901:B1901"/>
    <mergeCell ref="C1901:F1901"/>
    <mergeCell ref="A1902:B1902"/>
    <mergeCell ref="C1902:F1902"/>
    <mergeCell ref="A1899:B1899"/>
    <mergeCell ref="C1899:F1899"/>
    <mergeCell ref="A1900:B1900"/>
    <mergeCell ref="C1900:F1900"/>
    <mergeCell ref="A1897:B1897"/>
    <mergeCell ref="C1897:F1897"/>
    <mergeCell ref="A1898:B1898"/>
    <mergeCell ref="C1898:F1898"/>
    <mergeCell ref="A1895:B1895"/>
    <mergeCell ref="C1895:F1895"/>
    <mergeCell ref="A1896:B1896"/>
    <mergeCell ref="C1896:F1896"/>
    <mergeCell ref="A1893:B1893"/>
    <mergeCell ref="C1893:F1893"/>
    <mergeCell ref="A1894:B1894"/>
    <mergeCell ref="C1894:F1894"/>
    <mergeCell ref="A1891:B1891"/>
    <mergeCell ref="C1891:F1891"/>
    <mergeCell ref="A1892:B1892"/>
    <mergeCell ref="C1892:F1892"/>
    <mergeCell ref="A1889:B1889"/>
    <mergeCell ref="C1889:F1889"/>
    <mergeCell ref="A1890:B1890"/>
    <mergeCell ref="C1890:F1890"/>
    <mergeCell ref="A1923:B1923"/>
    <mergeCell ref="C1923:F1923"/>
    <mergeCell ref="A1924:B1924"/>
    <mergeCell ref="C1924:F1924"/>
    <mergeCell ref="A1921:B1921"/>
    <mergeCell ref="C1921:F1921"/>
    <mergeCell ref="A1922:B1922"/>
    <mergeCell ref="C1922:F1922"/>
    <mergeCell ref="A1919:B1919"/>
    <mergeCell ref="C1919:F1919"/>
    <mergeCell ref="A1920:B1920"/>
    <mergeCell ref="C1920:F1920"/>
    <mergeCell ref="A1917:B1917"/>
    <mergeCell ref="C1917:F1917"/>
    <mergeCell ref="A1918:B1918"/>
    <mergeCell ref="C1918:F1918"/>
    <mergeCell ref="A1915:B1915"/>
    <mergeCell ref="C1915:F1915"/>
    <mergeCell ref="A1916:B1916"/>
    <mergeCell ref="C1916:F1916"/>
    <mergeCell ref="A1913:B1913"/>
    <mergeCell ref="C1913:F1913"/>
    <mergeCell ref="A1914:B1914"/>
    <mergeCell ref="C1914:F1914"/>
    <mergeCell ref="A1911:B1911"/>
    <mergeCell ref="C1911:F1911"/>
    <mergeCell ref="A1912:B1912"/>
    <mergeCell ref="C1912:F1912"/>
    <mergeCell ref="A1909:B1909"/>
    <mergeCell ref="C1909:F1909"/>
    <mergeCell ref="A1910:B1910"/>
    <mergeCell ref="C1910:F1910"/>
    <mergeCell ref="A1907:B1907"/>
    <mergeCell ref="C1907:F1907"/>
    <mergeCell ref="A1908:B1908"/>
    <mergeCell ref="C1908:F1908"/>
    <mergeCell ref="A1941:B1941"/>
    <mergeCell ref="C1941:F1941"/>
    <mergeCell ref="A1942:B1942"/>
    <mergeCell ref="C1942:F1942"/>
    <mergeCell ref="A1939:B1939"/>
    <mergeCell ref="C1939:F1939"/>
    <mergeCell ref="A1940:B1940"/>
    <mergeCell ref="C1940:F1940"/>
    <mergeCell ref="A1937:B1937"/>
    <mergeCell ref="C1937:F1937"/>
    <mergeCell ref="A1938:B1938"/>
    <mergeCell ref="C1938:F1938"/>
    <mergeCell ref="A1935:B1935"/>
    <mergeCell ref="C1935:F1935"/>
    <mergeCell ref="A1936:B1936"/>
    <mergeCell ref="C1936:F1936"/>
    <mergeCell ref="A1933:B1933"/>
    <mergeCell ref="C1933:F1933"/>
    <mergeCell ref="A1934:B1934"/>
    <mergeCell ref="C1934:F1934"/>
    <mergeCell ref="A1931:B1931"/>
    <mergeCell ref="C1931:F1931"/>
    <mergeCell ref="A1932:B1932"/>
    <mergeCell ref="C1932:F1932"/>
    <mergeCell ref="A1929:B1929"/>
    <mergeCell ref="C1929:F1929"/>
    <mergeCell ref="A1930:B1930"/>
    <mergeCell ref="C1930:F1930"/>
    <mergeCell ref="A1927:B1927"/>
    <mergeCell ref="C1927:F1927"/>
    <mergeCell ref="A1928:B1928"/>
    <mergeCell ref="C1928:F1928"/>
    <mergeCell ref="A1925:B1925"/>
    <mergeCell ref="C1925:F1925"/>
    <mergeCell ref="A1926:B1926"/>
    <mergeCell ref="C1926:F1926"/>
    <mergeCell ref="A1959:B1959"/>
    <mergeCell ref="C1959:F1959"/>
    <mergeCell ref="A1960:B1960"/>
    <mergeCell ref="C1960:F1960"/>
    <mergeCell ref="A1957:B1957"/>
    <mergeCell ref="C1957:F1957"/>
    <mergeCell ref="A1958:B1958"/>
    <mergeCell ref="C1958:F1958"/>
    <mergeCell ref="A1955:B1955"/>
    <mergeCell ref="C1955:F1955"/>
    <mergeCell ref="A1956:B1956"/>
    <mergeCell ref="C1956:F1956"/>
    <mergeCell ref="A1953:B1953"/>
    <mergeCell ref="C1953:F1953"/>
    <mergeCell ref="A1954:B1954"/>
    <mergeCell ref="C1954:F1954"/>
    <mergeCell ref="A1951:B1951"/>
    <mergeCell ref="C1951:F1951"/>
    <mergeCell ref="A1952:B1952"/>
    <mergeCell ref="C1952:F1952"/>
    <mergeCell ref="A1949:B1949"/>
    <mergeCell ref="C1949:F1949"/>
    <mergeCell ref="A1950:B1950"/>
    <mergeCell ref="C1950:F1950"/>
    <mergeCell ref="A1947:B1947"/>
    <mergeCell ref="C1947:F1947"/>
    <mergeCell ref="A1948:B1948"/>
    <mergeCell ref="C1948:F1948"/>
    <mergeCell ref="A1945:B1945"/>
    <mergeCell ref="C1945:F1945"/>
    <mergeCell ref="A1946:B1946"/>
    <mergeCell ref="C1946:F1946"/>
    <mergeCell ref="A1943:B1943"/>
    <mergeCell ref="C1943:F1943"/>
    <mergeCell ref="A1944:B1944"/>
    <mergeCell ref="C1944:F1944"/>
    <mergeCell ref="A1977:B1977"/>
    <mergeCell ref="C1977:F1977"/>
    <mergeCell ref="A1978:B1978"/>
    <mergeCell ref="C1978:F1978"/>
    <mergeCell ref="A1975:B1975"/>
    <mergeCell ref="C1975:F1975"/>
    <mergeCell ref="A1976:B1976"/>
    <mergeCell ref="C1976:F1976"/>
    <mergeCell ref="A1973:B1973"/>
    <mergeCell ref="C1973:F1973"/>
    <mergeCell ref="A1974:B1974"/>
    <mergeCell ref="C1974:F1974"/>
    <mergeCell ref="A1971:B1971"/>
    <mergeCell ref="C1971:F1971"/>
    <mergeCell ref="A1972:B1972"/>
    <mergeCell ref="C1972:F1972"/>
    <mergeCell ref="A1969:B1969"/>
    <mergeCell ref="C1969:F1969"/>
    <mergeCell ref="A1970:B1970"/>
    <mergeCell ref="C1970:F1970"/>
    <mergeCell ref="A1967:B1967"/>
    <mergeCell ref="C1967:F1967"/>
    <mergeCell ref="A1968:B1968"/>
    <mergeCell ref="C1968:F1968"/>
    <mergeCell ref="A1965:B1965"/>
    <mergeCell ref="C1965:F1965"/>
    <mergeCell ref="A1966:B1966"/>
    <mergeCell ref="C1966:F1966"/>
    <mergeCell ref="A1963:B1963"/>
    <mergeCell ref="C1963:F1963"/>
    <mergeCell ref="A1964:B1964"/>
    <mergeCell ref="C1964:F1964"/>
    <mergeCell ref="A1961:B1961"/>
    <mergeCell ref="C1961:F1961"/>
    <mergeCell ref="A1962:B1962"/>
    <mergeCell ref="C1962:F1962"/>
    <mergeCell ref="A1995:B1995"/>
    <mergeCell ref="C1995:F1995"/>
    <mergeCell ref="A1996:B1996"/>
    <mergeCell ref="C1996:F1996"/>
    <mergeCell ref="A1993:B1993"/>
    <mergeCell ref="C1993:F1993"/>
    <mergeCell ref="A1994:B1994"/>
    <mergeCell ref="C1994:F1994"/>
    <mergeCell ref="A1991:B1991"/>
    <mergeCell ref="C1991:F1991"/>
    <mergeCell ref="A1992:B1992"/>
    <mergeCell ref="C1992:F1992"/>
    <mergeCell ref="A1989:B1989"/>
    <mergeCell ref="C1989:F1989"/>
    <mergeCell ref="A1990:B1990"/>
    <mergeCell ref="C1990:F1990"/>
    <mergeCell ref="A1987:B1987"/>
    <mergeCell ref="C1987:F1987"/>
    <mergeCell ref="A1988:B1988"/>
    <mergeCell ref="C1988:F1988"/>
    <mergeCell ref="A1985:B1985"/>
    <mergeCell ref="C1985:F1985"/>
    <mergeCell ref="A1986:B1986"/>
    <mergeCell ref="C1986:F1986"/>
    <mergeCell ref="A1983:B1983"/>
    <mergeCell ref="C1983:F1983"/>
    <mergeCell ref="A1984:B1984"/>
    <mergeCell ref="C1984:F1984"/>
    <mergeCell ref="A1981:B1981"/>
    <mergeCell ref="C1981:F1981"/>
    <mergeCell ref="A1982:B1982"/>
    <mergeCell ref="C1982:F1982"/>
    <mergeCell ref="A1979:B1979"/>
    <mergeCell ref="C1979:F1979"/>
    <mergeCell ref="A1980:B1980"/>
    <mergeCell ref="C1980:F1980"/>
    <mergeCell ref="A2013:B2013"/>
    <mergeCell ref="C2013:F2013"/>
    <mergeCell ref="A2014:B2014"/>
    <mergeCell ref="C2014:F2014"/>
    <mergeCell ref="A2011:B2011"/>
    <mergeCell ref="C2011:F2011"/>
    <mergeCell ref="A2012:B2012"/>
    <mergeCell ref="C2012:F2012"/>
    <mergeCell ref="A2009:B2009"/>
    <mergeCell ref="C2009:F2009"/>
    <mergeCell ref="A2010:B2010"/>
    <mergeCell ref="C2010:F2010"/>
    <mergeCell ref="A2007:B2007"/>
    <mergeCell ref="C2007:F2007"/>
    <mergeCell ref="A2008:B2008"/>
    <mergeCell ref="C2008:F2008"/>
    <mergeCell ref="A2005:B2005"/>
    <mergeCell ref="C2005:F2005"/>
    <mergeCell ref="A2006:B2006"/>
    <mergeCell ref="C2006:F2006"/>
    <mergeCell ref="A2003:B2003"/>
    <mergeCell ref="C2003:F2003"/>
    <mergeCell ref="A2004:B2004"/>
    <mergeCell ref="C2004:F2004"/>
    <mergeCell ref="A2001:B2001"/>
    <mergeCell ref="C2001:F2001"/>
    <mergeCell ref="A2002:B2002"/>
    <mergeCell ref="C2002:F2002"/>
    <mergeCell ref="A1999:B1999"/>
    <mergeCell ref="C1999:F1999"/>
    <mergeCell ref="A2000:B2000"/>
    <mergeCell ref="C2000:F2000"/>
    <mergeCell ref="A1997:B1997"/>
    <mergeCell ref="C1997:F1997"/>
    <mergeCell ref="A1998:B1998"/>
    <mergeCell ref="C1998:F1998"/>
    <mergeCell ref="A2031:B2031"/>
    <mergeCell ref="C2031:F2031"/>
    <mergeCell ref="A2032:B2032"/>
    <mergeCell ref="C2032:F2032"/>
    <mergeCell ref="A2029:B2029"/>
    <mergeCell ref="C2029:F2029"/>
    <mergeCell ref="A2030:B2030"/>
    <mergeCell ref="C2030:F2030"/>
    <mergeCell ref="A2027:B2027"/>
    <mergeCell ref="C2027:F2027"/>
    <mergeCell ref="A2028:B2028"/>
    <mergeCell ref="C2028:F2028"/>
    <mergeCell ref="A2025:B2025"/>
    <mergeCell ref="C2025:F2025"/>
    <mergeCell ref="A2026:B2026"/>
    <mergeCell ref="C2026:F2026"/>
    <mergeCell ref="A2023:B2023"/>
    <mergeCell ref="C2023:F2023"/>
    <mergeCell ref="A2024:B2024"/>
    <mergeCell ref="C2024:F2024"/>
    <mergeCell ref="A2021:B2021"/>
    <mergeCell ref="C2021:F2021"/>
    <mergeCell ref="A2022:B2022"/>
    <mergeCell ref="C2022:F2022"/>
    <mergeCell ref="A2019:B2019"/>
    <mergeCell ref="C2019:F2019"/>
    <mergeCell ref="A2020:B2020"/>
    <mergeCell ref="C2020:F2020"/>
    <mergeCell ref="A2017:B2017"/>
    <mergeCell ref="C2017:F2017"/>
    <mergeCell ref="A2018:B2018"/>
    <mergeCell ref="C2018:F2018"/>
    <mergeCell ref="A2015:B2015"/>
    <mergeCell ref="C2015:F2015"/>
    <mergeCell ref="A2016:B2016"/>
    <mergeCell ref="C2016:F2016"/>
    <mergeCell ref="A2049:B2049"/>
    <mergeCell ref="C2049:F2049"/>
    <mergeCell ref="A2050:B2050"/>
    <mergeCell ref="C2050:F2050"/>
    <mergeCell ref="A2047:B2047"/>
    <mergeCell ref="C2047:F2047"/>
    <mergeCell ref="A2048:B2048"/>
    <mergeCell ref="C2048:F2048"/>
    <mergeCell ref="A2045:B2045"/>
    <mergeCell ref="C2045:F2045"/>
    <mergeCell ref="A2046:B2046"/>
    <mergeCell ref="C2046:F2046"/>
    <mergeCell ref="A2043:B2043"/>
    <mergeCell ref="C2043:F2043"/>
    <mergeCell ref="A2044:B2044"/>
    <mergeCell ref="C2044:F2044"/>
    <mergeCell ref="A2041:B2041"/>
    <mergeCell ref="C2041:F2041"/>
    <mergeCell ref="A2042:B2042"/>
    <mergeCell ref="C2042:F2042"/>
    <mergeCell ref="A2039:B2039"/>
    <mergeCell ref="C2039:F2039"/>
    <mergeCell ref="A2040:B2040"/>
    <mergeCell ref="C2040:F2040"/>
    <mergeCell ref="A2037:B2037"/>
    <mergeCell ref="C2037:F2037"/>
    <mergeCell ref="A2038:B2038"/>
    <mergeCell ref="C2038:F2038"/>
    <mergeCell ref="A2035:B2035"/>
    <mergeCell ref="C2035:F2035"/>
    <mergeCell ref="A2036:B2036"/>
    <mergeCell ref="C2036:F2036"/>
    <mergeCell ref="A2033:B2033"/>
    <mergeCell ref="C2033:F2033"/>
    <mergeCell ref="A2034:B2034"/>
    <mergeCell ref="C2034:F2034"/>
    <mergeCell ref="A2067:B2067"/>
    <mergeCell ref="C2067:F2067"/>
    <mergeCell ref="A2068:B2068"/>
    <mergeCell ref="C2068:F2068"/>
    <mergeCell ref="A2065:B2065"/>
    <mergeCell ref="C2065:F2065"/>
    <mergeCell ref="A2066:B2066"/>
    <mergeCell ref="C2066:F2066"/>
    <mergeCell ref="A2063:B2063"/>
    <mergeCell ref="C2063:F2063"/>
    <mergeCell ref="A2064:B2064"/>
    <mergeCell ref="C2064:F2064"/>
    <mergeCell ref="A2061:B2061"/>
    <mergeCell ref="C2061:F2061"/>
    <mergeCell ref="A2062:B2062"/>
    <mergeCell ref="C2062:F2062"/>
    <mergeCell ref="A2059:B2059"/>
    <mergeCell ref="C2059:F2059"/>
    <mergeCell ref="A2060:B2060"/>
    <mergeCell ref="C2060:F2060"/>
    <mergeCell ref="A2057:B2057"/>
    <mergeCell ref="C2057:F2057"/>
    <mergeCell ref="A2058:B2058"/>
    <mergeCell ref="C2058:F2058"/>
    <mergeCell ref="A2055:B2055"/>
    <mergeCell ref="C2055:F2055"/>
    <mergeCell ref="A2056:B2056"/>
    <mergeCell ref="C2056:F2056"/>
    <mergeCell ref="A2053:B2053"/>
    <mergeCell ref="C2053:F2053"/>
    <mergeCell ref="A2054:B2054"/>
    <mergeCell ref="C2054:F2054"/>
    <mergeCell ref="A2051:B2051"/>
    <mergeCell ref="C2051:F2051"/>
    <mergeCell ref="A2052:B2052"/>
    <mergeCell ref="C2052:F2052"/>
    <mergeCell ref="A2085:B2085"/>
    <mergeCell ref="C2085:F2085"/>
    <mergeCell ref="A2086:B2086"/>
    <mergeCell ref="C2086:F2086"/>
    <mergeCell ref="A2083:B2083"/>
    <mergeCell ref="C2083:F2083"/>
    <mergeCell ref="A2084:B2084"/>
    <mergeCell ref="C2084:F2084"/>
    <mergeCell ref="A2081:B2081"/>
    <mergeCell ref="C2081:F2081"/>
    <mergeCell ref="A2082:B2082"/>
    <mergeCell ref="C2082:F2082"/>
    <mergeCell ref="A2079:B2079"/>
    <mergeCell ref="C2079:F2079"/>
    <mergeCell ref="A2080:B2080"/>
    <mergeCell ref="C2080:F2080"/>
    <mergeCell ref="A2077:B2077"/>
    <mergeCell ref="C2077:F2077"/>
    <mergeCell ref="A2078:B2078"/>
    <mergeCell ref="C2078:F2078"/>
    <mergeCell ref="A2075:B2075"/>
    <mergeCell ref="C2075:F2075"/>
    <mergeCell ref="A2076:B2076"/>
    <mergeCell ref="C2076:F2076"/>
    <mergeCell ref="A2073:B2073"/>
    <mergeCell ref="C2073:F2073"/>
    <mergeCell ref="A2074:B2074"/>
    <mergeCell ref="C2074:F2074"/>
    <mergeCell ref="A2071:B2071"/>
    <mergeCell ref="C2071:F2071"/>
    <mergeCell ref="A2072:B2072"/>
    <mergeCell ref="C2072:F2072"/>
    <mergeCell ref="A2069:B2069"/>
    <mergeCell ref="C2069:F2069"/>
    <mergeCell ref="A2070:B2070"/>
    <mergeCell ref="C2070:F2070"/>
    <mergeCell ref="A2103:B2103"/>
    <mergeCell ref="C2103:F2103"/>
    <mergeCell ref="A2104:B2104"/>
    <mergeCell ref="C2104:F2104"/>
    <mergeCell ref="A2101:B2101"/>
    <mergeCell ref="C2101:F2101"/>
    <mergeCell ref="A2102:B2102"/>
    <mergeCell ref="C2102:F2102"/>
    <mergeCell ref="A2099:B2099"/>
    <mergeCell ref="C2099:F2099"/>
    <mergeCell ref="A2100:B2100"/>
    <mergeCell ref="C2100:F2100"/>
    <mergeCell ref="A2097:B2097"/>
    <mergeCell ref="C2097:F2097"/>
    <mergeCell ref="A2098:B2098"/>
    <mergeCell ref="C2098:F2098"/>
    <mergeCell ref="A2095:B2095"/>
    <mergeCell ref="C2095:F2095"/>
    <mergeCell ref="A2096:B2096"/>
    <mergeCell ref="C2096:F2096"/>
    <mergeCell ref="A2093:B2093"/>
    <mergeCell ref="C2093:F2093"/>
    <mergeCell ref="A2094:B2094"/>
    <mergeCell ref="C2094:F2094"/>
    <mergeCell ref="A2091:B2091"/>
    <mergeCell ref="C2091:F2091"/>
    <mergeCell ref="A2092:B2092"/>
    <mergeCell ref="C2092:F2092"/>
    <mergeCell ref="A2089:B2089"/>
    <mergeCell ref="C2089:F2089"/>
    <mergeCell ref="A2090:B2090"/>
    <mergeCell ref="C2090:F2090"/>
    <mergeCell ref="A2087:B2087"/>
    <mergeCell ref="C2087:F2087"/>
    <mergeCell ref="A2088:B2088"/>
    <mergeCell ref="C2088:F2088"/>
    <mergeCell ref="A2121:B2121"/>
    <mergeCell ref="C2121:F2121"/>
    <mergeCell ref="A2122:B2122"/>
    <mergeCell ref="C2122:F2122"/>
    <mergeCell ref="A2119:B2119"/>
    <mergeCell ref="C2119:F2119"/>
    <mergeCell ref="A2120:B2120"/>
    <mergeCell ref="C2120:F2120"/>
    <mergeCell ref="A2117:B2117"/>
    <mergeCell ref="C2117:F2117"/>
    <mergeCell ref="A2118:B2118"/>
    <mergeCell ref="C2118:F2118"/>
    <mergeCell ref="A2115:B2115"/>
    <mergeCell ref="C2115:F2115"/>
    <mergeCell ref="A2116:B2116"/>
    <mergeCell ref="C2116:F2116"/>
    <mergeCell ref="A2113:B2113"/>
    <mergeCell ref="C2113:F2113"/>
    <mergeCell ref="A2114:B2114"/>
    <mergeCell ref="C2114:F2114"/>
    <mergeCell ref="A2111:B2111"/>
    <mergeCell ref="C2111:F2111"/>
    <mergeCell ref="A2112:B2112"/>
    <mergeCell ref="C2112:F2112"/>
    <mergeCell ref="A2109:B2109"/>
    <mergeCell ref="C2109:F2109"/>
    <mergeCell ref="A2110:B2110"/>
    <mergeCell ref="C2110:F2110"/>
    <mergeCell ref="A2107:B2107"/>
    <mergeCell ref="C2107:F2107"/>
    <mergeCell ref="A2108:B2108"/>
    <mergeCell ref="C2108:F2108"/>
    <mergeCell ref="A2105:B2105"/>
    <mergeCell ref="C2105:F2105"/>
    <mergeCell ref="A2106:B2106"/>
    <mergeCell ref="C2106:F2106"/>
    <mergeCell ref="A2139:B2139"/>
    <mergeCell ref="C2139:F2139"/>
    <mergeCell ref="A2140:B2140"/>
    <mergeCell ref="C2140:F2140"/>
    <mergeCell ref="A2137:B2137"/>
    <mergeCell ref="C2137:F2137"/>
    <mergeCell ref="A2138:B2138"/>
    <mergeCell ref="C2138:F2138"/>
    <mergeCell ref="A2135:B2135"/>
    <mergeCell ref="C2135:F2135"/>
    <mergeCell ref="A2136:B2136"/>
    <mergeCell ref="C2136:F2136"/>
    <mergeCell ref="A2133:B2133"/>
    <mergeCell ref="C2133:F2133"/>
    <mergeCell ref="A2134:B2134"/>
    <mergeCell ref="C2134:F2134"/>
    <mergeCell ref="A2131:B2131"/>
    <mergeCell ref="C2131:F2131"/>
    <mergeCell ref="A2132:B2132"/>
    <mergeCell ref="C2132:F2132"/>
    <mergeCell ref="A2129:B2129"/>
    <mergeCell ref="C2129:F2129"/>
    <mergeCell ref="A2130:B2130"/>
    <mergeCell ref="C2130:F2130"/>
    <mergeCell ref="A2127:B2127"/>
    <mergeCell ref="C2127:F2127"/>
    <mergeCell ref="A2128:B2128"/>
    <mergeCell ref="C2128:F2128"/>
    <mergeCell ref="A2125:B2125"/>
    <mergeCell ref="C2125:F2125"/>
    <mergeCell ref="A2126:B2126"/>
    <mergeCell ref="C2126:F2126"/>
    <mergeCell ref="A2123:B2123"/>
    <mergeCell ref="C2123:F2123"/>
    <mergeCell ref="A2124:B2124"/>
    <mergeCell ref="C2124:F2124"/>
    <mergeCell ref="A2157:B2157"/>
    <mergeCell ref="C2157:F2157"/>
    <mergeCell ref="A2158:B2158"/>
    <mergeCell ref="C2158:F2158"/>
    <mergeCell ref="A2155:B2155"/>
    <mergeCell ref="C2155:F2155"/>
    <mergeCell ref="A2156:B2156"/>
    <mergeCell ref="C2156:F2156"/>
    <mergeCell ref="A2153:B2153"/>
    <mergeCell ref="C2153:F2153"/>
    <mergeCell ref="A2154:B2154"/>
    <mergeCell ref="C2154:F2154"/>
    <mergeCell ref="A2151:B2151"/>
    <mergeCell ref="C2151:F2151"/>
    <mergeCell ref="A2152:B2152"/>
    <mergeCell ref="C2152:F2152"/>
    <mergeCell ref="A2149:B2149"/>
    <mergeCell ref="C2149:F2149"/>
    <mergeCell ref="A2150:B2150"/>
    <mergeCell ref="C2150:F2150"/>
    <mergeCell ref="A2147:B2147"/>
    <mergeCell ref="C2147:F2147"/>
    <mergeCell ref="A2148:B2148"/>
    <mergeCell ref="C2148:F2148"/>
    <mergeCell ref="A2145:B2145"/>
    <mergeCell ref="C2145:F2145"/>
    <mergeCell ref="A2146:B2146"/>
    <mergeCell ref="C2146:F2146"/>
    <mergeCell ref="A2143:B2143"/>
    <mergeCell ref="C2143:F2143"/>
    <mergeCell ref="A2144:B2144"/>
    <mergeCell ref="C2144:F2144"/>
    <mergeCell ref="A2141:B2141"/>
    <mergeCell ref="C2141:F2141"/>
    <mergeCell ref="A2142:B2142"/>
    <mergeCell ref="C2142:F2142"/>
    <mergeCell ref="A2175:B2175"/>
    <mergeCell ref="C2175:F2175"/>
    <mergeCell ref="A2176:B2176"/>
    <mergeCell ref="C2176:F2176"/>
    <mergeCell ref="A2173:B2173"/>
    <mergeCell ref="C2173:F2173"/>
    <mergeCell ref="A2174:B2174"/>
    <mergeCell ref="C2174:F2174"/>
    <mergeCell ref="A2171:B2171"/>
    <mergeCell ref="C2171:F2171"/>
    <mergeCell ref="A2172:B2172"/>
    <mergeCell ref="C2172:F2172"/>
    <mergeCell ref="A2169:B2169"/>
    <mergeCell ref="C2169:F2169"/>
    <mergeCell ref="A2170:B2170"/>
    <mergeCell ref="C2170:F2170"/>
    <mergeCell ref="A2167:B2167"/>
    <mergeCell ref="C2167:F2167"/>
    <mergeCell ref="A2168:B2168"/>
    <mergeCell ref="C2168:F2168"/>
    <mergeCell ref="A2165:B2165"/>
    <mergeCell ref="C2165:F2165"/>
    <mergeCell ref="A2166:B2166"/>
    <mergeCell ref="C2166:F2166"/>
    <mergeCell ref="A2163:B2163"/>
    <mergeCell ref="C2163:F2163"/>
    <mergeCell ref="A2164:B2164"/>
    <mergeCell ref="C2164:F2164"/>
    <mergeCell ref="A2161:B2161"/>
    <mergeCell ref="C2161:F2161"/>
    <mergeCell ref="A2162:B2162"/>
    <mergeCell ref="C2162:F2162"/>
    <mergeCell ref="A2159:B2159"/>
    <mergeCell ref="C2159:F2159"/>
    <mergeCell ref="A2160:B2160"/>
    <mergeCell ref="C2160:F2160"/>
    <mergeCell ref="A2193:B2193"/>
    <mergeCell ref="C2193:F2193"/>
    <mergeCell ref="A2194:B2194"/>
    <mergeCell ref="C2194:F2194"/>
    <mergeCell ref="A2191:B2191"/>
    <mergeCell ref="C2191:F2191"/>
    <mergeCell ref="A2192:B2192"/>
    <mergeCell ref="C2192:F2192"/>
    <mergeCell ref="A2189:B2189"/>
    <mergeCell ref="C2189:F2189"/>
    <mergeCell ref="A2190:B2190"/>
    <mergeCell ref="C2190:F2190"/>
    <mergeCell ref="A2187:B2187"/>
    <mergeCell ref="C2187:F2187"/>
    <mergeCell ref="A2188:B2188"/>
    <mergeCell ref="C2188:F2188"/>
    <mergeCell ref="A2185:B2185"/>
    <mergeCell ref="C2185:F2185"/>
    <mergeCell ref="A2186:B2186"/>
    <mergeCell ref="C2186:F2186"/>
    <mergeCell ref="A2183:B2183"/>
    <mergeCell ref="C2183:F2183"/>
    <mergeCell ref="A2184:B2184"/>
    <mergeCell ref="C2184:F2184"/>
    <mergeCell ref="A2181:B2181"/>
    <mergeCell ref="C2181:F2181"/>
    <mergeCell ref="A2182:B2182"/>
    <mergeCell ref="C2182:F2182"/>
    <mergeCell ref="A2179:B2179"/>
    <mergeCell ref="C2179:F2179"/>
    <mergeCell ref="A2180:B2180"/>
    <mergeCell ref="C2180:F2180"/>
    <mergeCell ref="A2177:B2177"/>
    <mergeCell ref="C2177:F2177"/>
    <mergeCell ref="A2178:B2178"/>
    <mergeCell ref="C2178:F2178"/>
    <mergeCell ref="A2211:B2211"/>
    <mergeCell ref="C2211:F2211"/>
    <mergeCell ref="A2212:B2212"/>
    <mergeCell ref="C2212:F2212"/>
    <mergeCell ref="A2209:B2209"/>
    <mergeCell ref="C2209:F2209"/>
    <mergeCell ref="A2210:B2210"/>
    <mergeCell ref="C2210:F2210"/>
    <mergeCell ref="A2207:B2207"/>
    <mergeCell ref="C2207:F2207"/>
    <mergeCell ref="A2208:B2208"/>
    <mergeCell ref="C2208:F2208"/>
    <mergeCell ref="A2205:B2205"/>
    <mergeCell ref="C2205:F2205"/>
    <mergeCell ref="A2206:B2206"/>
    <mergeCell ref="C2206:F2206"/>
    <mergeCell ref="A2203:B2203"/>
    <mergeCell ref="C2203:F2203"/>
    <mergeCell ref="A2204:B2204"/>
    <mergeCell ref="C2204:F2204"/>
    <mergeCell ref="A2201:B2201"/>
    <mergeCell ref="C2201:F2201"/>
    <mergeCell ref="A2202:B2202"/>
    <mergeCell ref="C2202:F2202"/>
    <mergeCell ref="A2199:B2199"/>
    <mergeCell ref="C2199:F2199"/>
    <mergeCell ref="A2200:B2200"/>
    <mergeCell ref="C2200:F2200"/>
    <mergeCell ref="A2197:B2197"/>
    <mergeCell ref="C2197:F2197"/>
    <mergeCell ref="A2198:B2198"/>
    <mergeCell ref="C2198:F2198"/>
    <mergeCell ref="A2195:B2195"/>
    <mergeCell ref="C2195:F2195"/>
    <mergeCell ref="A2196:B2196"/>
    <mergeCell ref="C2196:F2196"/>
    <mergeCell ref="A2229:B2229"/>
    <mergeCell ref="C2229:F2229"/>
    <mergeCell ref="A2230:B2230"/>
    <mergeCell ref="C2230:F2230"/>
    <mergeCell ref="A2227:B2227"/>
    <mergeCell ref="C2227:F2227"/>
    <mergeCell ref="A2228:B2228"/>
    <mergeCell ref="C2228:F2228"/>
    <mergeCell ref="A2225:B2225"/>
    <mergeCell ref="C2225:F2225"/>
    <mergeCell ref="A2226:B2226"/>
    <mergeCell ref="C2226:F2226"/>
    <mergeCell ref="A2223:B2223"/>
    <mergeCell ref="C2223:F2223"/>
    <mergeCell ref="A2224:B2224"/>
    <mergeCell ref="C2224:F2224"/>
    <mergeCell ref="A2221:B2221"/>
    <mergeCell ref="C2221:F2221"/>
    <mergeCell ref="A2222:B2222"/>
    <mergeCell ref="C2222:F2222"/>
    <mergeCell ref="A2219:B2219"/>
    <mergeCell ref="C2219:F2219"/>
    <mergeCell ref="A2220:B2220"/>
    <mergeCell ref="C2220:F2220"/>
    <mergeCell ref="A2217:B2217"/>
    <mergeCell ref="C2217:F2217"/>
    <mergeCell ref="A2218:B2218"/>
    <mergeCell ref="C2218:F2218"/>
    <mergeCell ref="A2215:B2215"/>
    <mergeCell ref="C2215:F2215"/>
    <mergeCell ref="A2216:B2216"/>
    <mergeCell ref="C2216:F2216"/>
    <mergeCell ref="A2213:B2213"/>
    <mergeCell ref="C2213:F2213"/>
    <mergeCell ref="A2214:B2214"/>
    <mergeCell ref="C2214:F2214"/>
    <mergeCell ref="A2247:B2247"/>
    <mergeCell ref="C2247:F2247"/>
    <mergeCell ref="A2248:B2248"/>
    <mergeCell ref="C2248:F2248"/>
    <mergeCell ref="A2245:B2245"/>
    <mergeCell ref="C2245:F2245"/>
    <mergeCell ref="A2246:B2246"/>
    <mergeCell ref="C2246:F2246"/>
    <mergeCell ref="A2243:B2243"/>
    <mergeCell ref="C2243:F2243"/>
    <mergeCell ref="A2244:B2244"/>
    <mergeCell ref="C2244:F2244"/>
    <mergeCell ref="A2241:B2241"/>
    <mergeCell ref="C2241:F2241"/>
    <mergeCell ref="A2242:B2242"/>
    <mergeCell ref="C2242:F2242"/>
    <mergeCell ref="A2239:B2239"/>
    <mergeCell ref="C2239:F2239"/>
    <mergeCell ref="A2240:B2240"/>
    <mergeCell ref="C2240:F2240"/>
    <mergeCell ref="A2237:B2237"/>
    <mergeCell ref="C2237:F2237"/>
    <mergeCell ref="A2238:B2238"/>
    <mergeCell ref="C2238:F2238"/>
    <mergeCell ref="A2235:B2235"/>
    <mergeCell ref="C2235:F2235"/>
    <mergeCell ref="A2236:B2236"/>
    <mergeCell ref="C2236:F2236"/>
    <mergeCell ref="A2233:B2233"/>
    <mergeCell ref="C2233:F2233"/>
    <mergeCell ref="A2234:B2234"/>
    <mergeCell ref="C2234:F2234"/>
    <mergeCell ref="A2231:B2231"/>
    <mergeCell ref="C2231:F2231"/>
    <mergeCell ref="A2232:B2232"/>
    <mergeCell ref="C2232:F2232"/>
    <mergeCell ref="A2265:B2265"/>
    <mergeCell ref="C2265:F2265"/>
    <mergeCell ref="A2266:B2266"/>
    <mergeCell ref="C2266:F2266"/>
    <mergeCell ref="A2263:B2263"/>
    <mergeCell ref="C2263:F2263"/>
    <mergeCell ref="A2264:B2264"/>
    <mergeCell ref="C2264:F2264"/>
    <mergeCell ref="A2261:B2261"/>
    <mergeCell ref="C2261:F2261"/>
    <mergeCell ref="A2262:B2262"/>
    <mergeCell ref="C2262:F2262"/>
    <mergeCell ref="A2259:B2259"/>
    <mergeCell ref="C2259:F2259"/>
    <mergeCell ref="A2260:B2260"/>
    <mergeCell ref="C2260:F2260"/>
    <mergeCell ref="A2257:B2257"/>
    <mergeCell ref="C2257:F2257"/>
    <mergeCell ref="A2258:B2258"/>
    <mergeCell ref="C2258:F2258"/>
    <mergeCell ref="A2255:B2255"/>
    <mergeCell ref="C2255:F2255"/>
    <mergeCell ref="A2256:B2256"/>
    <mergeCell ref="C2256:F2256"/>
    <mergeCell ref="A2253:B2253"/>
    <mergeCell ref="C2253:F2253"/>
    <mergeCell ref="A2254:B2254"/>
    <mergeCell ref="C2254:F2254"/>
    <mergeCell ref="A2251:B2251"/>
    <mergeCell ref="C2251:F2251"/>
    <mergeCell ref="A2252:B2252"/>
    <mergeCell ref="C2252:F2252"/>
    <mergeCell ref="A2249:B2249"/>
    <mergeCell ref="C2249:F2249"/>
    <mergeCell ref="A2250:B2250"/>
    <mergeCell ref="C2250:F2250"/>
    <mergeCell ref="A2283:B2283"/>
    <mergeCell ref="C2283:F2283"/>
    <mergeCell ref="A2284:B2284"/>
    <mergeCell ref="C2284:F2284"/>
    <mergeCell ref="A2281:B2281"/>
    <mergeCell ref="C2281:F2281"/>
    <mergeCell ref="A2282:B2282"/>
    <mergeCell ref="C2282:F2282"/>
    <mergeCell ref="A2279:B2279"/>
    <mergeCell ref="C2279:F2279"/>
    <mergeCell ref="A2280:B2280"/>
    <mergeCell ref="C2280:F2280"/>
    <mergeCell ref="A2277:B2277"/>
    <mergeCell ref="C2277:F2277"/>
    <mergeCell ref="A2278:B2278"/>
    <mergeCell ref="C2278:F2278"/>
    <mergeCell ref="A2275:B2275"/>
    <mergeCell ref="C2275:F2275"/>
    <mergeCell ref="A2276:B2276"/>
    <mergeCell ref="C2276:F2276"/>
    <mergeCell ref="A2273:B2273"/>
    <mergeCell ref="C2273:F2273"/>
    <mergeCell ref="A2274:B2274"/>
    <mergeCell ref="C2274:F2274"/>
    <mergeCell ref="A2271:B2271"/>
    <mergeCell ref="C2271:F2271"/>
    <mergeCell ref="A2272:B2272"/>
    <mergeCell ref="C2272:F2272"/>
    <mergeCell ref="A2269:B2269"/>
    <mergeCell ref="C2269:F2269"/>
    <mergeCell ref="A2270:B2270"/>
    <mergeCell ref="C2270:F2270"/>
    <mergeCell ref="A2267:B2267"/>
    <mergeCell ref="C2267:F2267"/>
    <mergeCell ref="A2268:B2268"/>
    <mergeCell ref="C2268:F2268"/>
    <mergeCell ref="A2301:B2301"/>
    <mergeCell ref="C2301:F2301"/>
    <mergeCell ref="A2302:B2302"/>
    <mergeCell ref="C2302:F2302"/>
    <mergeCell ref="A2299:B2299"/>
    <mergeCell ref="C2299:F2299"/>
    <mergeCell ref="A2300:B2300"/>
    <mergeCell ref="C2300:F2300"/>
    <mergeCell ref="A2297:B2297"/>
    <mergeCell ref="C2297:F2297"/>
    <mergeCell ref="A2298:B2298"/>
    <mergeCell ref="C2298:F2298"/>
    <mergeCell ref="A2295:B2295"/>
    <mergeCell ref="C2295:F2295"/>
    <mergeCell ref="A2296:B2296"/>
    <mergeCell ref="C2296:F2296"/>
    <mergeCell ref="A2293:B2293"/>
    <mergeCell ref="C2293:F2293"/>
    <mergeCell ref="A2294:B2294"/>
    <mergeCell ref="C2294:F2294"/>
    <mergeCell ref="A2291:B2291"/>
    <mergeCell ref="C2291:F2291"/>
    <mergeCell ref="A2292:B2292"/>
    <mergeCell ref="C2292:F2292"/>
    <mergeCell ref="A2289:B2289"/>
    <mergeCell ref="C2289:F2289"/>
    <mergeCell ref="A2290:B2290"/>
    <mergeCell ref="C2290:F2290"/>
    <mergeCell ref="A2287:B2287"/>
    <mergeCell ref="C2287:F2287"/>
    <mergeCell ref="A2288:B2288"/>
    <mergeCell ref="C2288:F2288"/>
    <mergeCell ref="A2285:B2285"/>
    <mergeCell ref="C2285:F2285"/>
    <mergeCell ref="A2286:B2286"/>
    <mergeCell ref="C2286:F2286"/>
    <mergeCell ref="A2319:B2319"/>
    <mergeCell ref="C2319:F2319"/>
    <mergeCell ref="A2320:B2320"/>
    <mergeCell ref="C2320:F2320"/>
    <mergeCell ref="A2317:B2317"/>
    <mergeCell ref="C2317:F2317"/>
    <mergeCell ref="A2318:B2318"/>
    <mergeCell ref="C2318:F2318"/>
    <mergeCell ref="A2315:B2315"/>
    <mergeCell ref="C2315:F2315"/>
    <mergeCell ref="A2316:B2316"/>
    <mergeCell ref="C2316:F2316"/>
    <mergeCell ref="A2313:B2313"/>
    <mergeCell ref="C2313:F2313"/>
    <mergeCell ref="A2314:B2314"/>
    <mergeCell ref="C2314:F2314"/>
    <mergeCell ref="A2311:B2311"/>
    <mergeCell ref="C2311:F2311"/>
    <mergeCell ref="A2312:B2312"/>
    <mergeCell ref="C2312:F2312"/>
    <mergeCell ref="A2309:B2309"/>
    <mergeCell ref="C2309:F2309"/>
    <mergeCell ref="A2310:B2310"/>
    <mergeCell ref="C2310:F2310"/>
    <mergeCell ref="A2307:B2307"/>
    <mergeCell ref="C2307:F2307"/>
    <mergeCell ref="A2308:B2308"/>
    <mergeCell ref="C2308:F2308"/>
    <mergeCell ref="A2305:B2305"/>
    <mergeCell ref="C2305:F2305"/>
    <mergeCell ref="A2306:B2306"/>
    <mergeCell ref="C2306:F2306"/>
    <mergeCell ref="A2303:B2303"/>
    <mergeCell ref="C2303:F2303"/>
    <mergeCell ref="A2304:B2304"/>
    <mergeCell ref="C2304:F2304"/>
    <mergeCell ref="A2337:B2337"/>
    <mergeCell ref="C2337:F2337"/>
    <mergeCell ref="A2338:B2338"/>
    <mergeCell ref="C2338:F2338"/>
    <mergeCell ref="A2335:B2335"/>
    <mergeCell ref="C2335:F2335"/>
    <mergeCell ref="A2336:B2336"/>
    <mergeCell ref="C2336:F2336"/>
    <mergeCell ref="A2333:B2333"/>
    <mergeCell ref="C2333:F2333"/>
    <mergeCell ref="A2334:B2334"/>
    <mergeCell ref="C2334:F2334"/>
    <mergeCell ref="A2331:B2331"/>
    <mergeCell ref="C2331:F2331"/>
    <mergeCell ref="A2332:B2332"/>
    <mergeCell ref="C2332:F2332"/>
    <mergeCell ref="A2329:B2329"/>
    <mergeCell ref="C2329:F2329"/>
    <mergeCell ref="A2330:B2330"/>
    <mergeCell ref="C2330:F2330"/>
    <mergeCell ref="A2327:B2327"/>
    <mergeCell ref="C2327:F2327"/>
    <mergeCell ref="A2328:B2328"/>
    <mergeCell ref="C2328:F2328"/>
    <mergeCell ref="A2325:B2325"/>
    <mergeCell ref="C2325:F2325"/>
    <mergeCell ref="A2326:B2326"/>
    <mergeCell ref="C2326:F2326"/>
    <mergeCell ref="A2323:B2323"/>
    <mergeCell ref="C2323:F2323"/>
    <mergeCell ref="A2324:B2324"/>
    <mergeCell ref="C2324:F2324"/>
    <mergeCell ref="A2321:B2321"/>
    <mergeCell ref="C2321:F2321"/>
    <mergeCell ref="A2322:B2322"/>
    <mergeCell ref="C2322:F2322"/>
    <mergeCell ref="A2355:B2355"/>
    <mergeCell ref="C2355:F2355"/>
    <mergeCell ref="A2356:B2356"/>
    <mergeCell ref="C2356:F2356"/>
    <mergeCell ref="A2353:B2353"/>
    <mergeCell ref="C2353:F2353"/>
    <mergeCell ref="A2354:B2354"/>
    <mergeCell ref="C2354:F2354"/>
    <mergeCell ref="A2351:B2351"/>
    <mergeCell ref="C2351:F2351"/>
    <mergeCell ref="A2352:B2352"/>
    <mergeCell ref="C2352:F2352"/>
    <mergeCell ref="A2349:B2349"/>
    <mergeCell ref="C2349:F2349"/>
    <mergeCell ref="A2350:B2350"/>
    <mergeCell ref="C2350:F2350"/>
    <mergeCell ref="A2347:B2347"/>
    <mergeCell ref="C2347:F2347"/>
    <mergeCell ref="A2348:B2348"/>
    <mergeCell ref="C2348:F2348"/>
    <mergeCell ref="A2345:B2345"/>
    <mergeCell ref="C2345:F2345"/>
    <mergeCell ref="A2346:B2346"/>
    <mergeCell ref="C2346:F2346"/>
    <mergeCell ref="A2343:B2343"/>
    <mergeCell ref="C2343:F2343"/>
    <mergeCell ref="A2344:B2344"/>
    <mergeCell ref="C2344:F2344"/>
    <mergeCell ref="A2341:B2341"/>
    <mergeCell ref="C2341:F2341"/>
    <mergeCell ref="A2342:B2342"/>
    <mergeCell ref="C2342:F2342"/>
    <mergeCell ref="A2339:B2339"/>
    <mergeCell ref="C2339:F2339"/>
    <mergeCell ref="A2340:B2340"/>
    <mergeCell ref="C2340:F2340"/>
    <mergeCell ref="A2373:B2373"/>
    <mergeCell ref="C2373:F2373"/>
    <mergeCell ref="A2374:B2374"/>
    <mergeCell ref="C2374:F2374"/>
    <mergeCell ref="A2371:B2371"/>
    <mergeCell ref="C2371:F2371"/>
    <mergeCell ref="A2372:B2372"/>
    <mergeCell ref="C2372:F2372"/>
    <mergeCell ref="A2369:B2369"/>
    <mergeCell ref="C2369:F2369"/>
    <mergeCell ref="A2370:B2370"/>
    <mergeCell ref="C2370:F2370"/>
    <mergeCell ref="A2367:B2367"/>
    <mergeCell ref="C2367:F2367"/>
    <mergeCell ref="A2368:B2368"/>
    <mergeCell ref="C2368:F2368"/>
    <mergeCell ref="A2365:B2365"/>
    <mergeCell ref="C2365:F2365"/>
    <mergeCell ref="A2366:B2366"/>
    <mergeCell ref="C2366:F2366"/>
    <mergeCell ref="A2363:B2363"/>
    <mergeCell ref="C2363:F2363"/>
    <mergeCell ref="A2364:B2364"/>
    <mergeCell ref="C2364:F2364"/>
    <mergeCell ref="A2361:B2361"/>
    <mergeCell ref="C2361:F2361"/>
    <mergeCell ref="A2362:B2362"/>
    <mergeCell ref="C2362:F2362"/>
    <mergeCell ref="A2359:B2359"/>
    <mergeCell ref="C2359:F2359"/>
    <mergeCell ref="A2360:B2360"/>
    <mergeCell ref="C2360:F2360"/>
    <mergeCell ref="A2357:B2357"/>
    <mergeCell ref="C2357:F2357"/>
    <mergeCell ref="A2358:B2358"/>
    <mergeCell ref="C2358:F2358"/>
    <mergeCell ref="A2391:B2391"/>
    <mergeCell ref="C2391:F2391"/>
    <mergeCell ref="A2392:B2392"/>
    <mergeCell ref="C2392:F2392"/>
    <mergeCell ref="A2389:B2389"/>
    <mergeCell ref="C2389:F2389"/>
    <mergeCell ref="A2390:B2390"/>
    <mergeCell ref="C2390:F2390"/>
    <mergeCell ref="A2387:B2387"/>
    <mergeCell ref="C2387:F2387"/>
    <mergeCell ref="A2388:B2388"/>
    <mergeCell ref="C2388:F2388"/>
    <mergeCell ref="A2385:B2385"/>
    <mergeCell ref="C2385:F2385"/>
    <mergeCell ref="A2386:B2386"/>
    <mergeCell ref="C2386:F2386"/>
    <mergeCell ref="A2383:B2383"/>
    <mergeCell ref="C2383:F2383"/>
    <mergeCell ref="A2384:B2384"/>
    <mergeCell ref="C2384:F2384"/>
    <mergeCell ref="A2381:B2381"/>
    <mergeCell ref="C2381:F2381"/>
    <mergeCell ref="A2382:B2382"/>
    <mergeCell ref="C2382:F2382"/>
    <mergeCell ref="A2379:B2379"/>
    <mergeCell ref="C2379:F2379"/>
    <mergeCell ref="A2380:B2380"/>
    <mergeCell ref="C2380:F2380"/>
    <mergeCell ref="A2377:B2377"/>
    <mergeCell ref="C2377:F2377"/>
    <mergeCell ref="A2378:B2378"/>
    <mergeCell ref="C2378:F2378"/>
    <mergeCell ref="A2375:B2375"/>
    <mergeCell ref="C2375:F2375"/>
    <mergeCell ref="A2376:B2376"/>
    <mergeCell ref="C2376:F2376"/>
    <mergeCell ref="A2409:B2409"/>
    <mergeCell ref="C2409:F2409"/>
    <mergeCell ref="A2410:B2410"/>
    <mergeCell ref="C2410:F2410"/>
    <mergeCell ref="A2407:B2407"/>
    <mergeCell ref="C2407:F2407"/>
    <mergeCell ref="A2408:B2408"/>
    <mergeCell ref="C2408:F2408"/>
    <mergeCell ref="A2405:B2405"/>
    <mergeCell ref="C2405:F2405"/>
    <mergeCell ref="A2406:B2406"/>
    <mergeCell ref="C2406:F2406"/>
    <mergeCell ref="A2403:B2403"/>
    <mergeCell ref="C2403:F2403"/>
    <mergeCell ref="A2404:B2404"/>
    <mergeCell ref="C2404:F2404"/>
    <mergeCell ref="A2401:B2401"/>
    <mergeCell ref="C2401:F2401"/>
    <mergeCell ref="A2402:B2402"/>
    <mergeCell ref="C2402:F2402"/>
    <mergeCell ref="A2399:B2399"/>
    <mergeCell ref="C2399:F2399"/>
    <mergeCell ref="A2400:B2400"/>
    <mergeCell ref="C2400:F2400"/>
    <mergeCell ref="A2397:B2397"/>
    <mergeCell ref="C2397:F2397"/>
    <mergeCell ref="A2398:B2398"/>
    <mergeCell ref="C2398:F2398"/>
    <mergeCell ref="A2395:B2395"/>
    <mergeCell ref="C2395:F2395"/>
    <mergeCell ref="A2396:B2396"/>
    <mergeCell ref="C2396:F2396"/>
    <mergeCell ref="A2393:B2393"/>
    <mergeCell ref="C2393:F2393"/>
    <mergeCell ref="A2394:B2394"/>
    <mergeCell ref="C2394:F2394"/>
    <mergeCell ref="A2427:B2427"/>
    <mergeCell ref="C2427:F2427"/>
    <mergeCell ref="A2428:B2428"/>
    <mergeCell ref="C2428:F2428"/>
    <mergeCell ref="A2425:B2425"/>
    <mergeCell ref="C2425:F2425"/>
    <mergeCell ref="A2426:B2426"/>
    <mergeCell ref="C2426:F2426"/>
    <mergeCell ref="A2423:B2423"/>
    <mergeCell ref="C2423:F2423"/>
    <mergeCell ref="A2424:B2424"/>
    <mergeCell ref="C2424:F2424"/>
    <mergeCell ref="A2421:B2421"/>
    <mergeCell ref="C2421:F2421"/>
    <mergeCell ref="A2422:B2422"/>
    <mergeCell ref="C2422:F2422"/>
    <mergeCell ref="A2419:B2419"/>
    <mergeCell ref="C2419:F2419"/>
    <mergeCell ref="A2420:B2420"/>
    <mergeCell ref="C2420:F2420"/>
    <mergeCell ref="A2417:B2417"/>
    <mergeCell ref="C2417:F2417"/>
    <mergeCell ref="A2418:B2418"/>
    <mergeCell ref="C2418:F2418"/>
    <mergeCell ref="A2415:B2415"/>
    <mergeCell ref="C2415:F2415"/>
    <mergeCell ref="A2416:B2416"/>
    <mergeCell ref="C2416:F2416"/>
    <mergeCell ref="A2413:B2413"/>
    <mergeCell ref="C2413:F2413"/>
    <mergeCell ref="A2414:B2414"/>
    <mergeCell ref="C2414:F2414"/>
    <mergeCell ref="A2411:B2411"/>
    <mergeCell ref="C2411:F2411"/>
    <mergeCell ref="A2412:B2412"/>
    <mergeCell ref="C2412:F2412"/>
    <mergeCell ref="A2445:B2445"/>
    <mergeCell ref="C2445:F2445"/>
    <mergeCell ref="A2446:B2446"/>
    <mergeCell ref="C2446:F2446"/>
    <mergeCell ref="A2443:B2443"/>
    <mergeCell ref="C2443:F2443"/>
    <mergeCell ref="A2444:B2444"/>
    <mergeCell ref="C2444:F2444"/>
    <mergeCell ref="A2441:B2441"/>
    <mergeCell ref="C2441:F2441"/>
    <mergeCell ref="A2442:B2442"/>
    <mergeCell ref="C2442:F2442"/>
    <mergeCell ref="A2439:B2439"/>
    <mergeCell ref="C2439:F2439"/>
    <mergeCell ref="A2440:B2440"/>
    <mergeCell ref="C2440:F2440"/>
    <mergeCell ref="A2437:B2437"/>
    <mergeCell ref="C2437:F2437"/>
    <mergeCell ref="A2438:B2438"/>
    <mergeCell ref="C2438:F2438"/>
    <mergeCell ref="A2435:B2435"/>
    <mergeCell ref="C2435:F2435"/>
    <mergeCell ref="A2436:B2436"/>
    <mergeCell ref="C2436:F2436"/>
    <mergeCell ref="A2433:B2433"/>
    <mergeCell ref="C2433:F2433"/>
    <mergeCell ref="A2434:B2434"/>
    <mergeCell ref="C2434:F2434"/>
    <mergeCell ref="A2431:B2431"/>
    <mergeCell ref="C2431:F2431"/>
    <mergeCell ref="A2432:B2432"/>
    <mergeCell ref="C2432:F2432"/>
    <mergeCell ref="A2429:B2429"/>
    <mergeCell ref="C2429:F2429"/>
    <mergeCell ref="A2430:B2430"/>
    <mergeCell ref="C2430:F2430"/>
    <mergeCell ref="A2463:B2463"/>
    <mergeCell ref="C2463:F2463"/>
    <mergeCell ref="A2464:B2464"/>
    <mergeCell ref="C2464:F2464"/>
    <mergeCell ref="A2461:B2461"/>
    <mergeCell ref="C2461:F2461"/>
    <mergeCell ref="A2462:B2462"/>
    <mergeCell ref="C2462:F2462"/>
    <mergeCell ref="A2459:B2459"/>
    <mergeCell ref="C2459:F2459"/>
    <mergeCell ref="A2460:B2460"/>
    <mergeCell ref="C2460:F2460"/>
    <mergeCell ref="A2457:B2457"/>
    <mergeCell ref="C2457:F2457"/>
    <mergeCell ref="A2458:B2458"/>
    <mergeCell ref="C2458:F2458"/>
    <mergeCell ref="A2455:B2455"/>
    <mergeCell ref="C2455:F2455"/>
    <mergeCell ref="A2456:B2456"/>
    <mergeCell ref="C2456:F2456"/>
    <mergeCell ref="A2453:B2453"/>
    <mergeCell ref="C2453:F2453"/>
    <mergeCell ref="A2454:B2454"/>
    <mergeCell ref="C2454:F2454"/>
    <mergeCell ref="A2451:B2451"/>
    <mergeCell ref="C2451:F2451"/>
    <mergeCell ref="A2452:B2452"/>
    <mergeCell ref="C2452:F2452"/>
    <mergeCell ref="A2449:B2449"/>
    <mergeCell ref="C2449:F2449"/>
    <mergeCell ref="A2450:B2450"/>
    <mergeCell ref="C2450:F2450"/>
    <mergeCell ref="A2447:B2447"/>
    <mergeCell ref="C2447:F2447"/>
    <mergeCell ref="A2448:B2448"/>
    <mergeCell ref="C2448:F2448"/>
    <mergeCell ref="A2481:B2481"/>
    <mergeCell ref="C2481:F2481"/>
    <mergeCell ref="A2482:B2482"/>
    <mergeCell ref="C2482:F2482"/>
    <mergeCell ref="A2479:B2479"/>
    <mergeCell ref="C2479:F2479"/>
    <mergeCell ref="A2480:B2480"/>
    <mergeCell ref="C2480:F2480"/>
    <mergeCell ref="A2477:B2477"/>
    <mergeCell ref="C2477:F2477"/>
    <mergeCell ref="A2478:B2478"/>
    <mergeCell ref="C2478:F2478"/>
    <mergeCell ref="A2475:B2475"/>
    <mergeCell ref="C2475:F2475"/>
    <mergeCell ref="A2476:B2476"/>
    <mergeCell ref="C2476:F2476"/>
    <mergeCell ref="A2473:B2473"/>
    <mergeCell ref="C2473:F2473"/>
    <mergeCell ref="A2474:B2474"/>
    <mergeCell ref="C2474:F2474"/>
    <mergeCell ref="A2471:B2471"/>
    <mergeCell ref="C2471:F2471"/>
    <mergeCell ref="A2472:B2472"/>
    <mergeCell ref="C2472:F2472"/>
    <mergeCell ref="A2469:B2469"/>
    <mergeCell ref="C2469:F2469"/>
    <mergeCell ref="A2470:B2470"/>
    <mergeCell ref="C2470:F2470"/>
    <mergeCell ref="A2467:B2467"/>
    <mergeCell ref="C2467:F2467"/>
    <mergeCell ref="A2468:B2468"/>
    <mergeCell ref="C2468:F2468"/>
    <mergeCell ref="A2465:B2465"/>
    <mergeCell ref="C2465:F2465"/>
    <mergeCell ref="A2466:B2466"/>
    <mergeCell ref="C2466:F2466"/>
    <mergeCell ref="A2499:B2499"/>
    <mergeCell ref="C2499:F2499"/>
    <mergeCell ref="A2500:B2500"/>
    <mergeCell ref="C2500:F2500"/>
    <mergeCell ref="A2497:B2497"/>
    <mergeCell ref="C2497:F2497"/>
    <mergeCell ref="A2498:B2498"/>
    <mergeCell ref="C2498:F2498"/>
    <mergeCell ref="A2495:B2495"/>
    <mergeCell ref="C2495:F2495"/>
    <mergeCell ref="A2496:B2496"/>
    <mergeCell ref="C2496:F2496"/>
    <mergeCell ref="A2493:B2493"/>
    <mergeCell ref="C2493:F2493"/>
    <mergeCell ref="A2494:B2494"/>
    <mergeCell ref="C2494:F2494"/>
    <mergeCell ref="A2491:B2491"/>
    <mergeCell ref="C2491:F2491"/>
    <mergeCell ref="A2492:B2492"/>
    <mergeCell ref="C2492:F2492"/>
    <mergeCell ref="A2489:B2489"/>
    <mergeCell ref="C2489:F2489"/>
    <mergeCell ref="A2490:B2490"/>
    <mergeCell ref="C2490:F2490"/>
    <mergeCell ref="A2487:B2487"/>
    <mergeCell ref="C2487:F2487"/>
    <mergeCell ref="A2488:B2488"/>
    <mergeCell ref="C2488:F2488"/>
    <mergeCell ref="A2485:B2485"/>
    <mergeCell ref="C2485:F2485"/>
    <mergeCell ref="A2486:B2486"/>
    <mergeCell ref="C2486:F2486"/>
    <mergeCell ref="A2483:B2483"/>
    <mergeCell ref="C2483:F2483"/>
    <mergeCell ref="A2484:B2484"/>
    <mergeCell ref="C2484:F2484"/>
    <mergeCell ref="A2517:B2517"/>
    <mergeCell ref="C2517:F2517"/>
    <mergeCell ref="A2518:B2518"/>
    <mergeCell ref="C2518:F2518"/>
    <mergeCell ref="A2515:B2515"/>
    <mergeCell ref="C2515:F2515"/>
    <mergeCell ref="A2516:B2516"/>
    <mergeCell ref="C2516:F2516"/>
    <mergeCell ref="A2513:B2513"/>
    <mergeCell ref="C2513:F2513"/>
    <mergeCell ref="A2514:B2514"/>
    <mergeCell ref="C2514:F2514"/>
    <mergeCell ref="A2511:B2511"/>
    <mergeCell ref="C2511:F2511"/>
    <mergeCell ref="A2512:B2512"/>
    <mergeCell ref="C2512:F2512"/>
    <mergeCell ref="A2509:B2509"/>
    <mergeCell ref="C2509:F2509"/>
    <mergeCell ref="A2510:B2510"/>
    <mergeCell ref="C2510:F2510"/>
    <mergeCell ref="A2507:B2507"/>
    <mergeCell ref="C2507:F2507"/>
    <mergeCell ref="A2508:B2508"/>
    <mergeCell ref="C2508:F2508"/>
    <mergeCell ref="A2505:B2505"/>
    <mergeCell ref="C2505:F2505"/>
    <mergeCell ref="A2506:B2506"/>
    <mergeCell ref="C2506:F2506"/>
    <mergeCell ref="A2503:B2503"/>
    <mergeCell ref="C2503:F2503"/>
    <mergeCell ref="A2504:B2504"/>
    <mergeCell ref="C2504:F2504"/>
    <mergeCell ref="A2501:B2501"/>
    <mergeCell ref="C2501:F2501"/>
    <mergeCell ref="A2502:B2502"/>
    <mergeCell ref="C2502:F2502"/>
    <mergeCell ref="A2535:B2535"/>
    <mergeCell ref="C2535:F2535"/>
    <mergeCell ref="A2536:B2536"/>
    <mergeCell ref="C2536:F2536"/>
    <mergeCell ref="A2533:B2533"/>
    <mergeCell ref="C2533:F2533"/>
    <mergeCell ref="A2534:B2534"/>
    <mergeCell ref="C2534:F2534"/>
    <mergeCell ref="A2531:B2531"/>
    <mergeCell ref="C2531:F2531"/>
    <mergeCell ref="A2532:B2532"/>
    <mergeCell ref="C2532:F2532"/>
    <mergeCell ref="A2529:B2529"/>
    <mergeCell ref="C2529:F2529"/>
    <mergeCell ref="A2530:B2530"/>
    <mergeCell ref="C2530:F2530"/>
    <mergeCell ref="A2527:B2527"/>
    <mergeCell ref="C2527:F2527"/>
    <mergeCell ref="A2528:B2528"/>
    <mergeCell ref="C2528:F2528"/>
    <mergeCell ref="A2525:B2525"/>
    <mergeCell ref="C2525:F2525"/>
    <mergeCell ref="A2526:B2526"/>
    <mergeCell ref="C2526:F2526"/>
    <mergeCell ref="A2523:B2523"/>
    <mergeCell ref="C2523:F2523"/>
    <mergeCell ref="A2524:B2524"/>
    <mergeCell ref="C2524:F2524"/>
    <mergeCell ref="A2521:B2521"/>
    <mergeCell ref="C2521:F2521"/>
    <mergeCell ref="A2522:B2522"/>
    <mergeCell ref="C2522:F2522"/>
    <mergeCell ref="A2519:B2519"/>
    <mergeCell ref="C2519:F2519"/>
    <mergeCell ref="A2520:B2520"/>
    <mergeCell ref="C2520:F2520"/>
    <mergeCell ref="A2553:B2553"/>
    <mergeCell ref="C2553:F2553"/>
    <mergeCell ref="A2554:B2554"/>
    <mergeCell ref="C2554:F2554"/>
    <mergeCell ref="A2551:B2551"/>
    <mergeCell ref="C2551:F2551"/>
    <mergeCell ref="A2552:B2552"/>
    <mergeCell ref="C2552:F2552"/>
    <mergeCell ref="A2549:B2549"/>
    <mergeCell ref="C2549:F2549"/>
    <mergeCell ref="A2550:B2550"/>
    <mergeCell ref="C2550:F2550"/>
    <mergeCell ref="A2547:B2547"/>
    <mergeCell ref="C2547:F2547"/>
    <mergeCell ref="A2548:B2548"/>
    <mergeCell ref="C2548:F2548"/>
    <mergeCell ref="A2545:B2545"/>
    <mergeCell ref="C2545:F2545"/>
    <mergeCell ref="A2546:B2546"/>
    <mergeCell ref="C2546:F2546"/>
    <mergeCell ref="A2543:B2543"/>
    <mergeCell ref="C2543:F2543"/>
    <mergeCell ref="A2544:B2544"/>
    <mergeCell ref="C2544:F2544"/>
    <mergeCell ref="A2541:B2541"/>
    <mergeCell ref="C2541:F2541"/>
    <mergeCell ref="A2542:B2542"/>
    <mergeCell ref="C2542:F2542"/>
    <mergeCell ref="A2539:B2539"/>
    <mergeCell ref="C2539:F2539"/>
    <mergeCell ref="A2540:B2540"/>
    <mergeCell ref="C2540:F2540"/>
    <mergeCell ref="A2537:B2537"/>
    <mergeCell ref="C2537:F2537"/>
    <mergeCell ref="A2538:B2538"/>
    <mergeCell ref="C2538:F2538"/>
    <mergeCell ref="A2571:B2571"/>
    <mergeCell ref="C2571:F2571"/>
    <mergeCell ref="A2572:B2572"/>
    <mergeCell ref="C2572:F2572"/>
    <mergeCell ref="A2569:B2569"/>
    <mergeCell ref="C2569:F2569"/>
    <mergeCell ref="A2570:B2570"/>
    <mergeCell ref="C2570:F2570"/>
    <mergeCell ref="A2567:B2567"/>
    <mergeCell ref="C2567:F2567"/>
    <mergeCell ref="A2568:B2568"/>
    <mergeCell ref="C2568:F2568"/>
    <mergeCell ref="A2565:B2565"/>
    <mergeCell ref="C2565:F2565"/>
    <mergeCell ref="A2566:B2566"/>
    <mergeCell ref="C2566:F2566"/>
    <mergeCell ref="A2563:B2563"/>
    <mergeCell ref="C2563:F2563"/>
    <mergeCell ref="A2564:B2564"/>
    <mergeCell ref="C2564:F2564"/>
    <mergeCell ref="A2561:B2561"/>
    <mergeCell ref="C2561:F2561"/>
    <mergeCell ref="A2562:B2562"/>
    <mergeCell ref="C2562:F2562"/>
    <mergeCell ref="A2559:B2559"/>
    <mergeCell ref="C2559:F2559"/>
    <mergeCell ref="A2560:B2560"/>
    <mergeCell ref="C2560:F2560"/>
    <mergeCell ref="A2557:B2557"/>
    <mergeCell ref="C2557:F2557"/>
    <mergeCell ref="A2558:B2558"/>
    <mergeCell ref="C2558:F2558"/>
    <mergeCell ref="A2555:B2555"/>
    <mergeCell ref="C2555:F2555"/>
    <mergeCell ref="A2556:B2556"/>
    <mergeCell ref="C2556:F2556"/>
    <mergeCell ref="A2589:B2589"/>
    <mergeCell ref="C2589:F2589"/>
    <mergeCell ref="A2590:B2590"/>
    <mergeCell ref="C2590:F2590"/>
    <mergeCell ref="A2587:B2587"/>
    <mergeCell ref="C2587:F2587"/>
    <mergeCell ref="A2588:B2588"/>
    <mergeCell ref="C2588:F2588"/>
    <mergeCell ref="A2585:B2585"/>
    <mergeCell ref="C2585:F2585"/>
    <mergeCell ref="A2586:B2586"/>
    <mergeCell ref="C2586:F2586"/>
    <mergeCell ref="A2583:B2583"/>
    <mergeCell ref="C2583:F2583"/>
    <mergeCell ref="A2584:B2584"/>
    <mergeCell ref="C2584:F2584"/>
    <mergeCell ref="A2581:B2581"/>
    <mergeCell ref="C2581:F2581"/>
    <mergeCell ref="A2582:B2582"/>
    <mergeCell ref="C2582:F2582"/>
    <mergeCell ref="A2579:B2579"/>
    <mergeCell ref="C2579:F2579"/>
    <mergeCell ref="A2580:B2580"/>
    <mergeCell ref="C2580:F2580"/>
    <mergeCell ref="A2577:B2577"/>
    <mergeCell ref="C2577:F2577"/>
    <mergeCell ref="A2578:B2578"/>
    <mergeCell ref="C2578:F2578"/>
    <mergeCell ref="A2575:B2575"/>
    <mergeCell ref="C2575:F2575"/>
    <mergeCell ref="A2576:B2576"/>
    <mergeCell ref="C2576:F2576"/>
    <mergeCell ref="A2573:B2573"/>
    <mergeCell ref="C2573:F2573"/>
    <mergeCell ref="A2574:B2574"/>
    <mergeCell ref="C2574:F2574"/>
    <mergeCell ref="A2607:B2607"/>
    <mergeCell ref="C2607:F2607"/>
    <mergeCell ref="A2608:B2608"/>
    <mergeCell ref="C2608:F2608"/>
    <mergeCell ref="A2605:B2605"/>
    <mergeCell ref="C2605:F2605"/>
    <mergeCell ref="A2606:B2606"/>
    <mergeCell ref="C2606:F2606"/>
    <mergeCell ref="A2603:B2603"/>
    <mergeCell ref="C2603:F2603"/>
    <mergeCell ref="A2604:B2604"/>
    <mergeCell ref="C2604:F2604"/>
    <mergeCell ref="A2601:B2601"/>
    <mergeCell ref="C2601:F2601"/>
    <mergeCell ref="A2602:B2602"/>
    <mergeCell ref="C2602:F2602"/>
    <mergeCell ref="A2599:B2599"/>
    <mergeCell ref="C2599:F2599"/>
    <mergeCell ref="A2600:B2600"/>
    <mergeCell ref="C2600:F2600"/>
    <mergeCell ref="A2597:B2597"/>
    <mergeCell ref="C2597:F2597"/>
    <mergeCell ref="A2598:B2598"/>
    <mergeCell ref="C2598:F2598"/>
    <mergeCell ref="A2595:B2595"/>
    <mergeCell ref="C2595:F2595"/>
    <mergeCell ref="A2596:B2596"/>
    <mergeCell ref="C2596:F2596"/>
    <mergeCell ref="A2593:B2593"/>
    <mergeCell ref="C2593:F2593"/>
    <mergeCell ref="A2594:B2594"/>
    <mergeCell ref="C2594:F2594"/>
    <mergeCell ref="A2591:B2591"/>
    <mergeCell ref="C2591:F2591"/>
    <mergeCell ref="A2592:B2592"/>
    <mergeCell ref="C2592:F2592"/>
    <mergeCell ref="A2625:B2625"/>
    <mergeCell ref="C2625:F2625"/>
    <mergeCell ref="A2626:B2626"/>
    <mergeCell ref="C2626:F2626"/>
    <mergeCell ref="A2623:B2623"/>
    <mergeCell ref="C2623:F2623"/>
    <mergeCell ref="A2624:B2624"/>
    <mergeCell ref="C2624:F2624"/>
    <mergeCell ref="A2621:B2621"/>
    <mergeCell ref="C2621:F2621"/>
    <mergeCell ref="A2622:B2622"/>
    <mergeCell ref="C2622:F2622"/>
    <mergeCell ref="A2619:B2619"/>
    <mergeCell ref="C2619:F2619"/>
    <mergeCell ref="A2620:B2620"/>
    <mergeCell ref="C2620:F2620"/>
    <mergeCell ref="A2617:B2617"/>
    <mergeCell ref="C2617:F2617"/>
    <mergeCell ref="A2618:B2618"/>
    <mergeCell ref="C2618:F2618"/>
    <mergeCell ref="A2615:B2615"/>
    <mergeCell ref="C2615:F2615"/>
    <mergeCell ref="A2616:B2616"/>
    <mergeCell ref="C2616:F2616"/>
    <mergeCell ref="A2613:B2613"/>
    <mergeCell ref="C2613:F2613"/>
    <mergeCell ref="A2614:B2614"/>
    <mergeCell ref="C2614:F2614"/>
    <mergeCell ref="A2611:B2611"/>
    <mergeCell ref="C2611:F2611"/>
    <mergeCell ref="A2612:B2612"/>
    <mergeCell ref="C2612:F2612"/>
    <mergeCell ref="A2609:B2609"/>
    <mergeCell ref="C2609:F2609"/>
    <mergeCell ref="A2610:B2610"/>
    <mergeCell ref="C2610:F2610"/>
    <mergeCell ref="A2643:B2643"/>
    <mergeCell ref="C2643:F2643"/>
    <mergeCell ref="A2644:B2644"/>
    <mergeCell ref="C2644:F2644"/>
    <mergeCell ref="A2641:B2641"/>
    <mergeCell ref="C2641:F2641"/>
    <mergeCell ref="A2642:B2642"/>
    <mergeCell ref="C2642:F2642"/>
    <mergeCell ref="A2639:B2639"/>
    <mergeCell ref="C2639:F2639"/>
    <mergeCell ref="A2640:B2640"/>
    <mergeCell ref="C2640:F2640"/>
    <mergeCell ref="A2637:B2637"/>
    <mergeCell ref="C2637:F2637"/>
    <mergeCell ref="A2638:B2638"/>
    <mergeCell ref="C2638:F2638"/>
    <mergeCell ref="A2635:B2635"/>
    <mergeCell ref="C2635:F2635"/>
    <mergeCell ref="A2636:B2636"/>
    <mergeCell ref="C2636:F2636"/>
    <mergeCell ref="A2633:B2633"/>
    <mergeCell ref="C2633:F2633"/>
    <mergeCell ref="A2634:B2634"/>
    <mergeCell ref="C2634:F2634"/>
    <mergeCell ref="A2631:B2631"/>
    <mergeCell ref="C2631:F2631"/>
    <mergeCell ref="A2632:B2632"/>
    <mergeCell ref="C2632:F2632"/>
    <mergeCell ref="A2629:B2629"/>
    <mergeCell ref="C2629:F2629"/>
    <mergeCell ref="A2630:B2630"/>
    <mergeCell ref="C2630:F2630"/>
    <mergeCell ref="A2627:B2627"/>
    <mergeCell ref="C2627:F2627"/>
    <mergeCell ref="A2628:B2628"/>
    <mergeCell ref="C2628:F2628"/>
    <mergeCell ref="A2661:B2661"/>
    <mergeCell ref="C2661:F2661"/>
    <mergeCell ref="A2662:B2662"/>
    <mergeCell ref="C2662:F2662"/>
    <mergeCell ref="A2659:B2659"/>
    <mergeCell ref="C2659:F2659"/>
    <mergeCell ref="A2660:B2660"/>
    <mergeCell ref="C2660:F2660"/>
    <mergeCell ref="A2657:B2657"/>
    <mergeCell ref="C2657:F2657"/>
    <mergeCell ref="A2658:B2658"/>
    <mergeCell ref="C2658:F2658"/>
    <mergeCell ref="A2655:B2655"/>
    <mergeCell ref="C2655:F2655"/>
    <mergeCell ref="A2656:B2656"/>
    <mergeCell ref="C2656:F2656"/>
    <mergeCell ref="A2653:B2653"/>
    <mergeCell ref="C2653:F2653"/>
    <mergeCell ref="A2654:B2654"/>
    <mergeCell ref="C2654:F2654"/>
    <mergeCell ref="A2651:B2651"/>
    <mergeCell ref="C2651:F2651"/>
    <mergeCell ref="A2652:B2652"/>
    <mergeCell ref="C2652:F2652"/>
    <mergeCell ref="A2649:B2649"/>
    <mergeCell ref="C2649:F2649"/>
    <mergeCell ref="A2650:B2650"/>
    <mergeCell ref="C2650:F2650"/>
    <mergeCell ref="A2647:B2647"/>
    <mergeCell ref="C2647:F2647"/>
    <mergeCell ref="A2648:B2648"/>
    <mergeCell ref="C2648:F2648"/>
    <mergeCell ref="A2645:B2645"/>
    <mergeCell ref="C2645:F2645"/>
    <mergeCell ref="A2646:B2646"/>
    <mergeCell ref="C2646:F2646"/>
    <mergeCell ref="A2679:B2679"/>
    <mergeCell ref="C2679:F2679"/>
    <mergeCell ref="A2680:B2680"/>
    <mergeCell ref="C2680:F2680"/>
    <mergeCell ref="A2677:B2677"/>
    <mergeCell ref="C2677:F2677"/>
    <mergeCell ref="A2678:B2678"/>
    <mergeCell ref="C2678:F2678"/>
    <mergeCell ref="A2675:B2675"/>
    <mergeCell ref="C2675:F2675"/>
    <mergeCell ref="A2676:B2676"/>
    <mergeCell ref="C2676:F2676"/>
    <mergeCell ref="A2673:B2673"/>
    <mergeCell ref="C2673:F2673"/>
    <mergeCell ref="A2674:B2674"/>
    <mergeCell ref="C2674:F2674"/>
    <mergeCell ref="A2671:B2671"/>
    <mergeCell ref="C2671:F2671"/>
    <mergeCell ref="A2672:B2672"/>
    <mergeCell ref="C2672:F2672"/>
    <mergeCell ref="A2669:B2669"/>
    <mergeCell ref="C2669:F2669"/>
    <mergeCell ref="A2670:B2670"/>
    <mergeCell ref="C2670:F2670"/>
    <mergeCell ref="A2667:B2667"/>
    <mergeCell ref="C2667:F2667"/>
    <mergeCell ref="A2668:B2668"/>
    <mergeCell ref="C2668:F2668"/>
    <mergeCell ref="A2665:B2665"/>
    <mergeCell ref="C2665:F2665"/>
    <mergeCell ref="A2666:B2666"/>
    <mergeCell ref="C2666:F2666"/>
    <mergeCell ref="A2663:B2663"/>
    <mergeCell ref="C2663:F2663"/>
    <mergeCell ref="A2664:B2664"/>
    <mergeCell ref="C2664:F2664"/>
    <mergeCell ref="A2697:B2697"/>
    <mergeCell ref="C2697:F2697"/>
    <mergeCell ref="A2698:B2698"/>
    <mergeCell ref="C2698:F2698"/>
    <mergeCell ref="A2695:B2695"/>
    <mergeCell ref="C2695:F2695"/>
    <mergeCell ref="A2696:B2696"/>
    <mergeCell ref="C2696:F2696"/>
    <mergeCell ref="A2693:B2693"/>
    <mergeCell ref="C2693:F2693"/>
    <mergeCell ref="A2694:B2694"/>
    <mergeCell ref="C2694:F2694"/>
    <mergeCell ref="A2691:B2691"/>
    <mergeCell ref="C2691:F2691"/>
    <mergeCell ref="A2692:B2692"/>
    <mergeCell ref="C2692:F2692"/>
    <mergeCell ref="A2689:B2689"/>
    <mergeCell ref="C2689:F2689"/>
    <mergeCell ref="A2690:B2690"/>
    <mergeCell ref="C2690:F2690"/>
    <mergeCell ref="A2687:B2687"/>
    <mergeCell ref="C2687:F2687"/>
    <mergeCell ref="A2688:B2688"/>
    <mergeCell ref="C2688:F2688"/>
    <mergeCell ref="A2685:B2685"/>
    <mergeCell ref="C2685:F2685"/>
    <mergeCell ref="A2686:B2686"/>
    <mergeCell ref="C2686:F2686"/>
    <mergeCell ref="A2683:B2683"/>
    <mergeCell ref="C2683:F2683"/>
    <mergeCell ref="A2684:B2684"/>
    <mergeCell ref="C2684:F2684"/>
    <mergeCell ref="A2681:B2681"/>
    <mergeCell ref="C2681:F2681"/>
    <mergeCell ref="A2682:B2682"/>
    <mergeCell ref="C2682:F2682"/>
    <mergeCell ref="A2715:B2715"/>
    <mergeCell ref="C2715:F2715"/>
    <mergeCell ref="A2716:B2716"/>
    <mergeCell ref="C2716:F2716"/>
    <mergeCell ref="A2713:B2713"/>
    <mergeCell ref="C2713:F2713"/>
    <mergeCell ref="A2714:B2714"/>
    <mergeCell ref="C2714:F2714"/>
    <mergeCell ref="A2711:B2711"/>
    <mergeCell ref="C2711:F2711"/>
    <mergeCell ref="A2712:B2712"/>
    <mergeCell ref="C2712:F2712"/>
    <mergeCell ref="A2709:B2709"/>
    <mergeCell ref="C2709:F2709"/>
    <mergeCell ref="A2710:B2710"/>
    <mergeCell ref="C2710:F2710"/>
    <mergeCell ref="A2707:B2707"/>
    <mergeCell ref="C2707:F2707"/>
    <mergeCell ref="A2708:B2708"/>
    <mergeCell ref="C2708:F2708"/>
    <mergeCell ref="A2705:B2705"/>
    <mergeCell ref="C2705:F2705"/>
    <mergeCell ref="A2706:B2706"/>
    <mergeCell ref="C2706:F2706"/>
    <mergeCell ref="A2703:B2703"/>
    <mergeCell ref="C2703:F2703"/>
    <mergeCell ref="A2704:B2704"/>
    <mergeCell ref="C2704:F2704"/>
    <mergeCell ref="A2701:B2701"/>
    <mergeCell ref="C2701:F2701"/>
    <mergeCell ref="A2702:B2702"/>
    <mergeCell ref="C2702:F2702"/>
    <mergeCell ref="A2699:B2699"/>
    <mergeCell ref="C2699:F2699"/>
    <mergeCell ref="A2700:B2700"/>
    <mergeCell ref="C2700:F2700"/>
    <mergeCell ref="A2733:B2733"/>
    <mergeCell ref="C2733:F2733"/>
    <mergeCell ref="A2734:B2734"/>
    <mergeCell ref="C2734:F2734"/>
    <mergeCell ref="A2731:B2731"/>
    <mergeCell ref="C2731:F2731"/>
    <mergeCell ref="A2732:B2732"/>
    <mergeCell ref="C2732:F2732"/>
    <mergeCell ref="A2729:B2729"/>
    <mergeCell ref="C2729:F2729"/>
    <mergeCell ref="A2730:B2730"/>
    <mergeCell ref="C2730:F2730"/>
    <mergeCell ref="A2727:B2727"/>
    <mergeCell ref="C2727:F2727"/>
    <mergeCell ref="A2728:B2728"/>
    <mergeCell ref="C2728:F2728"/>
    <mergeCell ref="A2725:B2725"/>
    <mergeCell ref="C2725:F2725"/>
    <mergeCell ref="A2726:B2726"/>
    <mergeCell ref="C2726:F2726"/>
    <mergeCell ref="A2723:B2723"/>
    <mergeCell ref="C2723:F2723"/>
    <mergeCell ref="A2724:B2724"/>
    <mergeCell ref="C2724:F2724"/>
    <mergeCell ref="A2721:B2721"/>
    <mergeCell ref="C2721:F2721"/>
    <mergeCell ref="A2722:B2722"/>
    <mergeCell ref="C2722:F2722"/>
    <mergeCell ref="A2719:B2719"/>
    <mergeCell ref="C2719:F2719"/>
    <mergeCell ref="A2720:B2720"/>
    <mergeCell ref="C2720:F2720"/>
    <mergeCell ref="A2717:B2717"/>
    <mergeCell ref="C2717:F2717"/>
    <mergeCell ref="A2718:B2718"/>
    <mergeCell ref="C2718:F2718"/>
    <mergeCell ref="A2751:B2751"/>
    <mergeCell ref="C2751:F2751"/>
    <mergeCell ref="A2752:B2752"/>
    <mergeCell ref="C2752:F2752"/>
    <mergeCell ref="A2749:B2749"/>
    <mergeCell ref="C2749:F2749"/>
    <mergeCell ref="A2750:B2750"/>
    <mergeCell ref="C2750:F2750"/>
    <mergeCell ref="A2747:B2747"/>
    <mergeCell ref="C2747:F2747"/>
    <mergeCell ref="A2748:B2748"/>
    <mergeCell ref="C2748:F2748"/>
    <mergeCell ref="A2745:B2745"/>
    <mergeCell ref="C2745:F2745"/>
    <mergeCell ref="A2746:B2746"/>
    <mergeCell ref="C2746:F2746"/>
    <mergeCell ref="A2743:B2743"/>
    <mergeCell ref="C2743:F2743"/>
    <mergeCell ref="A2744:B2744"/>
    <mergeCell ref="C2744:F2744"/>
    <mergeCell ref="A2741:B2741"/>
    <mergeCell ref="C2741:F2741"/>
    <mergeCell ref="A2742:B2742"/>
    <mergeCell ref="C2742:F2742"/>
    <mergeCell ref="A2739:B2739"/>
    <mergeCell ref="C2739:F2739"/>
    <mergeCell ref="A2740:B2740"/>
    <mergeCell ref="C2740:F2740"/>
    <mergeCell ref="A2737:B2737"/>
    <mergeCell ref="C2737:F2737"/>
    <mergeCell ref="A2738:B2738"/>
    <mergeCell ref="C2738:F2738"/>
    <mergeCell ref="A2735:B2735"/>
    <mergeCell ref="C2735:F2735"/>
    <mergeCell ref="A2736:B2736"/>
    <mergeCell ref="C2736:F2736"/>
    <mergeCell ref="A2769:B2769"/>
    <mergeCell ref="C2769:F2769"/>
    <mergeCell ref="A2770:B2770"/>
    <mergeCell ref="C2770:F2770"/>
    <mergeCell ref="A2767:B2767"/>
    <mergeCell ref="C2767:F2767"/>
    <mergeCell ref="A2768:B2768"/>
    <mergeCell ref="C2768:F2768"/>
    <mergeCell ref="A2765:B2765"/>
    <mergeCell ref="C2765:F2765"/>
    <mergeCell ref="A2766:B2766"/>
    <mergeCell ref="C2766:F2766"/>
    <mergeCell ref="A2763:B2763"/>
    <mergeCell ref="C2763:F2763"/>
    <mergeCell ref="A2764:B2764"/>
    <mergeCell ref="C2764:F2764"/>
    <mergeCell ref="A2761:B2761"/>
    <mergeCell ref="C2761:F2761"/>
    <mergeCell ref="A2762:B2762"/>
    <mergeCell ref="C2762:F2762"/>
    <mergeCell ref="A2759:B2759"/>
    <mergeCell ref="C2759:F2759"/>
    <mergeCell ref="A2760:B2760"/>
    <mergeCell ref="C2760:F2760"/>
    <mergeCell ref="A2757:B2757"/>
    <mergeCell ref="C2757:F2757"/>
    <mergeCell ref="A2758:B2758"/>
    <mergeCell ref="C2758:F2758"/>
    <mergeCell ref="A2755:B2755"/>
    <mergeCell ref="C2755:F2755"/>
    <mergeCell ref="A2756:B2756"/>
    <mergeCell ref="C2756:F2756"/>
    <mergeCell ref="A2753:B2753"/>
    <mergeCell ref="C2753:F2753"/>
    <mergeCell ref="A2754:B2754"/>
    <mergeCell ref="C2754:F2754"/>
    <mergeCell ref="A2787:B2787"/>
    <mergeCell ref="C2787:F2787"/>
    <mergeCell ref="A2788:B2788"/>
    <mergeCell ref="C2788:F2788"/>
    <mergeCell ref="A2785:B2785"/>
    <mergeCell ref="C2785:F2785"/>
    <mergeCell ref="A2786:B2786"/>
    <mergeCell ref="C2786:F2786"/>
    <mergeCell ref="A2783:B2783"/>
    <mergeCell ref="C2783:F2783"/>
    <mergeCell ref="A2784:B2784"/>
    <mergeCell ref="C2784:F2784"/>
    <mergeCell ref="A2781:B2781"/>
    <mergeCell ref="C2781:F2781"/>
    <mergeCell ref="A2782:B2782"/>
    <mergeCell ref="C2782:F2782"/>
    <mergeCell ref="A2779:B2779"/>
    <mergeCell ref="C2779:F2779"/>
    <mergeCell ref="A2780:B2780"/>
    <mergeCell ref="C2780:F2780"/>
    <mergeCell ref="A2777:B2777"/>
    <mergeCell ref="C2777:F2777"/>
    <mergeCell ref="A2778:B2778"/>
    <mergeCell ref="C2778:F2778"/>
    <mergeCell ref="A2775:B2775"/>
    <mergeCell ref="C2775:F2775"/>
    <mergeCell ref="A2776:B2776"/>
    <mergeCell ref="C2776:F2776"/>
    <mergeCell ref="A2773:B2773"/>
    <mergeCell ref="C2773:F2773"/>
    <mergeCell ref="A2774:B2774"/>
    <mergeCell ref="C2774:F2774"/>
    <mergeCell ref="A2771:B2771"/>
    <mergeCell ref="C2771:F2771"/>
    <mergeCell ref="A2772:B2772"/>
    <mergeCell ref="C2772:F2772"/>
    <mergeCell ref="A2805:B2805"/>
    <mergeCell ref="C2805:F2805"/>
    <mergeCell ref="A2806:B2806"/>
    <mergeCell ref="C2806:F2806"/>
    <mergeCell ref="A2803:B2803"/>
    <mergeCell ref="C2803:F2803"/>
    <mergeCell ref="A2804:B2804"/>
    <mergeCell ref="C2804:F2804"/>
    <mergeCell ref="A2801:B2801"/>
    <mergeCell ref="C2801:F2801"/>
    <mergeCell ref="A2802:B2802"/>
    <mergeCell ref="C2802:F2802"/>
    <mergeCell ref="A2799:B2799"/>
    <mergeCell ref="C2799:F2799"/>
    <mergeCell ref="A2800:B2800"/>
    <mergeCell ref="C2800:F2800"/>
    <mergeCell ref="A2797:B2797"/>
    <mergeCell ref="C2797:F2797"/>
    <mergeCell ref="A2798:B2798"/>
    <mergeCell ref="C2798:F2798"/>
    <mergeCell ref="A2795:B2795"/>
    <mergeCell ref="C2795:F2795"/>
    <mergeCell ref="A2796:B2796"/>
    <mergeCell ref="C2796:F2796"/>
    <mergeCell ref="A2793:B2793"/>
    <mergeCell ref="C2793:F2793"/>
    <mergeCell ref="A2794:B2794"/>
    <mergeCell ref="C2794:F2794"/>
    <mergeCell ref="A2791:B2791"/>
    <mergeCell ref="C2791:F2791"/>
    <mergeCell ref="A2792:B2792"/>
    <mergeCell ref="C2792:F2792"/>
    <mergeCell ref="A2789:B2789"/>
    <mergeCell ref="C2789:F2789"/>
    <mergeCell ref="A2790:B2790"/>
    <mergeCell ref="C2790:F2790"/>
    <mergeCell ref="A2823:B2823"/>
    <mergeCell ref="C2823:F2823"/>
    <mergeCell ref="A2824:B2824"/>
    <mergeCell ref="C2824:F2824"/>
    <mergeCell ref="A2821:B2821"/>
    <mergeCell ref="C2821:F2821"/>
    <mergeCell ref="A2822:B2822"/>
    <mergeCell ref="C2822:F2822"/>
    <mergeCell ref="A2819:B2819"/>
    <mergeCell ref="C2819:F2819"/>
    <mergeCell ref="A2820:B2820"/>
    <mergeCell ref="C2820:F2820"/>
    <mergeCell ref="A2817:B2817"/>
    <mergeCell ref="C2817:F2817"/>
    <mergeCell ref="A2818:B2818"/>
    <mergeCell ref="C2818:F2818"/>
    <mergeCell ref="A2815:B2815"/>
    <mergeCell ref="C2815:F2815"/>
    <mergeCell ref="A2816:B2816"/>
    <mergeCell ref="C2816:F2816"/>
    <mergeCell ref="A2813:B2813"/>
    <mergeCell ref="C2813:F2813"/>
    <mergeCell ref="A2814:B2814"/>
    <mergeCell ref="C2814:F2814"/>
    <mergeCell ref="A2811:B2811"/>
    <mergeCell ref="C2811:F2811"/>
    <mergeCell ref="A2812:B2812"/>
    <mergeCell ref="C2812:F2812"/>
    <mergeCell ref="A2809:B2809"/>
    <mergeCell ref="C2809:F2809"/>
    <mergeCell ref="A2810:B2810"/>
    <mergeCell ref="C2810:F2810"/>
    <mergeCell ref="A2807:B2807"/>
    <mergeCell ref="C2807:F2807"/>
    <mergeCell ref="A2808:B2808"/>
    <mergeCell ref="C2808:F2808"/>
    <mergeCell ref="A2841:B2841"/>
    <mergeCell ref="C2841:F2841"/>
    <mergeCell ref="A2842:B2842"/>
    <mergeCell ref="C2842:F2842"/>
    <mergeCell ref="A2839:B2839"/>
    <mergeCell ref="C2839:F2839"/>
    <mergeCell ref="A2840:B2840"/>
    <mergeCell ref="C2840:F2840"/>
    <mergeCell ref="A2837:B2837"/>
    <mergeCell ref="C2837:F2837"/>
    <mergeCell ref="A2838:B2838"/>
    <mergeCell ref="C2838:F2838"/>
    <mergeCell ref="A2835:B2835"/>
    <mergeCell ref="C2835:F2835"/>
    <mergeCell ref="A2836:B2836"/>
    <mergeCell ref="C2836:F2836"/>
    <mergeCell ref="A2833:B2833"/>
    <mergeCell ref="C2833:F2833"/>
    <mergeCell ref="A2834:B2834"/>
    <mergeCell ref="C2834:F2834"/>
    <mergeCell ref="A2831:B2831"/>
    <mergeCell ref="C2831:F2831"/>
    <mergeCell ref="A2832:B2832"/>
    <mergeCell ref="C2832:F2832"/>
    <mergeCell ref="A2829:B2829"/>
    <mergeCell ref="C2829:F2829"/>
    <mergeCell ref="A2830:B2830"/>
    <mergeCell ref="C2830:F2830"/>
    <mergeCell ref="A2827:B2827"/>
    <mergeCell ref="C2827:F2827"/>
    <mergeCell ref="A2828:B2828"/>
    <mergeCell ref="C2828:F2828"/>
    <mergeCell ref="A2825:B2825"/>
    <mergeCell ref="C2825:F2825"/>
    <mergeCell ref="A2826:B2826"/>
    <mergeCell ref="C2826:F2826"/>
    <mergeCell ref="A2859:B2859"/>
    <mergeCell ref="C2859:F2859"/>
    <mergeCell ref="A2860:B2860"/>
    <mergeCell ref="C2860:F2860"/>
    <mergeCell ref="A2857:B2857"/>
    <mergeCell ref="C2857:F2857"/>
    <mergeCell ref="A2858:B2858"/>
    <mergeCell ref="C2858:F2858"/>
    <mergeCell ref="A2855:B2855"/>
    <mergeCell ref="C2855:F2855"/>
    <mergeCell ref="A2856:B2856"/>
    <mergeCell ref="C2856:F2856"/>
    <mergeCell ref="A2853:B2853"/>
    <mergeCell ref="C2853:F2853"/>
    <mergeCell ref="A2854:B2854"/>
    <mergeCell ref="C2854:F2854"/>
    <mergeCell ref="A2851:B2851"/>
    <mergeCell ref="C2851:F2851"/>
    <mergeCell ref="A2852:B2852"/>
    <mergeCell ref="C2852:F2852"/>
    <mergeCell ref="A2849:B2849"/>
    <mergeCell ref="C2849:F2849"/>
    <mergeCell ref="A2850:B2850"/>
    <mergeCell ref="C2850:F2850"/>
    <mergeCell ref="A2847:B2847"/>
    <mergeCell ref="C2847:F2847"/>
    <mergeCell ref="A2848:B2848"/>
    <mergeCell ref="C2848:F2848"/>
    <mergeCell ref="A2845:B2845"/>
    <mergeCell ref="C2845:F2845"/>
    <mergeCell ref="A2846:B2846"/>
    <mergeCell ref="C2846:F2846"/>
    <mergeCell ref="A2843:B2843"/>
    <mergeCell ref="C2843:F2843"/>
    <mergeCell ref="A2844:B2844"/>
    <mergeCell ref="C2844:F2844"/>
    <mergeCell ref="A2877:B2877"/>
    <mergeCell ref="C2877:F2877"/>
    <mergeCell ref="A2878:B2878"/>
    <mergeCell ref="C2878:F2878"/>
    <mergeCell ref="A2875:B2875"/>
    <mergeCell ref="C2875:F2875"/>
    <mergeCell ref="A2876:B2876"/>
    <mergeCell ref="C2876:F2876"/>
    <mergeCell ref="A2873:B2873"/>
    <mergeCell ref="C2873:F2873"/>
    <mergeCell ref="A2874:B2874"/>
    <mergeCell ref="C2874:F2874"/>
    <mergeCell ref="A2871:B2871"/>
    <mergeCell ref="C2871:F2871"/>
    <mergeCell ref="A2872:B2872"/>
    <mergeCell ref="C2872:F2872"/>
    <mergeCell ref="A2869:B2869"/>
    <mergeCell ref="C2869:F2869"/>
    <mergeCell ref="A2870:B2870"/>
    <mergeCell ref="C2870:F2870"/>
    <mergeCell ref="A2867:B2867"/>
    <mergeCell ref="C2867:F2867"/>
    <mergeCell ref="A2868:B2868"/>
    <mergeCell ref="C2868:F2868"/>
    <mergeCell ref="A2865:B2865"/>
    <mergeCell ref="C2865:F2865"/>
    <mergeCell ref="A2866:B2866"/>
    <mergeCell ref="C2866:F2866"/>
    <mergeCell ref="A2863:B2863"/>
    <mergeCell ref="C2863:F2863"/>
    <mergeCell ref="A2864:B2864"/>
    <mergeCell ref="C2864:F2864"/>
    <mergeCell ref="A2861:B2861"/>
    <mergeCell ref="C2861:F2861"/>
    <mergeCell ref="A2862:B2862"/>
    <mergeCell ref="C2862:F2862"/>
    <mergeCell ref="A2895:B2895"/>
    <mergeCell ref="C2895:F2895"/>
    <mergeCell ref="A2896:B2896"/>
    <mergeCell ref="C2896:F2896"/>
    <mergeCell ref="A2893:B2893"/>
    <mergeCell ref="C2893:F2893"/>
    <mergeCell ref="A2894:B2894"/>
    <mergeCell ref="C2894:F2894"/>
    <mergeCell ref="A2891:B2891"/>
    <mergeCell ref="C2891:F2891"/>
    <mergeCell ref="A2892:B2892"/>
    <mergeCell ref="C2892:F2892"/>
    <mergeCell ref="A2889:B2889"/>
    <mergeCell ref="C2889:F2889"/>
    <mergeCell ref="A2890:B2890"/>
    <mergeCell ref="C2890:F2890"/>
    <mergeCell ref="A2887:B2887"/>
    <mergeCell ref="C2887:F2887"/>
    <mergeCell ref="A2888:B2888"/>
    <mergeCell ref="C2888:F2888"/>
    <mergeCell ref="A2885:B2885"/>
    <mergeCell ref="C2885:F2885"/>
    <mergeCell ref="A2886:B2886"/>
    <mergeCell ref="C2886:F2886"/>
    <mergeCell ref="A2883:B2883"/>
    <mergeCell ref="C2883:F2883"/>
    <mergeCell ref="A2884:B2884"/>
    <mergeCell ref="C2884:F2884"/>
    <mergeCell ref="A2881:B2881"/>
    <mergeCell ref="C2881:F2881"/>
    <mergeCell ref="A2882:B2882"/>
    <mergeCell ref="C2882:F2882"/>
    <mergeCell ref="A2879:B2879"/>
    <mergeCell ref="C2879:F2879"/>
    <mergeCell ref="A2880:B2880"/>
    <mergeCell ref="C2880:F2880"/>
    <mergeCell ref="A2913:B2913"/>
    <mergeCell ref="C2913:F2913"/>
    <mergeCell ref="A2914:B2914"/>
    <mergeCell ref="C2914:F2914"/>
    <mergeCell ref="A2911:B2911"/>
    <mergeCell ref="C2911:F2911"/>
    <mergeCell ref="A2912:B2912"/>
    <mergeCell ref="C2912:F2912"/>
    <mergeCell ref="A2909:B2909"/>
    <mergeCell ref="C2909:F2909"/>
    <mergeCell ref="A2910:B2910"/>
    <mergeCell ref="C2910:F2910"/>
    <mergeCell ref="A2907:B2907"/>
    <mergeCell ref="C2907:F2907"/>
    <mergeCell ref="A2908:B2908"/>
    <mergeCell ref="C2908:F2908"/>
    <mergeCell ref="A2905:B2905"/>
    <mergeCell ref="C2905:F2905"/>
    <mergeCell ref="A2906:B2906"/>
    <mergeCell ref="C2906:F2906"/>
    <mergeCell ref="A2903:B2903"/>
    <mergeCell ref="C2903:F2903"/>
    <mergeCell ref="A2904:B2904"/>
    <mergeCell ref="C2904:F2904"/>
    <mergeCell ref="A2901:B2901"/>
    <mergeCell ref="C2901:F2901"/>
    <mergeCell ref="A2902:B2902"/>
    <mergeCell ref="C2902:F2902"/>
    <mergeCell ref="A2899:B2899"/>
    <mergeCell ref="C2899:F2899"/>
    <mergeCell ref="A2900:B2900"/>
    <mergeCell ref="C2900:F2900"/>
    <mergeCell ref="A2897:B2897"/>
    <mergeCell ref="C2897:F2897"/>
    <mergeCell ref="A2898:B2898"/>
    <mergeCell ref="C2898:F2898"/>
    <mergeCell ref="A2931:B2931"/>
    <mergeCell ref="C2931:F2931"/>
    <mergeCell ref="A2932:B2932"/>
    <mergeCell ref="C2932:F2932"/>
    <mergeCell ref="A2929:B2929"/>
    <mergeCell ref="C2929:F2929"/>
    <mergeCell ref="A2930:B2930"/>
    <mergeCell ref="C2930:F2930"/>
    <mergeCell ref="A2927:B2927"/>
    <mergeCell ref="C2927:F2927"/>
    <mergeCell ref="A2928:B2928"/>
    <mergeCell ref="C2928:F2928"/>
    <mergeCell ref="A2925:B2925"/>
    <mergeCell ref="C2925:F2925"/>
    <mergeCell ref="A2926:B2926"/>
    <mergeCell ref="C2926:F2926"/>
    <mergeCell ref="A2923:B2923"/>
    <mergeCell ref="C2923:F2923"/>
    <mergeCell ref="A2924:B2924"/>
    <mergeCell ref="C2924:F2924"/>
    <mergeCell ref="A2921:B2921"/>
    <mergeCell ref="C2921:F2921"/>
    <mergeCell ref="A2922:B2922"/>
    <mergeCell ref="C2922:F2922"/>
    <mergeCell ref="A2919:B2919"/>
    <mergeCell ref="C2919:F2919"/>
    <mergeCell ref="A2920:B2920"/>
    <mergeCell ref="C2920:F2920"/>
    <mergeCell ref="A2917:B2917"/>
    <mergeCell ref="C2917:F2917"/>
    <mergeCell ref="A2918:B2918"/>
    <mergeCell ref="C2918:F2918"/>
    <mergeCell ref="A2915:B2915"/>
    <mergeCell ref="C2915:F2915"/>
    <mergeCell ref="A2916:B2916"/>
    <mergeCell ref="C2916:F2916"/>
    <mergeCell ref="A2949:B2949"/>
    <mergeCell ref="C2949:F2949"/>
    <mergeCell ref="A2950:B2950"/>
    <mergeCell ref="C2950:F2950"/>
    <mergeCell ref="A2947:B2947"/>
    <mergeCell ref="C2947:F2947"/>
    <mergeCell ref="A2948:B2948"/>
    <mergeCell ref="C2948:F2948"/>
    <mergeCell ref="A2945:B2945"/>
    <mergeCell ref="C2945:F2945"/>
    <mergeCell ref="A2946:B2946"/>
    <mergeCell ref="C2946:F2946"/>
    <mergeCell ref="A2943:B2943"/>
    <mergeCell ref="C2943:F2943"/>
    <mergeCell ref="A2944:B2944"/>
    <mergeCell ref="C2944:F2944"/>
    <mergeCell ref="A2941:B2941"/>
    <mergeCell ref="C2941:F2941"/>
    <mergeCell ref="A2942:B2942"/>
    <mergeCell ref="C2942:F2942"/>
    <mergeCell ref="A2939:B2939"/>
    <mergeCell ref="C2939:F2939"/>
    <mergeCell ref="A2940:B2940"/>
    <mergeCell ref="C2940:F2940"/>
    <mergeCell ref="A2937:B2937"/>
    <mergeCell ref="C2937:F2937"/>
    <mergeCell ref="A2938:B2938"/>
    <mergeCell ref="C2938:F2938"/>
    <mergeCell ref="A2935:B2935"/>
    <mergeCell ref="C2935:F2935"/>
    <mergeCell ref="A2936:B2936"/>
    <mergeCell ref="C2936:F2936"/>
    <mergeCell ref="A2933:B2933"/>
    <mergeCell ref="C2933:F2933"/>
    <mergeCell ref="A2934:B2934"/>
    <mergeCell ref="C2934:F2934"/>
    <mergeCell ref="A2967:B2967"/>
    <mergeCell ref="C2967:F2967"/>
    <mergeCell ref="A2968:B2968"/>
    <mergeCell ref="C2968:F2968"/>
    <mergeCell ref="A2965:B2965"/>
    <mergeCell ref="C2965:F2965"/>
    <mergeCell ref="A2966:B2966"/>
    <mergeCell ref="C2966:F2966"/>
    <mergeCell ref="A2963:B2963"/>
    <mergeCell ref="C2963:F2963"/>
    <mergeCell ref="A2964:B2964"/>
    <mergeCell ref="C2964:F2964"/>
    <mergeCell ref="A2961:B2961"/>
    <mergeCell ref="C2961:F2961"/>
    <mergeCell ref="A2962:B2962"/>
    <mergeCell ref="C2962:F2962"/>
    <mergeCell ref="A2959:B2959"/>
    <mergeCell ref="C2959:F2959"/>
    <mergeCell ref="A2960:B2960"/>
    <mergeCell ref="C2960:F2960"/>
    <mergeCell ref="A2957:B2957"/>
    <mergeCell ref="C2957:F2957"/>
    <mergeCell ref="A2958:B2958"/>
    <mergeCell ref="C2958:F2958"/>
    <mergeCell ref="A2955:B2955"/>
    <mergeCell ref="C2955:F2955"/>
    <mergeCell ref="A2956:B2956"/>
    <mergeCell ref="C2956:F2956"/>
    <mergeCell ref="A2953:B2953"/>
    <mergeCell ref="C2953:F2953"/>
    <mergeCell ref="A2954:B2954"/>
    <mergeCell ref="C2954:F2954"/>
    <mergeCell ref="A2951:B2951"/>
    <mergeCell ref="C2951:F2951"/>
    <mergeCell ref="A2952:B2952"/>
    <mergeCell ref="C2952:F2952"/>
    <mergeCell ref="A2985:B2985"/>
    <mergeCell ref="C2985:F2985"/>
    <mergeCell ref="A2986:B2986"/>
    <mergeCell ref="C2986:F2986"/>
    <mergeCell ref="A2983:B2983"/>
    <mergeCell ref="C2983:F2983"/>
    <mergeCell ref="A2984:B2984"/>
    <mergeCell ref="C2984:F2984"/>
    <mergeCell ref="A2981:B2981"/>
    <mergeCell ref="C2981:F2981"/>
    <mergeCell ref="A2982:B2982"/>
    <mergeCell ref="C2982:F2982"/>
    <mergeCell ref="A2979:B2979"/>
    <mergeCell ref="C2979:F2979"/>
    <mergeCell ref="A2980:B2980"/>
    <mergeCell ref="C2980:F2980"/>
    <mergeCell ref="A2977:B2977"/>
    <mergeCell ref="C2977:F2977"/>
    <mergeCell ref="A2978:B2978"/>
    <mergeCell ref="C2978:F2978"/>
    <mergeCell ref="A2975:B2975"/>
    <mergeCell ref="C2975:F2975"/>
    <mergeCell ref="A2976:B2976"/>
    <mergeCell ref="C2976:F2976"/>
    <mergeCell ref="A2973:B2973"/>
    <mergeCell ref="C2973:F2973"/>
    <mergeCell ref="A2974:B2974"/>
    <mergeCell ref="C2974:F2974"/>
    <mergeCell ref="A2971:B2971"/>
    <mergeCell ref="C2971:F2971"/>
    <mergeCell ref="A2972:B2972"/>
    <mergeCell ref="C2972:F2972"/>
    <mergeCell ref="A2969:B2969"/>
    <mergeCell ref="C2969:F2969"/>
    <mergeCell ref="A2970:B2970"/>
    <mergeCell ref="C2970:F2970"/>
    <mergeCell ref="A3003:B3003"/>
    <mergeCell ref="C3003:F3003"/>
    <mergeCell ref="A3004:B3004"/>
    <mergeCell ref="C3004:F3004"/>
    <mergeCell ref="A3001:B3001"/>
    <mergeCell ref="C3001:F3001"/>
    <mergeCell ref="A3002:B3002"/>
    <mergeCell ref="C3002:F3002"/>
    <mergeCell ref="A2999:B2999"/>
    <mergeCell ref="C2999:F2999"/>
    <mergeCell ref="A3000:B3000"/>
    <mergeCell ref="C3000:F3000"/>
    <mergeCell ref="A2997:B2997"/>
    <mergeCell ref="C2997:F2997"/>
    <mergeCell ref="A2998:B2998"/>
    <mergeCell ref="C2998:F2998"/>
    <mergeCell ref="A2995:B2995"/>
    <mergeCell ref="C2995:F2995"/>
    <mergeCell ref="A2996:B2996"/>
    <mergeCell ref="C2996:F2996"/>
    <mergeCell ref="A2993:B2993"/>
    <mergeCell ref="C2993:F2993"/>
    <mergeCell ref="A2994:B2994"/>
    <mergeCell ref="C2994:F2994"/>
    <mergeCell ref="A2991:B2991"/>
    <mergeCell ref="C2991:F2991"/>
    <mergeCell ref="A2992:B2992"/>
    <mergeCell ref="C2992:F2992"/>
    <mergeCell ref="A2989:B2989"/>
    <mergeCell ref="C2989:F2989"/>
    <mergeCell ref="A2990:B2990"/>
    <mergeCell ref="C2990:F2990"/>
    <mergeCell ref="A2987:B2987"/>
    <mergeCell ref="C2987:F2987"/>
    <mergeCell ref="A2988:B2988"/>
    <mergeCell ref="C2988:F2988"/>
    <mergeCell ref="A3021:B3021"/>
    <mergeCell ref="C3021:F3021"/>
    <mergeCell ref="A3022:B3022"/>
    <mergeCell ref="C3022:F3022"/>
    <mergeCell ref="A3019:B3019"/>
    <mergeCell ref="C3019:F3019"/>
    <mergeCell ref="A3020:B3020"/>
    <mergeCell ref="C3020:F3020"/>
    <mergeCell ref="A3017:B3017"/>
    <mergeCell ref="C3017:F3017"/>
    <mergeCell ref="A3018:B3018"/>
    <mergeCell ref="C3018:F3018"/>
    <mergeCell ref="A3015:B3015"/>
    <mergeCell ref="C3015:F3015"/>
    <mergeCell ref="A3016:B3016"/>
    <mergeCell ref="C3016:F3016"/>
    <mergeCell ref="A3013:B3013"/>
    <mergeCell ref="C3013:F3013"/>
    <mergeCell ref="A3014:B3014"/>
    <mergeCell ref="C3014:F3014"/>
    <mergeCell ref="A3011:B3011"/>
    <mergeCell ref="C3011:F3011"/>
    <mergeCell ref="A3012:B3012"/>
    <mergeCell ref="C3012:F3012"/>
    <mergeCell ref="A3009:B3009"/>
    <mergeCell ref="C3009:F3009"/>
    <mergeCell ref="A3010:B3010"/>
    <mergeCell ref="C3010:F3010"/>
    <mergeCell ref="A3007:B3007"/>
    <mergeCell ref="C3007:F3007"/>
    <mergeCell ref="A3008:B3008"/>
    <mergeCell ref="C3008:F3008"/>
    <mergeCell ref="A3005:B3005"/>
    <mergeCell ref="C3005:F3005"/>
    <mergeCell ref="A3006:B3006"/>
    <mergeCell ref="C3006:F3006"/>
    <mergeCell ref="A3039:B3039"/>
    <mergeCell ref="C3039:F3039"/>
    <mergeCell ref="A3040:B3040"/>
    <mergeCell ref="C3040:F3040"/>
    <mergeCell ref="A3037:B3037"/>
    <mergeCell ref="C3037:F3037"/>
    <mergeCell ref="A3038:B3038"/>
    <mergeCell ref="C3038:F3038"/>
    <mergeCell ref="A3035:B3035"/>
    <mergeCell ref="C3035:F3035"/>
    <mergeCell ref="A3036:B3036"/>
    <mergeCell ref="C3036:F3036"/>
    <mergeCell ref="A3033:B3033"/>
    <mergeCell ref="C3033:F3033"/>
    <mergeCell ref="A3034:B3034"/>
    <mergeCell ref="C3034:F3034"/>
    <mergeCell ref="A3031:B3031"/>
    <mergeCell ref="C3031:F3031"/>
    <mergeCell ref="A3032:B3032"/>
    <mergeCell ref="C3032:F3032"/>
    <mergeCell ref="A3029:B3029"/>
    <mergeCell ref="C3029:F3029"/>
    <mergeCell ref="A3030:B3030"/>
    <mergeCell ref="C3030:F3030"/>
    <mergeCell ref="A3027:B3027"/>
    <mergeCell ref="C3027:F3027"/>
    <mergeCell ref="A3028:B3028"/>
    <mergeCell ref="C3028:F3028"/>
    <mergeCell ref="A3025:B3025"/>
    <mergeCell ref="C3025:F3025"/>
    <mergeCell ref="A3026:B3026"/>
    <mergeCell ref="C3026:F3026"/>
    <mergeCell ref="A3023:B3023"/>
    <mergeCell ref="C3023:F3023"/>
    <mergeCell ref="A3024:B3024"/>
    <mergeCell ref="C3024:F3024"/>
    <mergeCell ref="A3057:B3057"/>
    <mergeCell ref="C3057:F3057"/>
    <mergeCell ref="A3058:B3058"/>
    <mergeCell ref="C3058:F3058"/>
    <mergeCell ref="A3055:B3055"/>
    <mergeCell ref="C3055:F3055"/>
    <mergeCell ref="A3056:B3056"/>
    <mergeCell ref="C3056:F3056"/>
    <mergeCell ref="A3053:B3053"/>
    <mergeCell ref="C3053:F3053"/>
    <mergeCell ref="A3054:B3054"/>
    <mergeCell ref="C3054:F3054"/>
    <mergeCell ref="A3051:B3051"/>
    <mergeCell ref="C3051:F3051"/>
    <mergeCell ref="A3052:B3052"/>
    <mergeCell ref="C3052:F3052"/>
    <mergeCell ref="A3049:B3049"/>
    <mergeCell ref="C3049:F3049"/>
    <mergeCell ref="A3050:B3050"/>
    <mergeCell ref="C3050:F3050"/>
    <mergeCell ref="A3047:B3047"/>
    <mergeCell ref="C3047:F3047"/>
    <mergeCell ref="A3048:B3048"/>
    <mergeCell ref="C3048:F3048"/>
    <mergeCell ref="A3045:B3045"/>
    <mergeCell ref="C3045:F3045"/>
    <mergeCell ref="A3046:B3046"/>
    <mergeCell ref="C3046:F3046"/>
    <mergeCell ref="A3043:B3043"/>
    <mergeCell ref="C3043:F3043"/>
    <mergeCell ref="A3044:B3044"/>
    <mergeCell ref="C3044:F3044"/>
    <mergeCell ref="A3041:B3041"/>
    <mergeCell ref="C3041:F3041"/>
    <mergeCell ref="A3042:B3042"/>
    <mergeCell ref="C3042:F3042"/>
    <mergeCell ref="A3075:B3075"/>
    <mergeCell ref="C3075:F3075"/>
    <mergeCell ref="A3076:B3076"/>
    <mergeCell ref="C3076:F3076"/>
    <mergeCell ref="A3073:B3073"/>
    <mergeCell ref="C3073:F3073"/>
    <mergeCell ref="A3074:B3074"/>
    <mergeCell ref="C3074:F3074"/>
    <mergeCell ref="A3071:B3071"/>
    <mergeCell ref="C3071:F3071"/>
    <mergeCell ref="A3072:B3072"/>
    <mergeCell ref="C3072:F3072"/>
    <mergeCell ref="A3069:B3069"/>
    <mergeCell ref="C3069:F3069"/>
    <mergeCell ref="A3070:B3070"/>
    <mergeCell ref="C3070:F3070"/>
    <mergeCell ref="A3067:B3067"/>
    <mergeCell ref="C3067:F3067"/>
    <mergeCell ref="A3068:B3068"/>
    <mergeCell ref="C3068:F3068"/>
    <mergeCell ref="A3065:B3065"/>
    <mergeCell ref="C3065:F3065"/>
    <mergeCell ref="A3066:B3066"/>
    <mergeCell ref="C3066:F3066"/>
    <mergeCell ref="A3063:B3063"/>
    <mergeCell ref="C3063:F3063"/>
    <mergeCell ref="A3064:B3064"/>
    <mergeCell ref="C3064:F3064"/>
    <mergeCell ref="A3061:B3061"/>
    <mergeCell ref="C3061:F3061"/>
    <mergeCell ref="A3062:B3062"/>
    <mergeCell ref="C3062:F3062"/>
    <mergeCell ref="A3059:B3059"/>
    <mergeCell ref="C3059:F3059"/>
    <mergeCell ref="A3060:B3060"/>
    <mergeCell ref="C3060:F3060"/>
    <mergeCell ref="A3093:B3093"/>
    <mergeCell ref="C3093:F3093"/>
    <mergeCell ref="A3094:B3094"/>
    <mergeCell ref="C3094:F3094"/>
    <mergeCell ref="A3091:B3091"/>
    <mergeCell ref="C3091:F3091"/>
    <mergeCell ref="A3092:B3092"/>
    <mergeCell ref="C3092:F3092"/>
    <mergeCell ref="A3089:B3089"/>
    <mergeCell ref="C3089:F3089"/>
    <mergeCell ref="A3090:B3090"/>
    <mergeCell ref="C3090:F3090"/>
    <mergeCell ref="A3087:B3087"/>
    <mergeCell ref="C3087:F3087"/>
    <mergeCell ref="A3088:B3088"/>
    <mergeCell ref="C3088:F3088"/>
    <mergeCell ref="A3085:B3085"/>
    <mergeCell ref="C3085:F3085"/>
    <mergeCell ref="A3086:B3086"/>
    <mergeCell ref="C3086:F3086"/>
    <mergeCell ref="A3083:B3083"/>
    <mergeCell ref="C3083:F3083"/>
    <mergeCell ref="A3084:B3084"/>
    <mergeCell ref="C3084:F3084"/>
    <mergeCell ref="A3081:B3081"/>
    <mergeCell ref="C3081:F3081"/>
    <mergeCell ref="A3082:B3082"/>
    <mergeCell ref="C3082:F3082"/>
    <mergeCell ref="A3079:B3079"/>
    <mergeCell ref="C3079:F3079"/>
    <mergeCell ref="A3080:B3080"/>
    <mergeCell ref="C3080:F3080"/>
    <mergeCell ref="A3077:B3077"/>
    <mergeCell ref="C3077:F3077"/>
    <mergeCell ref="A3078:B3078"/>
    <mergeCell ref="C3078:F3078"/>
    <mergeCell ref="A3111:B3111"/>
    <mergeCell ref="C3111:F3111"/>
    <mergeCell ref="A3112:B3112"/>
    <mergeCell ref="C3112:F3112"/>
    <mergeCell ref="A3109:B3109"/>
    <mergeCell ref="C3109:F3109"/>
    <mergeCell ref="A3110:B3110"/>
    <mergeCell ref="C3110:F3110"/>
    <mergeCell ref="A3107:B3107"/>
    <mergeCell ref="C3107:F3107"/>
    <mergeCell ref="A3108:B3108"/>
    <mergeCell ref="C3108:F3108"/>
    <mergeCell ref="A3105:B3105"/>
    <mergeCell ref="C3105:F3105"/>
    <mergeCell ref="A3106:B3106"/>
    <mergeCell ref="C3106:F3106"/>
    <mergeCell ref="A3103:B3103"/>
    <mergeCell ref="C3103:F3103"/>
    <mergeCell ref="A3104:B3104"/>
    <mergeCell ref="C3104:F3104"/>
    <mergeCell ref="A3101:B3101"/>
    <mergeCell ref="C3101:F3101"/>
    <mergeCell ref="A3102:B3102"/>
    <mergeCell ref="C3102:F3102"/>
    <mergeCell ref="A3099:B3099"/>
    <mergeCell ref="C3099:F3099"/>
    <mergeCell ref="A3100:B3100"/>
    <mergeCell ref="C3100:F3100"/>
    <mergeCell ref="A3097:B3097"/>
    <mergeCell ref="C3097:F3097"/>
    <mergeCell ref="A3098:B3098"/>
    <mergeCell ref="C3098:F3098"/>
    <mergeCell ref="A3095:B3095"/>
    <mergeCell ref="C3095:F3095"/>
    <mergeCell ref="A3096:B3096"/>
    <mergeCell ref="C3096:F3096"/>
    <mergeCell ref="A3129:B3129"/>
    <mergeCell ref="C3129:F3129"/>
    <mergeCell ref="A3130:B3130"/>
    <mergeCell ref="C3130:F3130"/>
    <mergeCell ref="A3127:B3127"/>
    <mergeCell ref="C3127:F3127"/>
    <mergeCell ref="A3128:B3128"/>
    <mergeCell ref="C3128:F3128"/>
    <mergeCell ref="A3125:B3125"/>
    <mergeCell ref="C3125:F3125"/>
    <mergeCell ref="A3126:B3126"/>
    <mergeCell ref="C3126:F3126"/>
    <mergeCell ref="A3123:B3123"/>
    <mergeCell ref="C3123:F3123"/>
    <mergeCell ref="A3124:B3124"/>
    <mergeCell ref="C3124:F3124"/>
    <mergeCell ref="A3121:B3121"/>
    <mergeCell ref="C3121:F3121"/>
    <mergeCell ref="A3122:B3122"/>
    <mergeCell ref="C3122:F3122"/>
    <mergeCell ref="A3119:B3119"/>
    <mergeCell ref="C3119:F3119"/>
    <mergeCell ref="A3120:B3120"/>
    <mergeCell ref="C3120:F3120"/>
    <mergeCell ref="A3117:B3117"/>
    <mergeCell ref="C3117:F3117"/>
    <mergeCell ref="A3118:B3118"/>
    <mergeCell ref="C3118:F3118"/>
    <mergeCell ref="A3115:B3115"/>
    <mergeCell ref="C3115:F3115"/>
    <mergeCell ref="A3116:B3116"/>
    <mergeCell ref="C3116:F3116"/>
    <mergeCell ref="A3113:B3113"/>
    <mergeCell ref="C3113:F3113"/>
    <mergeCell ref="A3114:B3114"/>
    <mergeCell ref="C3114:F3114"/>
    <mergeCell ref="A3147:B3147"/>
    <mergeCell ref="C3147:F3147"/>
    <mergeCell ref="A3148:B3148"/>
    <mergeCell ref="C3148:F3148"/>
    <mergeCell ref="A3145:B3145"/>
    <mergeCell ref="C3145:F3145"/>
    <mergeCell ref="A3146:B3146"/>
    <mergeCell ref="C3146:F3146"/>
    <mergeCell ref="A3143:B3143"/>
    <mergeCell ref="C3143:F3143"/>
    <mergeCell ref="A3144:B3144"/>
    <mergeCell ref="C3144:F3144"/>
    <mergeCell ref="A3141:B3141"/>
    <mergeCell ref="C3141:F3141"/>
    <mergeCell ref="A3142:B3142"/>
    <mergeCell ref="C3142:F3142"/>
    <mergeCell ref="A3139:B3139"/>
    <mergeCell ref="C3139:F3139"/>
    <mergeCell ref="A3140:B3140"/>
    <mergeCell ref="C3140:F3140"/>
    <mergeCell ref="A3137:B3137"/>
    <mergeCell ref="C3137:F3137"/>
    <mergeCell ref="A3138:B3138"/>
    <mergeCell ref="C3138:F3138"/>
    <mergeCell ref="A3135:B3135"/>
    <mergeCell ref="C3135:F3135"/>
    <mergeCell ref="A3136:B3136"/>
    <mergeCell ref="C3136:F3136"/>
    <mergeCell ref="A3133:B3133"/>
    <mergeCell ref="C3133:F3133"/>
    <mergeCell ref="A3134:B3134"/>
    <mergeCell ref="C3134:F3134"/>
    <mergeCell ref="A3131:B3131"/>
    <mergeCell ref="C3131:F3131"/>
    <mergeCell ref="A3132:B3132"/>
    <mergeCell ref="C3132:F3132"/>
    <mergeCell ref="A3165:B3165"/>
    <mergeCell ref="C3165:F3165"/>
    <mergeCell ref="A3166:B3166"/>
    <mergeCell ref="C3166:F3166"/>
    <mergeCell ref="A3163:B3163"/>
    <mergeCell ref="C3163:F3163"/>
    <mergeCell ref="A3164:B3164"/>
    <mergeCell ref="C3164:F3164"/>
    <mergeCell ref="A3161:B3161"/>
    <mergeCell ref="C3161:F3161"/>
    <mergeCell ref="A3162:B3162"/>
    <mergeCell ref="C3162:F3162"/>
    <mergeCell ref="A3159:B3159"/>
    <mergeCell ref="C3159:F3159"/>
    <mergeCell ref="A3160:B3160"/>
    <mergeCell ref="C3160:F3160"/>
    <mergeCell ref="A3157:B3157"/>
    <mergeCell ref="C3157:F3157"/>
    <mergeCell ref="A3158:B3158"/>
    <mergeCell ref="C3158:F3158"/>
    <mergeCell ref="A3155:B3155"/>
    <mergeCell ref="C3155:F3155"/>
    <mergeCell ref="A3156:B3156"/>
    <mergeCell ref="C3156:F3156"/>
    <mergeCell ref="A3153:B3153"/>
    <mergeCell ref="C3153:F3153"/>
    <mergeCell ref="A3154:B3154"/>
    <mergeCell ref="C3154:F3154"/>
    <mergeCell ref="A3151:B3151"/>
    <mergeCell ref="C3151:F3151"/>
    <mergeCell ref="A3152:B3152"/>
    <mergeCell ref="C3152:F3152"/>
    <mergeCell ref="A3149:B3149"/>
    <mergeCell ref="C3149:F3149"/>
    <mergeCell ref="A3150:B3150"/>
    <mergeCell ref="C3150:F3150"/>
    <mergeCell ref="A3183:B3183"/>
    <mergeCell ref="C3183:F3183"/>
    <mergeCell ref="A3184:B3184"/>
    <mergeCell ref="C3184:F3184"/>
    <mergeCell ref="A3181:B3181"/>
    <mergeCell ref="C3181:F3181"/>
    <mergeCell ref="A3182:B3182"/>
    <mergeCell ref="C3182:F3182"/>
    <mergeCell ref="A3179:B3179"/>
    <mergeCell ref="C3179:F3179"/>
    <mergeCell ref="A3180:B3180"/>
    <mergeCell ref="C3180:F3180"/>
    <mergeCell ref="A3177:B3177"/>
    <mergeCell ref="C3177:F3177"/>
    <mergeCell ref="A3178:B3178"/>
    <mergeCell ref="C3178:F3178"/>
    <mergeCell ref="A3175:B3175"/>
    <mergeCell ref="C3175:F3175"/>
    <mergeCell ref="A3176:B3176"/>
    <mergeCell ref="C3176:F3176"/>
    <mergeCell ref="A3173:B3173"/>
    <mergeCell ref="C3173:F3173"/>
    <mergeCell ref="A3174:B3174"/>
    <mergeCell ref="C3174:F3174"/>
    <mergeCell ref="A3171:B3171"/>
    <mergeCell ref="C3171:F3171"/>
    <mergeCell ref="A3172:B3172"/>
    <mergeCell ref="C3172:F3172"/>
    <mergeCell ref="A3169:B3169"/>
    <mergeCell ref="C3169:F3169"/>
    <mergeCell ref="A3170:B3170"/>
    <mergeCell ref="C3170:F3170"/>
    <mergeCell ref="A3167:B3167"/>
    <mergeCell ref="C3167:F3167"/>
    <mergeCell ref="A3168:B3168"/>
    <mergeCell ref="C3168:F3168"/>
    <mergeCell ref="A3201:B3201"/>
    <mergeCell ref="C3201:F3201"/>
    <mergeCell ref="A3202:B3202"/>
    <mergeCell ref="C3202:F3202"/>
    <mergeCell ref="A3199:B3199"/>
    <mergeCell ref="C3199:F3199"/>
    <mergeCell ref="A3200:B3200"/>
    <mergeCell ref="C3200:F3200"/>
    <mergeCell ref="A3197:B3197"/>
    <mergeCell ref="C3197:F3197"/>
    <mergeCell ref="A3198:B3198"/>
    <mergeCell ref="C3198:F3198"/>
    <mergeCell ref="A3195:B3195"/>
    <mergeCell ref="C3195:F3195"/>
    <mergeCell ref="A3196:B3196"/>
    <mergeCell ref="C3196:F3196"/>
    <mergeCell ref="A3193:B3193"/>
    <mergeCell ref="C3193:F3193"/>
    <mergeCell ref="A3194:B3194"/>
    <mergeCell ref="C3194:F3194"/>
    <mergeCell ref="A3191:B3191"/>
    <mergeCell ref="C3191:F3191"/>
    <mergeCell ref="A3192:B3192"/>
    <mergeCell ref="C3192:F3192"/>
    <mergeCell ref="A3189:B3189"/>
    <mergeCell ref="C3189:F3189"/>
    <mergeCell ref="A3190:B3190"/>
    <mergeCell ref="C3190:F3190"/>
    <mergeCell ref="A3187:B3187"/>
    <mergeCell ref="C3187:F3187"/>
    <mergeCell ref="A3188:B3188"/>
    <mergeCell ref="C3188:F3188"/>
    <mergeCell ref="A3185:B3185"/>
    <mergeCell ref="C3185:F3185"/>
    <mergeCell ref="A3186:B3186"/>
    <mergeCell ref="C3186:F3186"/>
    <mergeCell ref="A3219:B3219"/>
    <mergeCell ref="C3219:F3219"/>
    <mergeCell ref="A3220:B3220"/>
    <mergeCell ref="C3220:F3220"/>
    <mergeCell ref="A3217:B3217"/>
    <mergeCell ref="C3217:F3217"/>
    <mergeCell ref="A3218:B3218"/>
    <mergeCell ref="C3218:F3218"/>
    <mergeCell ref="A3215:B3215"/>
    <mergeCell ref="C3215:F3215"/>
    <mergeCell ref="A3216:B3216"/>
    <mergeCell ref="C3216:F3216"/>
    <mergeCell ref="A3213:B3213"/>
    <mergeCell ref="C3213:F3213"/>
    <mergeCell ref="A3214:B3214"/>
    <mergeCell ref="C3214:F3214"/>
    <mergeCell ref="A3211:B3211"/>
    <mergeCell ref="C3211:F3211"/>
    <mergeCell ref="A3212:B3212"/>
    <mergeCell ref="C3212:F3212"/>
    <mergeCell ref="A3209:B3209"/>
    <mergeCell ref="C3209:F3209"/>
    <mergeCell ref="A3210:B3210"/>
    <mergeCell ref="C3210:F3210"/>
    <mergeCell ref="A3207:B3207"/>
    <mergeCell ref="C3207:F3207"/>
    <mergeCell ref="A3208:B3208"/>
    <mergeCell ref="C3208:F3208"/>
    <mergeCell ref="A3205:B3205"/>
    <mergeCell ref="C3205:F3205"/>
    <mergeCell ref="A3206:B3206"/>
    <mergeCell ref="C3206:F3206"/>
    <mergeCell ref="A3203:B3203"/>
    <mergeCell ref="C3203:F3203"/>
    <mergeCell ref="A3204:B3204"/>
    <mergeCell ref="C3204:F3204"/>
    <mergeCell ref="A3237:B3237"/>
    <mergeCell ref="C3237:F3237"/>
    <mergeCell ref="A3238:B3238"/>
    <mergeCell ref="C3238:F3238"/>
    <mergeCell ref="A3235:B3235"/>
    <mergeCell ref="C3235:F3235"/>
    <mergeCell ref="A3236:B3236"/>
    <mergeCell ref="C3236:F3236"/>
    <mergeCell ref="A3233:B3233"/>
    <mergeCell ref="C3233:F3233"/>
    <mergeCell ref="A3234:B3234"/>
    <mergeCell ref="C3234:F3234"/>
    <mergeCell ref="A3231:B3231"/>
    <mergeCell ref="C3231:F3231"/>
    <mergeCell ref="A3232:B3232"/>
    <mergeCell ref="C3232:F3232"/>
    <mergeCell ref="A3229:B3229"/>
    <mergeCell ref="C3229:F3229"/>
    <mergeCell ref="A3230:B3230"/>
    <mergeCell ref="C3230:F3230"/>
    <mergeCell ref="A3227:B3227"/>
    <mergeCell ref="C3227:F3227"/>
    <mergeCell ref="A3228:B3228"/>
    <mergeCell ref="C3228:F3228"/>
    <mergeCell ref="A3225:B3225"/>
    <mergeCell ref="C3225:F3225"/>
    <mergeCell ref="A3226:B3226"/>
    <mergeCell ref="C3226:F3226"/>
    <mergeCell ref="A3223:B3223"/>
    <mergeCell ref="C3223:F3223"/>
    <mergeCell ref="A3224:B3224"/>
    <mergeCell ref="C3224:F3224"/>
    <mergeCell ref="A3221:B3221"/>
    <mergeCell ref="C3221:F3221"/>
    <mergeCell ref="A3222:B3222"/>
    <mergeCell ref="C3222:F3222"/>
    <mergeCell ref="A3259:B3259"/>
    <mergeCell ref="C3259:F3259"/>
    <mergeCell ref="A3260:B3260"/>
    <mergeCell ref="C3260:F3260"/>
    <mergeCell ref="A3257:B3257"/>
    <mergeCell ref="C3257:F3257"/>
    <mergeCell ref="A3258:B3258"/>
    <mergeCell ref="C3258:F3258"/>
    <mergeCell ref="A3255:B3255"/>
    <mergeCell ref="C3255:F3255"/>
    <mergeCell ref="A3256:B3256"/>
    <mergeCell ref="C3256:F3256"/>
    <mergeCell ref="A3253:B3253"/>
    <mergeCell ref="C3253:F3253"/>
    <mergeCell ref="A3254:B3254"/>
    <mergeCell ref="C3254:F3254"/>
    <mergeCell ref="A3251:B3251"/>
    <mergeCell ref="C3251:F3251"/>
    <mergeCell ref="A3252:B3252"/>
    <mergeCell ref="C3252:F3252"/>
    <mergeCell ref="A3245:H3245"/>
    <mergeCell ref="A3246:H3246"/>
    <mergeCell ref="A3247:H3247"/>
    <mergeCell ref="A3248:H3248"/>
    <mergeCell ref="A3249:H3249"/>
    <mergeCell ref="A3250:B3250"/>
    <mergeCell ref="C3250:F3250"/>
    <mergeCell ref="A3241:B3241"/>
    <mergeCell ref="C3241:F3241"/>
    <mergeCell ref="A3242:H3242"/>
    <mergeCell ref="A3243:H3243"/>
    <mergeCell ref="A3244:H3244"/>
    <mergeCell ref="A3239:B3239"/>
    <mergeCell ref="C3239:F3239"/>
    <mergeCell ref="A3240:B3240"/>
    <mergeCell ref="C3240:F3240"/>
    <mergeCell ref="A3277:B3277"/>
    <mergeCell ref="C3277:F3277"/>
    <mergeCell ref="A3278:B3278"/>
    <mergeCell ref="C3278:F3278"/>
    <mergeCell ref="A3275:B3275"/>
    <mergeCell ref="C3275:F3275"/>
    <mergeCell ref="A3276:B3276"/>
    <mergeCell ref="C3276:F3276"/>
    <mergeCell ref="A3273:B3273"/>
    <mergeCell ref="C3273:F3273"/>
    <mergeCell ref="A3274:B3274"/>
    <mergeCell ref="C3274:F3274"/>
    <mergeCell ref="A3271:B3271"/>
    <mergeCell ref="C3271:F3271"/>
    <mergeCell ref="A3272:B3272"/>
    <mergeCell ref="C3272:F3272"/>
    <mergeCell ref="A3269:B3269"/>
    <mergeCell ref="C3269:F3269"/>
    <mergeCell ref="A3270:B3270"/>
    <mergeCell ref="C3270:F3270"/>
    <mergeCell ref="A3267:B3267"/>
    <mergeCell ref="C3267:F3267"/>
    <mergeCell ref="A3268:B3268"/>
    <mergeCell ref="C3268:F3268"/>
    <mergeCell ref="A3265:B3265"/>
    <mergeCell ref="C3265:F3265"/>
    <mergeCell ref="A3266:B3266"/>
    <mergeCell ref="C3266:F3266"/>
    <mergeCell ref="A3263:B3263"/>
    <mergeCell ref="C3263:F3263"/>
    <mergeCell ref="A3264:B3264"/>
    <mergeCell ref="C3264:F3264"/>
    <mergeCell ref="A3261:B3261"/>
    <mergeCell ref="C3261:F3261"/>
    <mergeCell ref="A3262:B3262"/>
    <mergeCell ref="C3262:F3262"/>
    <mergeCell ref="A3295:B3295"/>
    <mergeCell ref="C3295:F3295"/>
    <mergeCell ref="A3296:B3296"/>
    <mergeCell ref="C3296:F3296"/>
    <mergeCell ref="A3293:B3293"/>
    <mergeCell ref="C3293:F3293"/>
    <mergeCell ref="A3294:B3294"/>
    <mergeCell ref="C3294:F3294"/>
    <mergeCell ref="A3291:B3291"/>
    <mergeCell ref="C3291:F3291"/>
    <mergeCell ref="A3292:B3292"/>
    <mergeCell ref="C3292:F3292"/>
    <mergeCell ref="A3289:B3289"/>
    <mergeCell ref="C3289:F3289"/>
    <mergeCell ref="A3290:B3290"/>
    <mergeCell ref="C3290:F3290"/>
    <mergeCell ref="A3287:B3287"/>
    <mergeCell ref="C3287:F3287"/>
    <mergeCell ref="A3288:B3288"/>
    <mergeCell ref="C3288:F3288"/>
    <mergeCell ref="A3285:B3285"/>
    <mergeCell ref="C3285:F3285"/>
    <mergeCell ref="A3286:B3286"/>
    <mergeCell ref="C3286:F3286"/>
    <mergeCell ref="A3283:B3283"/>
    <mergeCell ref="C3283:F3283"/>
    <mergeCell ref="A3284:B3284"/>
    <mergeCell ref="C3284:F3284"/>
    <mergeCell ref="A3281:B3281"/>
    <mergeCell ref="C3281:F3281"/>
    <mergeCell ref="A3282:B3282"/>
    <mergeCell ref="C3282:F3282"/>
    <mergeCell ref="A3279:B3279"/>
    <mergeCell ref="C3279:F3279"/>
    <mergeCell ref="A3280:B3280"/>
    <mergeCell ref="C3280:F3280"/>
    <mergeCell ref="A3313:B3313"/>
    <mergeCell ref="C3313:F3313"/>
    <mergeCell ref="A3314:B3314"/>
    <mergeCell ref="C3314:F3314"/>
    <mergeCell ref="A3311:B3311"/>
    <mergeCell ref="C3311:F3311"/>
    <mergeCell ref="A3312:B3312"/>
    <mergeCell ref="C3312:F3312"/>
    <mergeCell ref="A3309:B3309"/>
    <mergeCell ref="C3309:F3309"/>
    <mergeCell ref="A3310:B3310"/>
    <mergeCell ref="C3310:F3310"/>
    <mergeCell ref="A3307:B3307"/>
    <mergeCell ref="C3307:F3307"/>
    <mergeCell ref="A3308:B3308"/>
    <mergeCell ref="C3308:F3308"/>
    <mergeCell ref="A3305:B3305"/>
    <mergeCell ref="C3305:F3305"/>
    <mergeCell ref="A3306:B3306"/>
    <mergeCell ref="C3306:F3306"/>
    <mergeCell ref="A3303:B3303"/>
    <mergeCell ref="C3303:F3303"/>
    <mergeCell ref="A3304:B3304"/>
    <mergeCell ref="C3304:F3304"/>
    <mergeCell ref="A3301:B3301"/>
    <mergeCell ref="C3301:F3301"/>
    <mergeCell ref="A3302:B3302"/>
    <mergeCell ref="C3302:F3302"/>
    <mergeCell ref="A3299:B3299"/>
    <mergeCell ref="C3299:F3299"/>
    <mergeCell ref="A3300:B3300"/>
    <mergeCell ref="C3300:F3300"/>
    <mergeCell ref="A3297:B3297"/>
    <mergeCell ref="C3297:F3297"/>
    <mergeCell ref="A3298:B3298"/>
    <mergeCell ref="C3298:F3298"/>
    <mergeCell ref="A3331:B3331"/>
    <mergeCell ref="C3331:F3331"/>
    <mergeCell ref="A3332:B3332"/>
    <mergeCell ref="C3332:F3332"/>
    <mergeCell ref="A3329:B3329"/>
    <mergeCell ref="C3329:F3329"/>
    <mergeCell ref="A3330:B3330"/>
    <mergeCell ref="C3330:F3330"/>
    <mergeCell ref="A3327:B3327"/>
    <mergeCell ref="C3327:F3327"/>
    <mergeCell ref="A3328:B3328"/>
    <mergeCell ref="C3328:F3328"/>
    <mergeCell ref="A3325:B3325"/>
    <mergeCell ref="C3325:F3325"/>
    <mergeCell ref="A3326:B3326"/>
    <mergeCell ref="C3326:F3326"/>
    <mergeCell ref="A3323:B3323"/>
    <mergeCell ref="C3323:F3323"/>
    <mergeCell ref="A3324:B3324"/>
    <mergeCell ref="C3324:F3324"/>
    <mergeCell ref="A3321:B3321"/>
    <mergeCell ref="C3321:F3321"/>
    <mergeCell ref="A3322:B3322"/>
    <mergeCell ref="C3322:F3322"/>
    <mergeCell ref="A3319:B3319"/>
    <mergeCell ref="C3319:F3319"/>
    <mergeCell ref="A3320:B3320"/>
    <mergeCell ref="C3320:F3320"/>
    <mergeCell ref="A3317:B3317"/>
    <mergeCell ref="C3317:F3317"/>
    <mergeCell ref="A3318:B3318"/>
    <mergeCell ref="C3318:F3318"/>
    <mergeCell ref="A3315:B3315"/>
    <mergeCell ref="C3315:F3315"/>
    <mergeCell ref="A3316:B3316"/>
    <mergeCell ref="C3316:F3316"/>
    <mergeCell ref="A3349:B3349"/>
    <mergeCell ref="C3349:F3349"/>
    <mergeCell ref="A3350:B3350"/>
    <mergeCell ref="C3350:F3350"/>
    <mergeCell ref="A3347:B3347"/>
    <mergeCell ref="C3347:F3347"/>
    <mergeCell ref="A3348:B3348"/>
    <mergeCell ref="C3348:F3348"/>
    <mergeCell ref="A3345:B3345"/>
    <mergeCell ref="C3345:F3345"/>
    <mergeCell ref="A3346:B3346"/>
    <mergeCell ref="C3346:F3346"/>
    <mergeCell ref="A3343:B3343"/>
    <mergeCell ref="C3343:F3343"/>
    <mergeCell ref="A3344:B3344"/>
    <mergeCell ref="C3344:F3344"/>
    <mergeCell ref="A3341:B3341"/>
    <mergeCell ref="C3341:F3341"/>
    <mergeCell ref="A3342:B3342"/>
    <mergeCell ref="C3342:F3342"/>
    <mergeCell ref="A3339:B3339"/>
    <mergeCell ref="C3339:F3339"/>
    <mergeCell ref="A3340:B3340"/>
    <mergeCell ref="C3340:F3340"/>
    <mergeCell ref="A3337:B3337"/>
    <mergeCell ref="C3337:F3337"/>
    <mergeCell ref="A3338:B3338"/>
    <mergeCell ref="C3338:F3338"/>
    <mergeCell ref="A3335:B3335"/>
    <mergeCell ref="C3335:F3335"/>
    <mergeCell ref="A3336:B3336"/>
    <mergeCell ref="C3336:F3336"/>
    <mergeCell ref="A3333:B3333"/>
    <mergeCell ref="C3333:F3333"/>
    <mergeCell ref="A3334:B3334"/>
    <mergeCell ref="C3334:F3334"/>
    <mergeCell ref="A3367:B3367"/>
    <mergeCell ref="C3367:F3367"/>
    <mergeCell ref="A3368:B3368"/>
    <mergeCell ref="C3368:F3368"/>
    <mergeCell ref="A3365:B3365"/>
    <mergeCell ref="C3365:F3365"/>
    <mergeCell ref="A3366:B3366"/>
    <mergeCell ref="C3366:F3366"/>
    <mergeCell ref="A3363:B3363"/>
    <mergeCell ref="C3363:F3363"/>
    <mergeCell ref="A3364:B3364"/>
    <mergeCell ref="C3364:F3364"/>
    <mergeCell ref="A3361:B3361"/>
    <mergeCell ref="C3361:F3361"/>
    <mergeCell ref="A3362:B3362"/>
    <mergeCell ref="C3362:F3362"/>
    <mergeCell ref="A3359:B3359"/>
    <mergeCell ref="C3359:F3359"/>
    <mergeCell ref="A3360:B3360"/>
    <mergeCell ref="C3360:F3360"/>
    <mergeCell ref="A3357:B3357"/>
    <mergeCell ref="C3357:F3357"/>
    <mergeCell ref="A3358:B3358"/>
    <mergeCell ref="C3358:F3358"/>
    <mergeCell ref="A3355:B3355"/>
    <mergeCell ref="C3355:F3355"/>
    <mergeCell ref="A3356:B3356"/>
    <mergeCell ref="C3356:F3356"/>
    <mergeCell ref="A3353:B3353"/>
    <mergeCell ref="C3353:F3353"/>
    <mergeCell ref="A3354:B3354"/>
    <mergeCell ref="C3354:F3354"/>
    <mergeCell ref="A3351:B3351"/>
    <mergeCell ref="C3351:F3351"/>
    <mergeCell ref="A3352:B3352"/>
    <mergeCell ref="C3352:F3352"/>
    <mergeCell ref="A3385:B3385"/>
    <mergeCell ref="C3385:F3385"/>
    <mergeCell ref="A3386:B3386"/>
    <mergeCell ref="C3386:F3386"/>
    <mergeCell ref="A3383:B3383"/>
    <mergeCell ref="C3383:F3383"/>
    <mergeCell ref="A3384:B3384"/>
    <mergeCell ref="C3384:F3384"/>
    <mergeCell ref="A3381:B3381"/>
    <mergeCell ref="C3381:F3381"/>
    <mergeCell ref="A3382:B3382"/>
    <mergeCell ref="C3382:F3382"/>
    <mergeCell ref="A3379:B3379"/>
    <mergeCell ref="C3379:F3379"/>
    <mergeCell ref="A3380:B3380"/>
    <mergeCell ref="C3380:F3380"/>
    <mergeCell ref="A3377:B3377"/>
    <mergeCell ref="C3377:F3377"/>
    <mergeCell ref="A3378:B3378"/>
    <mergeCell ref="C3378:F3378"/>
    <mergeCell ref="A3375:B3375"/>
    <mergeCell ref="C3375:F3375"/>
    <mergeCell ref="A3376:B3376"/>
    <mergeCell ref="C3376:F3376"/>
    <mergeCell ref="A3373:B3373"/>
    <mergeCell ref="C3373:F3373"/>
    <mergeCell ref="A3374:B3374"/>
    <mergeCell ref="C3374:F3374"/>
    <mergeCell ref="A3371:B3371"/>
    <mergeCell ref="C3371:F3371"/>
    <mergeCell ref="A3372:B3372"/>
    <mergeCell ref="C3372:F3372"/>
    <mergeCell ref="A3369:B3369"/>
    <mergeCell ref="C3369:F3369"/>
    <mergeCell ref="A3370:B3370"/>
    <mergeCell ref="C3370:F3370"/>
    <mergeCell ref="A3403:B3403"/>
    <mergeCell ref="C3403:F3403"/>
    <mergeCell ref="A3404:B3404"/>
    <mergeCell ref="C3404:F3404"/>
    <mergeCell ref="A3401:B3401"/>
    <mergeCell ref="C3401:F3401"/>
    <mergeCell ref="A3402:B3402"/>
    <mergeCell ref="C3402:F3402"/>
    <mergeCell ref="A3399:B3399"/>
    <mergeCell ref="C3399:F3399"/>
    <mergeCell ref="A3400:B3400"/>
    <mergeCell ref="C3400:F3400"/>
    <mergeCell ref="A3397:B3397"/>
    <mergeCell ref="C3397:F3397"/>
    <mergeCell ref="A3398:B3398"/>
    <mergeCell ref="C3398:F3398"/>
    <mergeCell ref="A3395:B3395"/>
    <mergeCell ref="C3395:F3395"/>
    <mergeCell ref="A3396:B3396"/>
    <mergeCell ref="C3396:F3396"/>
    <mergeCell ref="A3393:B3393"/>
    <mergeCell ref="C3393:F3393"/>
    <mergeCell ref="A3394:B3394"/>
    <mergeCell ref="C3394:F3394"/>
    <mergeCell ref="A3391:B3391"/>
    <mergeCell ref="C3391:F3391"/>
    <mergeCell ref="A3392:B3392"/>
    <mergeCell ref="C3392:F3392"/>
    <mergeCell ref="A3389:B3389"/>
    <mergeCell ref="C3389:F3389"/>
    <mergeCell ref="A3390:B3390"/>
    <mergeCell ref="C3390:F3390"/>
    <mergeCell ref="A3387:B3387"/>
    <mergeCell ref="C3387:F3387"/>
    <mergeCell ref="A3388:B3388"/>
    <mergeCell ref="C3388:F3388"/>
    <mergeCell ref="A3421:B3421"/>
    <mergeCell ref="C3421:F3421"/>
    <mergeCell ref="A3422:B3422"/>
    <mergeCell ref="C3422:F3422"/>
    <mergeCell ref="A3419:B3419"/>
    <mergeCell ref="C3419:F3419"/>
    <mergeCell ref="A3420:B3420"/>
    <mergeCell ref="C3420:F3420"/>
    <mergeCell ref="A3417:B3417"/>
    <mergeCell ref="C3417:F3417"/>
    <mergeCell ref="A3418:B3418"/>
    <mergeCell ref="C3418:F3418"/>
    <mergeCell ref="A3415:B3415"/>
    <mergeCell ref="C3415:F3415"/>
    <mergeCell ref="A3416:B3416"/>
    <mergeCell ref="C3416:F3416"/>
    <mergeCell ref="A3413:B3413"/>
    <mergeCell ref="C3413:F3413"/>
    <mergeCell ref="A3414:B3414"/>
    <mergeCell ref="C3414:F3414"/>
    <mergeCell ref="A3411:B3411"/>
    <mergeCell ref="C3411:F3411"/>
    <mergeCell ref="A3412:B3412"/>
    <mergeCell ref="C3412:F3412"/>
    <mergeCell ref="A3409:B3409"/>
    <mergeCell ref="C3409:F3409"/>
    <mergeCell ref="A3410:B3410"/>
    <mergeCell ref="C3410:F3410"/>
    <mergeCell ref="A3407:B3407"/>
    <mergeCell ref="C3407:F3407"/>
    <mergeCell ref="A3408:B3408"/>
    <mergeCell ref="C3408:F3408"/>
    <mergeCell ref="A3405:B3405"/>
    <mergeCell ref="C3405:F3405"/>
    <mergeCell ref="A3406:B3406"/>
    <mergeCell ref="C3406:F3406"/>
    <mergeCell ref="A3439:B3439"/>
    <mergeCell ref="C3439:F3439"/>
    <mergeCell ref="A3440:B3440"/>
    <mergeCell ref="C3440:F3440"/>
    <mergeCell ref="A3437:B3437"/>
    <mergeCell ref="C3437:F3437"/>
    <mergeCell ref="A3438:B3438"/>
    <mergeCell ref="C3438:F3438"/>
    <mergeCell ref="A3435:B3435"/>
    <mergeCell ref="C3435:F3435"/>
    <mergeCell ref="A3436:B3436"/>
    <mergeCell ref="C3436:F3436"/>
    <mergeCell ref="A3433:B3433"/>
    <mergeCell ref="C3433:F3433"/>
    <mergeCell ref="A3434:B3434"/>
    <mergeCell ref="C3434:F3434"/>
    <mergeCell ref="A3431:B3431"/>
    <mergeCell ref="C3431:F3431"/>
    <mergeCell ref="A3432:B3432"/>
    <mergeCell ref="C3432:F3432"/>
    <mergeCell ref="A3429:B3429"/>
    <mergeCell ref="C3429:F3429"/>
    <mergeCell ref="A3430:B3430"/>
    <mergeCell ref="C3430:F3430"/>
    <mergeCell ref="A3427:B3427"/>
    <mergeCell ref="C3427:F3427"/>
    <mergeCell ref="A3428:B3428"/>
    <mergeCell ref="C3428:F3428"/>
    <mergeCell ref="A3425:B3425"/>
    <mergeCell ref="C3425:F3425"/>
    <mergeCell ref="A3426:B3426"/>
    <mergeCell ref="C3426:F3426"/>
    <mergeCell ref="A3423:B3423"/>
    <mergeCell ref="C3423:F3423"/>
    <mergeCell ref="A3424:B3424"/>
    <mergeCell ref="C3424:F3424"/>
    <mergeCell ref="A3457:B3457"/>
    <mergeCell ref="C3457:F3457"/>
    <mergeCell ref="A3458:B3458"/>
    <mergeCell ref="C3458:F3458"/>
    <mergeCell ref="A3455:B3455"/>
    <mergeCell ref="C3455:F3455"/>
    <mergeCell ref="A3456:B3456"/>
    <mergeCell ref="C3456:F3456"/>
    <mergeCell ref="A3453:B3453"/>
    <mergeCell ref="C3453:F3453"/>
    <mergeCell ref="A3454:B3454"/>
    <mergeCell ref="C3454:F3454"/>
    <mergeCell ref="A3451:B3451"/>
    <mergeCell ref="C3451:F3451"/>
    <mergeCell ref="A3452:B3452"/>
    <mergeCell ref="C3452:F3452"/>
    <mergeCell ref="A3449:B3449"/>
    <mergeCell ref="C3449:F3449"/>
    <mergeCell ref="A3450:B3450"/>
    <mergeCell ref="C3450:F3450"/>
    <mergeCell ref="A3447:B3447"/>
    <mergeCell ref="C3447:F3447"/>
    <mergeCell ref="A3448:B3448"/>
    <mergeCell ref="C3448:F3448"/>
    <mergeCell ref="A3445:B3445"/>
    <mergeCell ref="C3445:F3445"/>
    <mergeCell ref="A3446:B3446"/>
    <mergeCell ref="C3446:F3446"/>
    <mergeCell ref="A3443:B3443"/>
    <mergeCell ref="C3443:F3443"/>
    <mergeCell ref="A3444:B3444"/>
    <mergeCell ref="C3444:F3444"/>
    <mergeCell ref="A3441:B3441"/>
    <mergeCell ref="C3441:F3441"/>
    <mergeCell ref="A3442:B3442"/>
    <mergeCell ref="C3442:F3442"/>
    <mergeCell ref="A3475:B3475"/>
    <mergeCell ref="C3475:F3475"/>
    <mergeCell ref="A3476:B3476"/>
    <mergeCell ref="C3476:F3476"/>
    <mergeCell ref="A3473:B3473"/>
    <mergeCell ref="C3473:F3473"/>
    <mergeCell ref="A3474:B3474"/>
    <mergeCell ref="C3474:F3474"/>
    <mergeCell ref="A3471:B3471"/>
    <mergeCell ref="C3471:F3471"/>
    <mergeCell ref="A3472:B3472"/>
    <mergeCell ref="C3472:F3472"/>
    <mergeCell ref="A3469:B3469"/>
    <mergeCell ref="C3469:F3469"/>
    <mergeCell ref="A3470:B3470"/>
    <mergeCell ref="C3470:F3470"/>
    <mergeCell ref="A3467:B3467"/>
    <mergeCell ref="C3467:F3467"/>
    <mergeCell ref="A3468:B3468"/>
    <mergeCell ref="C3468:F3468"/>
    <mergeCell ref="A3465:B3465"/>
    <mergeCell ref="C3465:F3465"/>
    <mergeCell ref="A3466:B3466"/>
    <mergeCell ref="C3466:F3466"/>
    <mergeCell ref="A3463:B3463"/>
    <mergeCell ref="C3463:F3463"/>
    <mergeCell ref="A3464:B3464"/>
    <mergeCell ref="C3464:F3464"/>
    <mergeCell ref="A3461:B3461"/>
    <mergeCell ref="C3461:F3461"/>
    <mergeCell ref="A3462:B3462"/>
    <mergeCell ref="C3462:F3462"/>
    <mergeCell ref="A3459:B3459"/>
    <mergeCell ref="C3459:F3459"/>
    <mergeCell ref="A3460:B3460"/>
    <mergeCell ref="C3460:F3460"/>
    <mergeCell ref="A3493:B3493"/>
    <mergeCell ref="C3493:F3493"/>
    <mergeCell ref="A3494:B3494"/>
    <mergeCell ref="C3494:F3494"/>
    <mergeCell ref="A3491:B3491"/>
    <mergeCell ref="C3491:F3491"/>
    <mergeCell ref="A3492:B3492"/>
    <mergeCell ref="C3492:F3492"/>
    <mergeCell ref="A3489:B3489"/>
    <mergeCell ref="C3489:F3489"/>
    <mergeCell ref="A3490:B3490"/>
    <mergeCell ref="C3490:F3490"/>
    <mergeCell ref="A3487:B3487"/>
    <mergeCell ref="C3487:F3487"/>
    <mergeCell ref="A3488:B3488"/>
    <mergeCell ref="C3488:F3488"/>
    <mergeCell ref="A3485:B3485"/>
    <mergeCell ref="C3485:F3485"/>
    <mergeCell ref="A3486:B3486"/>
    <mergeCell ref="C3486:F3486"/>
    <mergeCell ref="A3483:B3483"/>
    <mergeCell ref="C3483:F3483"/>
    <mergeCell ref="A3484:B3484"/>
    <mergeCell ref="C3484:F3484"/>
    <mergeCell ref="A3481:B3481"/>
    <mergeCell ref="C3481:F3481"/>
    <mergeCell ref="A3482:B3482"/>
    <mergeCell ref="C3482:F3482"/>
    <mergeCell ref="A3479:B3479"/>
    <mergeCell ref="C3479:F3479"/>
    <mergeCell ref="A3480:B3480"/>
    <mergeCell ref="C3480:F3480"/>
    <mergeCell ref="A3477:B3477"/>
    <mergeCell ref="C3477:F3477"/>
    <mergeCell ref="A3478:B3478"/>
    <mergeCell ref="C3478:F3478"/>
    <mergeCell ref="A3511:B3511"/>
    <mergeCell ref="C3511:F3511"/>
    <mergeCell ref="A3512:B3512"/>
    <mergeCell ref="C3512:F3512"/>
    <mergeCell ref="A3509:B3509"/>
    <mergeCell ref="C3509:F3509"/>
    <mergeCell ref="A3510:B3510"/>
    <mergeCell ref="C3510:F3510"/>
    <mergeCell ref="A3507:B3507"/>
    <mergeCell ref="C3507:F3507"/>
    <mergeCell ref="A3508:B3508"/>
    <mergeCell ref="C3508:F3508"/>
    <mergeCell ref="A3505:B3505"/>
    <mergeCell ref="C3505:F3505"/>
    <mergeCell ref="A3506:B3506"/>
    <mergeCell ref="C3506:F3506"/>
    <mergeCell ref="A3503:B3503"/>
    <mergeCell ref="C3503:F3503"/>
    <mergeCell ref="A3504:B3504"/>
    <mergeCell ref="C3504:F3504"/>
    <mergeCell ref="A3501:B3501"/>
    <mergeCell ref="C3501:F3501"/>
    <mergeCell ref="A3502:B3502"/>
    <mergeCell ref="C3502:F3502"/>
    <mergeCell ref="A3499:B3499"/>
    <mergeCell ref="C3499:F3499"/>
    <mergeCell ref="A3500:B3500"/>
    <mergeCell ref="C3500:F3500"/>
    <mergeCell ref="A3497:B3497"/>
    <mergeCell ref="C3497:F3497"/>
    <mergeCell ref="A3498:B3498"/>
    <mergeCell ref="C3498:F3498"/>
    <mergeCell ref="A3495:B3495"/>
    <mergeCell ref="C3495:F3495"/>
    <mergeCell ref="A3496:B3496"/>
    <mergeCell ref="C3496:F3496"/>
    <mergeCell ref="A3529:B3529"/>
    <mergeCell ref="C3529:F3529"/>
    <mergeCell ref="A3530:B3530"/>
    <mergeCell ref="C3530:F3530"/>
    <mergeCell ref="A3527:B3527"/>
    <mergeCell ref="C3527:F3527"/>
    <mergeCell ref="A3528:B3528"/>
    <mergeCell ref="C3528:F3528"/>
    <mergeCell ref="A3525:B3525"/>
    <mergeCell ref="C3525:F3525"/>
    <mergeCell ref="A3526:B3526"/>
    <mergeCell ref="C3526:F3526"/>
    <mergeCell ref="A3523:B3523"/>
    <mergeCell ref="C3523:F3523"/>
    <mergeCell ref="A3524:B3524"/>
    <mergeCell ref="C3524:F3524"/>
    <mergeCell ref="A3521:B3521"/>
    <mergeCell ref="C3521:F3521"/>
    <mergeCell ref="A3522:B3522"/>
    <mergeCell ref="C3522:F3522"/>
    <mergeCell ref="A3519:B3519"/>
    <mergeCell ref="C3519:F3519"/>
    <mergeCell ref="A3520:B3520"/>
    <mergeCell ref="C3520:F3520"/>
    <mergeCell ref="A3517:B3517"/>
    <mergeCell ref="C3517:F3517"/>
    <mergeCell ref="A3518:B3518"/>
    <mergeCell ref="C3518:F3518"/>
    <mergeCell ref="A3515:B3515"/>
    <mergeCell ref="C3515:F3515"/>
    <mergeCell ref="A3516:B3516"/>
    <mergeCell ref="C3516:F3516"/>
    <mergeCell ref="A3513:B3513"/>
    <mergeCell ref="C3513:F3513"/>
    <mergeCell ref="A3514:B3514"/>
    <mergeCell ref="C3514:F3514"/>
    <mergeCell ref="A3547:B3547"/>
    <mergeCell ref="C3547:F3547"/>
    <mergeCell ref="A3548:B3548"/>
    <mergeCell ref="C3548:F3548"/>
    <mergeCell ref="A3545:B3545"/>
    <mergeCell ref="C3545:F3545"/>
    <mergeCell ref="A3546:B3546"/>
    <mergeCell ref="C3546:F3546"/>
    <mergeCell ref="A3543:B3543"/>
    <mergeCell ref="C3543:F3543"/>
    <mergeCell ref="A3544:B3544"/>
    <mergeCell ref="C3544:F3544"/>
    <mergeCell ref="A3541:B3541"/>
    <mergeCell ref="C3541:F3541"/>
    <mergeCell ref="A3542:B3542"/>
    <mergeCell ref="C3542:F3542"/>
    <mergeCell ref="A3539:B3539"/>
    <mergeCell ref="C3539:F3539"/>
    <mergeCell ref="A3540:B3540"/>
    <mergeCell ref="C3540:F3540"/>
    <mergeCell ref="A3537:B3537"/>
    <mergeCell ref="C3537:F3537"/>
    <mergeCell ref="A3538:B3538"/>
    <mergeCell ref="C3538:F3538"/>
    <mergeCell ref="A3535:B3535"/>
    <mergeCell ref="C3535:F3535"/>
    <mergeCell ref="A3536:B3536"/>
    <mergeCell ref="C3536:F3536"/>
    <mergeCell ref="A3533:B3533"/>
    <mergeCell ref="C3533:F3533"/>
    <mergeCell ref="A3534:B3534"/>
    <mergeCell ref="C3534:F3534"/>
    <mergeCell ref="A3531:B3531"/>
    <mergeCell ref="C3531:F3531"/>
    <mergeCell ref="A3532:B3532"/>
    <mergeCell ref="C3532:F3532"/>
    <mergeCell ref="A3565:B3565"/>
    <mergeCell ref="C3565:F3565"/>
    <mergeCell ref="A3566:B3566"/>
    <mergeCell ref="C3566:F3566"/>
    <mergeCell ref="A3563:B3563"/>
    <mergeCell ref="C3563:F3563"/>
    <mergeCell ref="A3564:B3564"/>
    <mergeCell ref="C3564:F3564"/>
    <mergeCell ref="A3561:B3561"/>
    <mergeCell ref="C3561:F3561"/>
    <mergeCell ref="A3562:B3562"/>
    <mergeCell ref="C3562:F3562"/>
    <mergeCell ref="A3559:B3559"/>
    <mergeCell ref="C3559:F3559"/>
    <mergeCell ref="A3560:B3560"/>
    <mergeCell ref="C3560:F3560"/>
    <mergeCell ref="A3557:B3557"/>
    <mergeCell ref="C3557:F3557"/>
    <mergeCell ref="A3558:B3558"/>
    <mergeCell ref="C3558:F3558"/>
    <mergeCell ref="A3555:B3555"/>
    <mergeCell ref="C3555:F3555"/>
    <mergeCell ref="A3556:B3556"/>
    <mergeCell ref="C3556:F3556"/>
    <mergeCell ref="A3553:B3553"/>
    <mergeCell ref="C3553:F3553"/>
    <mergeCell ref="A3554:B3554"/>
    <mergeCell ref="C3554:F3554"/>
    <mergeCell ref="A3551:B3551"/>
    <mergeCell ref="C3551:F3551"/>
    <mergeCell ref="A3552:B3552"/>
    <mergeCell ref="C3552:F3552"/>
    <mergeCell ref="A3549:B3549"/>
    <mergeCell ref="C3549:F3549"/>
    <mergeCell ref="A3550:B3550"/>
    <mergeCell ref="C3550:F3550"/>
    <mergeCell ref="A3583:B3583"/>
    <mergeCell ref="C3583:F3583"/>
    <mergeCell ref="A3584:B3584"/>
    <mergeCell ref="C3584:F3584"/>
    <mergeCell ref="A3581:B3581"/>
    <mergeCell ref="C3581:F3581"/>
    <mergeCell ref="A3582:B3582"/>
    <mergeCell ref="C3582:F3582"/>
    <mergeCell ref="A3579:B3579"/>
    <mergeCell ref="C3579:F3579"/>
    <mergeCell ref="A3580:B3580"/>
    <mergeCell ref="C3580:F3580"/>
    <mergeCell ref="A3577:B3577"/>
    <mergeCell ref="C3577:F3577"/>
    <mergeCell ref="A3578:B3578"/>
    <mergeCell ref="C3578:F3578"/>
    <mergeCell ref="A3575:B3575"/>
    <mergeCell ref="C3575:F3575"/>
    <mergeCell ref="A3576:B3576"/>
    <mergeCell ref="C3576:F3576"/>
    <mergeCell ref="A3573:B3573"/>
    <mergeCell ref="C3573:F3573"/>
    <mergeCell ref="A3574:B3574"/>
    <mergeCell ref="C3574:F3574"/>
    <mergeCell ref="A3571:B3571"/>
    <mergeCell ref="C3571:F3571"/>
    <mergeCell ref="A3572:B3572"/>
    <mergeCell ref="C3572:F3572"/>
    <mergeCell ref="A3569:B3569"/>
    <mergeCell ref="C3569:F3569"/>
    <mergeCell ref="A3570:B3570"/>
    <mergeCell ref="C3570:F3570"/>
    <mergeCell ref="A3567:B3567"/>
    <mergeCell ref="C3567:F3567"/>
    <mergeCell ref="A3568:B3568"/>
    <mergeCell ref="C3568:F3568"/>
    <mergeCell ref="A3601:B3601"/>
    <mergeCell ref="C3601:F3601"/>
    <mergeCell ref="A3602:B3602"/>
    <mergeCell ref="C3602:F3602"/>
    <mergeCell ref="A3599:B3599"/>
    <mergeCell ref="C3599:F3599"/>
    <mergeCell ref="A3600:B3600"/>
    <mergeCell ref="C3600:F3600"/>
    <mergeCell ref="A3597:B3597"/>
    <mergeCell ref="C3597:F3597"/>
    <mergeCell ref="A3598:B3598"/>
    <mergeCell ref="C3598:F3598"/>
    <mergeCell ref="A3595:B3595"/>
    <mergeCell ref="C3595:F3595"/>
    <mergeCell ref="A3596:B3596"/>
    <mergeCell ref="C3596:F3596"/>
    <mergeCell ref="A3593:B3593"/>
    <mergeCell ref="C3593:F3593"/>
    <mergeCell ref="A3594:B3594"/>
    <mergeCell ref="C3594:F3594"/>
    <mergeCell ref="A3591:B3591"/>
    <mergeCell ref="C3591:F3591"/>
    <mergeCell ref="A3592:B3592"/>
    <mergeCell ref="C3592:F3592"/>
    <mergeCell ref="A3589:B3589"/>
    <mergeCell ref="C3589:F3589"/>
    <mergeCell ref="A3590:B3590"/>
    <mergeCell ref="C3590:F3590"/>
    <mergeCell ref="A3587:B3587"/>
    <mergeCell ref="C3587:F3587"/>
    <mergeCell ref="A3588:B3588"/>
    <mergeCell ref="C3588:F3588"/>
    <mergeCell ref="A3585:B3585"/>
    <mergeCell ref="C3585:F3585"/>
    <mergeCell ref="A3586:B3586"/>
    <mergeCell ref="C3586:F3586"/>
    <mergeCell ref="A3619:B3619"/>
    <mergeCell ref="C3619:F3619"/>
    <mergeCell ref="A3620:B3620"/>
    <mergeCell ref="C3620:F3620"/>
    <mergeCell ref="A3617:B3617"/>
    <mergeCell ref="C3617:F3617"/>
    <mergeCell ref="A3618:B3618"/>
    <mergeCell ref="C3618:F3618"/>
    <mergeCell ref="A3615:B3615"/>
    <mergeCell ref="C3615:F3615"/>
    <mergeCell ref="A3616:B3616"/>
    <mergeCell ref="C3616:F3616"/>
    <mergeCell ref="A3613:B3613"/>
    <mergeCell ref="C3613:F3613"/>
    <mergeCell ref="A3614:B3614"/>
    <mergeCell ref="C3614:F3614"/>
    <mergeCell ref="A3611:B3611"/>
    <mergeCell ref="C3611:F3611"/>
    <mergeCell ref="A3612:B3612"/>
    <mergeCell ref="C3612:F3612"/>
    <mergeCell ref="A3609:B3609"/>
    <mergeCell ref="C3609:F3609"/>
    <mergeCell ref="A3610:B3610"/>
    <mergeCell ref="C3610:F3610"/>
    <mergeCell ref="A3607:B3607"/>
    <mergeCell ref="C3607:F3607"/>
    <mergeCell ref="A3608:B3608"/>
    <mergeCell ref="C3608:F3608"/>
    <mergeCell ref="A3605:B3605"/>
    <mergeCell ref="C3605:F3605"/>
    <mergeCell ref="A3606:B3606"/>
    <mergeCell ref="C3606:F3606"/>
    <mergeCell ref="A3603:B3603"/>
    <mergeCell ref="C3603:F3603"/>
    <mergeCell ref="A3604:B3604"/>
    <mergeCell ref="C3604:F3604"/>
    <mergeCell ref="A3637:B3637"/>
    <mergeCell ref="C3637:F3637"/>
    <mergeCell ref="A3638:B3638"/>
    <mergeCell ref="C3638:F3638"/>
    <mergeCell ref="A3635:B3635"/>
    <mergeCell ref="C3635:F3635"/>
    <mergeCell ref="A3636:B3636"/>
    <mergeCell ref="C3636:F3636"/>
    <mergeCell ref="A3633:B3633"/>
    <mergeCell ref="C3633:F3633"/>
    <mergeCell ref="A3634:B3634"/>
    <mergeCell ref="C3634:F3634"/>
    <mergeCell ref="A3631:B3631"/>
    <mergeCell ref="C3631:F3631"/>
    <mergeCell ref="A3632:B3632"/>
    <mergeCell ref="C3632:F3632"/>
    <mergeCell ref="A3629:B3629"/>
    <mergeCell ref="C3629:F3629"/>
    <mergeCell ref="A3630:B3630"/>
    <mergeCell ref="C3630:F3630"/>
    <mergeCell ref="A3627:B3627"/>
    <mergeCell ref="C3627:F3627"/>
    <mergeCell ref="A3628:B3628"/>
    <mergeCell ref="C3628:F3628"/>
    <mergeCell ref="A3625:B3625"/>
    <mergeCell ref="C3625:F3625"/>
    <mergeCell ref="A3626:B3626"/>
    <mergeCell ref="C3626:F3626"/>
    <mergeCell ref="A3623:B3623"/>
    <mergeCell ref="C3623:F3623"/>
    <mergeCell ref="A3624:B3624"/>
    <mergeCell ref="C3624:F3624"/>
    <mergeCell ref="A3621:B3621"/>
    <mergeCell ref="C3621:F3621"/>
    <mergeCell ref="A3622:B3622"/>
    <mergeCell ref="C3622:F3622"/>
    <mergeCell ref="A3655:B3655"/>
    <mergeCell ref="C3655:F3655"/>
    <mergeCell ref="A3656:B3656"/>
    <mergeCell ref="C3656:F3656"/>
    <mergeCell ref="A3653:B3653"/>
    <mergeCell ref="C3653:F3653"/>
    <mergeCell ref="A3654:B3654"/>
    <mergeCell ref="C3654:F3654"/>
    <mergeCell ref="A3651:B3651"/>
    <mergeCell ref="C3651:F3651"/>
    <mergeCell ref="A3652:B3652"/>
    <mergeCell ref="C3652:F3652"/>
    <mergeCell ref="A3649:B3649"/>
    <mergeCell ref="C3649:F3649"/>
    <mergeCell ref="A3650:B3650"/>
    <mergeCell ref="C3650:F3650"/>
    <mergeCell ref="A3647:B3647"/>
    <mergeCell ref="C3647:F3647"/>
    <mergeCell ref="A3648:B3648"/>
    <mergeCell ref="C3648:F3648"/>
    <mergeCell ref="A3645:B3645"/>
    <mergeCell ref="C3645:F3645"/>
    <mergeCell ref="A3646:B3646"/>
    <mergeCell ref="C3646:F3646"/>
    <mergeCell ref="A3643:B3643"/>
    <mergeCell ref="C3643:F3643"/>
    <mergeCell ref="A3644:B3644"/>
    <mergeCell ref="C3644:F3644"/>
    <mergeCell ref="A3641:B3641"/>
    <mergeCell ref="C3641:F3641"/>
    <mergeCell ref="A3642:B3642"/>
    <mergeCell ref="C3642:F3642"/>
    <mergeCell ref="A3639:B3639"/>
    <mergeCell ref="C3639:F3639"/>
    <mergeCell ref="A3640:B3640"/>
    <mergeCell ref="C3640:F3640"/>
    <mergeCell ref="A3673:B3673"/>
    <mergeCell ref="C3673:F3673"/>
    <mergeCell ref="A3674:B3674"/>
    <mergeCell ref="C3674:F3674"/>
    <mergeCell ref="A3671:B3671"/>
    <mergeCell ref="C3671:F3671"/>
    <mergeCell ref="A3672:B3672"/>
    <mergeCell ref="C3672:F3672"/>
    <mergeCell ref="A3669:B3669"/>
    <mergeCell ref="C3669:F3669"/>
    <mergeCell ref="A3670:B3670"/>
    <mergeCell ref="C3670:F3670"/>
    <mergeCell ref="A3667:B3667"/>
    <mergeCell ref="C3667:F3667"/>
    <mergeCell ref="A3668:B3668"/>
    <mergeCell ref="C3668:F3668"/>
    <mergeCell ref="A3665:B3665"/>
    <mergeCell ref="C3665:F3665"/>
    <mergeCell ref="A3666:B3666"/>
    <mergeCell ref="C3666:F3666"/>
    <mergeCell ref="A3663:B3663"/>
    <mergeCell ref="C3663:F3663"/>
    <mergeCell ref="A3664:B3664"/>
    <mergeCell ref="C3664:F3664"/>
    <mergeCell ref="A3661:B3661"/>
    <mergeCell ref="C3661:F3661"/>
    <mergeCell ref="A3662:B3662"/>
    <mergeCell ref="C3662:F3662"/>
    <mergeCell ref="A3659:B3659"/>
    <mergeCell ref="C3659:F3659"/>
    <mergeCell ref="A3660:B3660"/>
    <mergeCell ref="C3660:F3660"/>
    <mergeCell ref="A3657:B3657"/>
    <mergeCell ref="C3657:F3657"/>
    <mergeCell ref="A3658:B3658"/>
    <mergeCell ref="C3658:F3658"/>
    <mergeCell ref="A3691:B3691"/>
    <mergeCell ref="C3691:F3691"/>
    <mergeCell ref="A3692:B3692"/>
    <mergeCell ref="C3692:F3692"/>
    <mergeCell ref="A3689:B3689"/>
    <mergeCell ref="C3689:F3689"/>
    <mergeCell ref="A3690:B3690"/>
    <mergeCell ref="C3690:F3690"/>
    <mergeCell ref="A3687:B3687"/>
    <mergeCell ref="C3687:F3687"/>
    <mergeCell ref="A3688:B3688"/>
    <mergeCell ref="C3688:F3688"/>
    <mergeCell ref="A3685:B3685"/>
    <mergeCell ref="C3685:F3685"/>
    <mergeCell ref="A3686:B3686"/>
    <mergeCell ref="C3686:F3686"/>
    <mergeCell ref="A3683:B3683"/>
    <mergeCell ref="C3683:F3683"/>
    <mergeCell ref="A3684:B3684"/>
    <mergeCell ref="C3684:F3684"/>
    <mergeCell ref="A3681:B3681"/>
    <mergeCell ref="C3681:F3681"/>
    <mergeCell ref="A3682:B3682"/>
    <mergeCell ref="C3682:F3682"/>
    <mergeCell ref="A3679:B3679"/>
    <mergeCell ref="C3679:F3679"/>
    <mergeCell ref="A3680:B3680"/>
    <mergeCell ref="C3680:F3680"/>
    <mergeCell ref="A3677:B3677"/>
    <mergeCell ref="C3677:F3677"/>
    <mergeCell ref="A3678:B3678"/>
    <mergeCell ref="C3678:F3678"/>
    <mergeCell ref="A3675:B3675"/>
    <mergeCell ref="C3675:F3675"/>
    <mergeCell ref="A3676:B3676"/>
    <mergeCell ref="C3676:F3676"/>
    <mergeCell ref="A3709:B3709"/>
    <mergeCell ref="C3709:F3709"/>
    <mergeCell ref="A3710:B3710"/>
    <mergeCell ref="C3710:F3710"/>
    <mergeCell ref="A3707:B3707"/>
    <mergeCell ref="C3707:F3707"/>
    <mergeCell ref="A3708:B3708"/>
    <mergeCell ref="C3708:F3708"/>
    <mergeCell ref="A3705:B3705"/>
    <mergeCell ref="C3705:F3705"/>
    <mergeCell ref="A3706:B3706"/>
    <mergeCell ref="C3706:F3706"/>
    <mergeCell ref="A3703:B3703"/>
    <mergeCell ref="C3703:F3703"/>
    <mergeCell ref="A3704:B3704"/>
    <mergeCell ref="C3704:F3704"/>
    <mergeCell ref="A3701:B3701"/>
    <mergeCell ref="C3701:F3701"/>
    <mergeCell ref="A3702:B3702"/>
    <mergeCell ref="C3702:F3702"/>
    <mergeCell ref="A3699:B3699"/>
    <mergeCell ref="C3699:F3699"/>
    <mergeCell ref="A3700:B3700"/>
    <mergeCell ref="C3700:F3700"/>
    <mergeCell ref="A3697:B3697"/>
    <mergeCell ref="C3697:F3697"/>
    <mergeCell ref="A3698:B3698"/>
    <mergeCell ref="C3698:F3698"/>
    <mergeCell ref="A3695:B3695"/>
    <mergeCell ref="C3695:F3695"/>
    <mergeCell ref="A3696:B3696"/>
    <mergeCell ref="C3696:F3696"/>
    <mergeCell ref="A3693:B3693"/>
    <mergeCell ref="C3693:F3693"/>
    <mergeCell ref="A3694:B3694"/>
    <mergeCell ref="C3694:F3694"/>
    <mergeCell ref="A3727:B3727"/>
    <mergeCell ref="C3727:F3727"/>
    <mergeCell ref="A3728:B3728"/>
    <mergeCell ref="C3728:F3728"/>
    <mergeCell ref="A3725:B3725"/>
    <mergeCell ref="C3725:F3725"/>
    <mergeCell ref="A3726:B3726"/>
    <mergeCell ref="C3726:F3726"/>
    <mergeCell ref="A3723:B3723"/>
    <mergeCell ref="C3723:F3723"/>
    <mergeCell ref="A3724:B3724"/>
    <mergeCell ref="C3724:F3724"/>
    <mergeCell ref="A3721:B3721"/>
    <mergeCell ref="C3721:F3721"/>
    <mergeCell ref="A3722:B3722"/>
    <mergeCell ref="C3722:F3722"/>
    <mergeCell ref="A3719:B3719"/>
    <mergeCell ref="C3719:F3719"/>
    <mergeCell ref="A3720:B3720"/>
    <mergeCell ref="C3720:F3720"/>
    <mergeCell ref="A3717:B3717"/>
    <mergeCell ref="C3717:F3717"/>
    <mergeCell ref="A3718:B3718"/>
    <mergeCell ref="C3718:F3718"/>
    <mergeCell ref="A3715:B3715"/>
    <mergeCell ref="C3715:F3715"/>
    <mergeCell ref="A3716:B3716"/>
    <mergeCell ref="C3716:F3716"/>
    <mergeCell ref="A3713:B3713"/>
    <mergeCell ref="C3713:F3713"/>
    <mergeCell ref="A3714:B3714"/>
    <mergeCell ref="C3714:F3714"/>
    <mergeCell ref="A3711:B3711"/>
    <mergeCell ref="C3711:F3711"/>
    <mergeCell ref="A3712:B3712"/>
    <mergeCell ref="C3712:F3712"/>
    <mergeCell ref="A3745:B3745"/>
    <mergeCell ref="C3745:F3745"/>
    <mergeCell ref="A3746:B3746"/>
    <mergeCell ref="C3746:F3746"/>
    <mergeCell ref="A3743:B3743"/>
    <mergeCell ref="C3743:F3743"/>
    <mergeCell ref="A3744:B3744"/>
    <mergeCell ref="C3744:F3744"/>
    <mergeCell ref="A3741:B3741"/>
    <mergeCell ref="C3741:F3741"/>
    <mergeCell ref="A3742:B3742"/>
    <mergeCell ref="C3742:F3742"/>
    <mergeCell ref="A3739:B3739"/>
    <mergeCell ref="C3739:F3739"/>
    <mergeCell ref="A3740:B3740"/>
    <mergeCell ref="C3740:F3740"/>
    <mergeCell ref="A3737:B3737"/>
    <mergeCell ref="C3737:F3737"/>
    <mergeCell ref="A3738:B3738"/>
    <mergeCell ref="C3738:F3738"/>
    <mergeCell ref="A3735:B3735"/>
    <mergeCell ref="C3735:F3735"/>
    <mergeCell ref="A3736:B3736"/>
    <mergeCell ref="C3736:F3736"/>
    <mergeCell ref="A3733:B3733"/>
    <mergeCell ref="C3733:F3733"/>
    <mergeCell ref="A3734:B3734"/>
    <mergeCell ref="C3734:F3734"/>
    <mergeCell ref="A3731:B3731"/>
    <mergeCell ref="C3731:F3731"/>
    <mergeCell ref="A3732:B3732"/>
    <mergeCell ref="C3732:F3732"/>
    <mergeCell ref="A3729:B3729"/>
    <mergeCell ref="C3729:F3729"/>
    <mergeCell ref="A3730:B3730"/>
    <mergeCell ref="C3730:F3730"/>
    <mergeCell ref="A3763:B3763"/>
    <mergeCell ref="C3763:F3763"/>
    <mergeCell ref="A3764:B3764"/>
    <mergeCell ref="C3764:F3764"/>
    <mergeCell ref="A3761:B3761"/>
    <mergeCell ref="C3761:F3761"/>
    <mergeCell ref="A3762:B3762"/>
    <mergeCell ref="C3762:F3762"/>
    <mergeCell ref="A3759:B3759"/>
    <mergeCell ref="C3759:F3759"/>
    <mergeCell ref="A3760:B3760"/>
    <mergeCell ref="C3760:F3760"/>
    <mergeCell ref="A3757:B3757"/>
    <mergeCell ref="C3757:F3757"/>
    <mergeCell ref="A3758:B3758"/>
    <mergeCell ref="C3758:F3758"/>
    <mergeCell ref="A3755:B3755"/>
    <mergeCell ref="C3755:F3755"/>
    <mergeCell ref="A3756:B3756"/>
    <mergeCell ref="C3756:F3756"/>
    <mergeCell ref="A3753:B3753"/>
    <mergeCell ref="C3753:F3753"/>
    <mergeCell ref="A3754:B3754"/>
    <mergeCell ref="C3754:F3754"/>
    <mergeCell ref="A3751:B3751"/>
    <mergeCell ref="C3751:F3751"/>
    <mergeCell ref="A3752:B3752"/>
    <mergeCell ref="C3752:F3752"/>
    <mergeCell ref="A3749:B3749"/>
    <mergeCell ref="C3749:F3749"/>
    <mergeCell ref="A3750:B3750"/>
    <mergeCell ref="C3750:F3750"/>
    <mergeCell ref="A3747:B3747"/>
    <mergeCell ref="C3747:F3747"/>
    <mergeCell ref="A3748:B3748"/>
    <mergeCell ref="C3748:F3748"/>
    <mergeCell ref="A3781:B3781"/>
    <mergeCell ref="C3781:F3781"/>
    <mergeCell ref="A3782:B3782"/>
    <mergeCell ref="C3782:F3782"/>
    <mergeCell ref="A3779:B3779"/>
    <mergeCell ref="C3779:F3779"/>
    <mergeCell ref="A3780:B3780"/>
    <mergeCell ref="C3780:F3780"/>
    <mergeCell ref="A3777:B3777"/>
    <mergeCell ref="C3777:F3777"/>
    <mergeCell ref="A3778:B3778"/>
    <mergeCell ref="C3778:F3778"/>
    <mergeCell ref="A3775:B3775"/>
    <mergeCell ref="C3775:F3775"/>
    <mergeCell ref="A3776:B3776"/>
    <mergeCell ref="C3776:F3776"/>
    <mergeCell ref="A3773:B3773"/>
    <mergeCell ref="C3773:F3773"/>
    <mergeCell ref="A3774:B3774"/>
    <mergeCell ref="C3774:F3774"/>
    <mergeCell ref="A3771:B3771"/>
    <mergeCell ref="C3771:F3771"/>
    <mergeCell ref="A3772:B3772"/>
    <mergeCell ref="C3772:F3772"/>
    <mergeCell ref="A3769:B3769"/>
    <mergeCell ref="C3769:F3769"/>
    <mergeCell ref="A3770:B3770"/>
    <mergeCell ref="C3770:F3770"/>
    <mergeCell ref="A3767:B3767"/>
    <mergeCell ref="C3767:F3767"/>
    <mergeCell ref="A3768:B3768"/>
    <mergeCell ref="C3768:F3768"/>
    <mergeCell ref="A3765:B3765"/>
    <mergeCell ref="C3765:F3765"/>
    <mergeCell ref="A3766:B3766"/>
    <mergeCell ref="C3766:F3766"/>
    <mergeCell ref="A3799:B3799"/>
    <mergeCell ref="C3799:F3799"/>
    <mergeCell ref="A3800:B3800"/>
    <mergeCell ref="C3800:F3800"/>
    <mergeCell ref="A3797:B3797"/>
    <mergeCell ref="C3797:F3797"/>
    <mergeCell ref="A3798:B3798"/>
    <mergeCell ref="C3798:F3798"/>
    <mergeCell ref="A3795:B3795"/>
    <mergeCell ref="C3795:F3795"/>
    <mergeCell ref="A3796:B3796"/>
    <mergeCell ref="C3796:F3796"/>
    <mergeCell ref="A3793:B3793"/>
    <mergeCell ref="C3793:F3793"/>
    <mergeCell ref="A3794:B3794"/>
    <mergeCell ref="C3794:F3794"/>
    <mergeCell ref="A3791:B3791"/>
    <mergeCell ref="C3791:F3791"/>
    <mergeCell ref="A3792:B3792"/>
    <mergeCell ref="C3792:F3792"/>
    <mergeCell ref="A3789:B3789"/>
    <mergeCell ref="C3789:F3789"/>
    <mergeCell ref="A3790:B3790"/>
    <mergeCell ref="C3790:F3790"/>
    <mergeCell ref="A3787:B3787"/>
    <mergeCell ref="C3787:F3787"/>
    <mergeCell ref="A3788:B3788"/>
    <mergeCell ref="C3788:F3788"/>
    <mergeCell ref="A3785:B3785"/>
    <mergeCell ref="C3785:F3785"/>
    <mergeCell ref="A3786:B3786"/>
    <mergeCell ref="C3786:F3786"/>
    <mergeCell ref="A3783:B3783"/>
    <mergeCell ref="C3783:F3783"/>
    <mergeCell ref="A3784:B3784"/>
    <mergeCell ref="C3784:F3784"/>
    <mergeCell ref="A3817:B3817"/>
    <mergeCell ref="C3817:F3817"/>
    <mergeCell ref="A3818:B3818"/>
    <mergeCell ref="C3818:F3818"/>
    <mergeCell ref="A3815:B3815"/>
    <mergeCell ref="C3815:F3815"/>
    <mergeCell ref="A3816:B3816"/>
    <mergeCell ref="C3816:F3816"/>
    <mergeCell ref="A3813:B3813"/>
    <mergeCell ref="C3813:F3813"/>
    <mergeCell ref="A3814:B3814"/>
    <mergeCell ref="C3814:F3814"/>
    <mergeCell ref="A3811:B3811"/>
    <mergeCell ref="C3811:F3811"/>
    <mergeCell ref="A3812:B3812"/>
    <mergeCell ref="C3812:F3812"/>
    <mergeCell ref="A3809:B3809"/>
    <mergeCell ref="C3809:F3809"/>
    <mergeCell ref="A3810:B3810"/>
    <mergeCell ref="C3810:F3810"/>
    <mergeCell ref="A3807:B3807"/>
    <mergeCell ref="C3807:F3807"/>
    <mergeCell ref="A3808:B3808"/>
    <mergeCell ref="C3808:F3808"/>
    <mergeCell ref="A3805:B3805"/>
    <mergeCell ref="C3805:F3805"/>
    <mergeCell ref="A3806:B3806"/>
    <mergeCell ref="C3806:F3806"/>
    <mergeCell ref="A3803:B3803"/>
    <mergeCell ref="C3803:F3803"/>
    <mergeCell ref="A3804:B3804"/>
    <mergeCell ref="C3804:F3804"/>
    <mergeCell ref="A3801:B3801"/>
    <mergeCell ref="C3801:F3801"/>
    <mergeCell ref="A3802:B3802"/>
    <mergeCell ref="C3802:F3802"/>
    <mergeCell ref="A3835:B3835"/>
    <mergeCell ref="C3835:F3835"/>
    <mergeCell ref="A3836:B3836"/>
    <mergeCell ref="C3836:F3836"/>
    <mergeCell ref="A3833:B3833"/>
    <mergeCell ref="C3833:F3833"/>
    <mergeCell ref="A3834:B3834"/>
    <mergeCell ref="C3834:F3834"/>
    <mergeCell ref="A3831:B3831"/>
    <mergeCell ref="C3831:F3831"/>
    <mergeCell ref="A3832:B3832"/>
    <mergeCell ref="C3832:F3832"/>
    <mergeCell ref="A3829:B3829"/>
    <mergeCell ref="C3829:F3829"/>
    <mergeCell ref="A3830:B3830"/>
    <mergeCell ref="C3830:F3830"/>
    <mergeCell ref="A3827:B3827"/>
    <mergeCell ref="C3827:F3827"/>
    <mergeCell ref="A3828:B3828"/>
    <mergeCell ref="C3828:F3828"/>
    <mergeCell ref="A3825:B3825"/>
    <mergeCell ref="C3825:F3825"/>
    <mergeCell ref="A3826:B3826"/>
    <mergeCell ref="C3826:F3826"/>
    <mergeCell ref="A3823:B3823"/>
    <mergeCell ref="C3823:F3823"/>
    <mergeCell ref="A3824:B3824"/>
    <mergeCell ref="C3824:F3824"/>
    <mergeCell ref="A3821:B3821"/>
    <mergeCell ref="C3821:F3821"/>
    <mergeCell ref="A3822:B3822"/>
    <mergeCell ref="C3822:F3822"/>
    <mergeCell ref="A3819:B3819"/>
    <mergeCell ref="C3819:F3819"/>
    <mergeCell ref="A3820:B3820"/>
    <mergeCell ref="C3820:F3820"/>
    <mergeCell ref="A3853:B3853"/>
    <mergeCell ref="C3853:F3853"/>
    <mergeCell ref="A3854:B3854"/>
    <mergeCell ref="C3854:F3854"/>
    <mergeCell ref="A3851:B3851"/>
    <mergeCell ref="C3851:F3851"/>
    <mergeCell ref="A3852:B3852"/>
    <mergeCell ref="C3852:F3852"/>
    <mergeCell ref="A3849:B3849"/>
    <mergeCell ref="C3849:F3849"/>
    <mergeCell ref="A3850:B3850"/>
    <mergeCell ref="C3850:F3850"/>
    <mergeCell ref="A3847:B3847"/>
    <mergeCell ref="C3847:F3847"/>
    <mergeCell ref="A3848:B3848"/>
    <mergeCell ref="C3848:F3848"/>
    <mergeCell ref="A3845:B3845"/>
    <mergeCell ref="C3845:F3845"/>
    <mergeCell ref="A3846:B3846"/>
    <mergeCell ref="C3846:F3846"/>
    <mergeCell ref="A3843:B3843"/>
    <mergeCell ref="C3843:F3843"/>
    <mergeCell ref="A3844:B3844"/>
    <mergeCell ref="C3844:F3844"/>
    <mergeCell ref="A3841:B3841"/>
    <mergeCell ref="C3841:F3841"/>
    <mergeCell ref="A3842:B3842"/>
    <mergeCell ref="C3842:F3842"/>
    <mergeCell ref="A3839:B3839"/>
    <mergeCell ref="C3839:F3839"/>
    <mergeCell ref="A3840:B3840"/>
    <mergeCell ref="C3840:F3840"/>
    <mergeCell ref="A3837:B3837"/>
    <mergeCell ref="C3837:F3837"/>
    <mergeCell ref="A3838:B3838"/>
    <mergeCell ref="C3838:F3838"/>
    <mergeCell ref="A3871:B3871"/>
    <mergeCell ref="C3871:F3871"/>
    <mergeCell ref="A3872:B3872"/>
    <mergeCell ref="C3872:F3872"/>
    <mergeCell ref="A3869:B3869"/>
    <mergeCell ref="C3869:F3869"/>
    <mergeCell ref="A3870:B3870"/>
    <mergeCell ref="C3870:F3870"/>
    <mergeCell ref="A3867:B3867"/>
    <mergeCell ref="C3867:F3867"/>
    <mergeCell ref="A3868:B3868"/>
    <mergeCell ref="C3868:F3868"/>
    <mergeCell ref="A3865:B3865"/>
    <mergeCell ref="C3865:F3865"/>
    <mergeCell ref="A3866:B3866"/>
    <mergeCell ref="C3866:F3866"/>
    <mergeCell ref="A3863:B3863"/>
    <mergeCell ref="C3863:F3863"/>
    <mergeCell ref="A3864:B3864"/>
    <mergeCell ref="C3864:F3864"/>
    <mergeCell ref="A3861:B3861"/>
    <mergeCell ref="C3861:F3861"/>
    <mergeCell ref="A3862:B3862"/>
    <mergeCell ref="C3862:F3862"/>
    <mergeCell ref="A3859:B3859"/>
    <mergeCell ref="C3859:F3859"/>
    <mergeCell ref="A3860:B3860"/>
    <mergeCell ref="C3860:F3860"/>
    <mergeCell ref="A3857:B3857"/>
    <mergeCell ref="C3857:F3857"/>
    <mergeCell ref="A3858:B3858"/>
    <mergeCell ref="C3858:F3858"/>
    <mergeCell ref="A3855:B3855"/>
    <mergeCell ref="C3855:F3855"/>
    <mergeCell ref="A3856:B3856"/>
    <mergeCell ref="C3856:F3856"/>
    <mergeCell ref="A3889:B3889"/>
    <mergeCell ref="C3889:F3889"/>
    <mergeCell ref="A3890:B3890"/>
    <mergeCell ref="C3890:F3890"/>
    <mergeCell ref="A3887:B3887"/>
    <mergeCell ref="C3887:F3887"/>
    <mergeCell ref="A3888:B3888"/>
    <mergeCell ref="C3888:F3888"/>
    <mergeCell ref="A3885:B3885"/>
    <mergeCell ref="C3885:F3885"/>
    <mergeCell ref="A3886:B3886"/>
    <mergeCell ref="C3886:F3886"/>
    <mergeCell ref="A3883:B3883"/>
    <mergeCell ref="C3883:F3883"/>
    <mergeCell ref="A3884:B3884"/>
    <mergeCell ref="C3884:F3884"/>
    <mergeCell ref="A3881:B3881"/>
    <mergeCell ref="C3881:F3881"/>
    <mergeCell ref="A3882:B3882"/>
    <mergeCell ref="C3882:F3882"/>
    <mergeCell ref="A3879:B3879"/>
    <mergeCell ref="C3879:F3879"/>
    <mergeCell ref="A3880:B3880"/>
    <mergeCell ref="C3880:F3880"/>
    <mergeCell ref="A3877:B3877"/>
    <mergeCell ref="C3877:F3877"/>
    <mergeCell ref="A3878:B3878"/>
    <mergeCell ref="C3878:F3878"/>
    <mergeCell ref="A3875:B3875"/>
    <mergeCell ref="C3875:F3875"/>
    <mergeCell ref="A3876:B3876"/>
    <mergeCell ref="C3876:F3876"/>
    <mergeCell ref="A3873:B3873"/>
    <mergeCell ref="C3873:F3873"/>
    <mergeCell ref="A3874:B3874"/>
    <mergeCell ref="C3874:F3874"/>
    <mergeCell ref="A3907:B3907"/>
    <mergeCell ref="C3907:F3907"/>
    <mergeCell ref="A3908:B3908"/>
    <mergeCell ref="C3908:F3908"/>
    <mergeCell ref="A3905:B3905"/>
    <mergeCell ref="C3905:F3905"/>
    <mergeCell ref="A3906:B3906"/>
    <mergeCell ref="C3906:F3906"/>
    <mergeCell ref="A3903:B3903"/>
    <mergeCell ref="C3903:F3903"/>
    <mergeCell ref="A3904:B3904"/>
    <mergeCell ref="C3904:F3904"/>
    <mergeCell ref="A3901:B3901"/>
    <mergeCell ref="C3901:F3901"/>
    <mergeCell ref="A3902:B3902"/>
    <mergeCell ref="C3902:F3902"/>
    <mergeCell ref="A3899:B3899"/>
    <mergeCell ref="C3899:F3899"/>
    <mergeCell ref="A3900:B3900"/>
    <mergeCell ref="C3900:F3900"/>
    <mergeCell ref="A3897:B3897"/>
    <mergeCell ref="C3897:F3897"/>
    <mergeCell ref="A3898:B3898"/>
    <mergeCell ref="C3898:F3898"/>
    <mergeCell ref="A3895:B3895"/>
    <mergeCell ref="C3895:F3895"/>
    <mergeCell ref="A3896:B3896"/>
    <mergeCell ref="C3896:F3896"/>
    <mergeCell ref="A3893:B3893"/>
    <mergeCell ref="C3893:F3893"/>
    <mergeCell ref="A3894:B3894"/>
    <mergeCell ref="C3894:F3894"/>
    <mergeCell ref="A3891:B3891"/>
    <mergeCell ref="C3891:F3891"/>
    <mergeCell ref="A3892:B3892"/>
    <mergeCell ref="C3892:F3892"/>
    <mergeCell ref="A3925:B3925"/>
    <mergeCell ref="C3925:F3925"/>
    <mergeCell ref="A3926:B3926"/>
    <mergeCell ref="C3926:F3926"/>
    <mergeCell ref="A3923:B3923"/>
    <mergeCell ref="C3923:F3923"/>
    <mergeCell ref="A3924:B3924"/>
    <mergeCell ref="C3924:F3924"/>
    <mergeCell ref="A3921:B3921"/>
    <mergeCell ref="C3921:F3921"/>
    <mergeCell ref="A3922:B3922"/>
    <mergeCell ref="C3922:F3922"/>
    <mergeCell ref="A3919:B3919"/>
    <mergeCell ref="C3919:F3919"/>
    <mergeCell ref="A3920:B3920"/>
    <mergeCell ref="C3920:F3920"/>
    <mergeCell ref="A3917:B3917"/>
    <mergeCell ref="C3917:F3917"/>
    <mergeCell ref="A3918:B3918"/>
    <mergeCell ref="C3918:F3918"/>
    <mergeCell ref="A3915:B3915"/>
    <mergeCell ref="C3915:F3915"/>
    <mergeCell ref="A3916:B3916"/>
    <mergeCell ref="C3916:F3916"/>
    <mergeCell ref="A3913:B3913"/>
    <mergeCell ref="C3913:F3913"/>
    <mergeCell ref="A3914:B3914"/>
    <mergeCell ref="C3914:F3914"/>
    <mergeCell ref="A3911:B3911"/>
    <mergeCell ref="C3911:F3911"/>
    <mergeCell ref="A3912:B3912"/>
    <mergeCell ref="C3912:F3912"/>
    <mergeCell ref="A3909:B3909"/>
    <mergeCell ref="C3909:F3909"/>
    <mergeCell ref="A3910:B3910"/>
    <mergeCell ref="C3910:F3910"/>
    <mergeCell ref="A3943:B3943"/>
    <mergeCell ref="C3943:F3943"/>
    <mergeCell ref="A3944:B3944"/>
    <mergeCell ref="C3944:F3944"/>
    <mergeCell ref="A3941:B3941"/>
    <mergeCell ref="C3941:F3941"/>
    <mergeCell ref="A3942:B3942"/>
    <mergeCell ref="C3942:F3942"/>
    <mergeCell ref="A3939:B3939"/>
    <mergeCell ref="C3939:F3939"/>
    <mergeCell ref="A3940:B3940"/>
    <mergeCell ref="C3940:F3940"/>
    <mergeCell ref="A3937:B3937"/>
    <mergeCell ref="C3937:F3937"/>
    <mergeCell ref="A3938:B3938"/>
    <mergeCell ref="C3938:F3938"/>
    <mergeCell ref="A3935:B3935"/>
    <mergeCell ref="C3935:F3935"/>
    <mergeCell ref="A3936:B3936"/>
    <mergeCell ref="C3936:F3936"/>
    <mergeCell ref="A3933:B3933"/>
    <mergeCell ref="C3933:F3933"/>
    <mergeCell ref="A3934:B3934"/>
    <mergeCell ref="C3934:F3934"/>
    <mergeCell ref="A3931:B3931"/>
    <mergeCell ref="C3931:F3931"/>
    <mergeCell ref="A3932:B3932"/>
    <mergeCell ref="C3932:F3932"/>
    <mergeCell ref="A3929:B3929"/>
    <mergeCell ref="C3929:F3929"/>
    <mergeCell ref="A3930:B3930"/>
    <mergeCell ref="C3930:F3930"/>
    <mergeCell ref="A3927:B3927"/>
    <mergeCell ref="C3927:F3927"/>
    <mergeCell ref="A3928:B3928"/>
    <mergeCell ref="C3928:F3928"/>
    <mergeCell ref="A3961:B3961"/>
    <mergeCell ref="C3961:F3961"/>
    <mergeCell ref="A3962:B3962"/>
    <mergeCell ref="C3962:F3962"/>
    <mergeCell ref="A3959:B3959"/>
    <mergeCell ref="C3959:F3959"/>
    <mergeCell ref="A3960:B3960"/>
    <mergeCell ref="C3960:F3960"/>
    <mergeCell ref="A3957:B3957"/>
    <mergeCell ref="C3957:F3957"/>
    <mergeCell ref="A3958:B3958"/>
    <mergeCell ref="C3958:F3958"/>
    <mergeCell ref="A3955:B3955"/>
    <mergeCell ref="C3955:F3955"/>
    <mergeCell ref="A3956:B3956"/>
    <mergeCell ref="C3956:F3956"/>
    <mergeCell ref="A3953:B3953"/>
    <mergeCell ref="C3953:F3953"/>
    <mergeCell ref="A3954:B3954"/>
    <mergeCell ref="C3954:F3954"/>
    <mergeCell ref="A3951:B3951"/>
    <mergeCell ref="C3951:F3951"/>
    <mergeCell ref="A3952:B3952"/>
    <mergeCell ref="C3952:F3952"/>
    <mergeCell ref="A3949:B3949"/>
    <mergeCell ref="C3949:F3949"/>
    <mergeCell ref="A3950:B3950"/>
    <mergeCell ref="C3950:F3950"/>
    <mergeCell ref="A3947:B3947"/>
    <mergeCell ref="C3947:F3947"/>
    <mergeCell ref="A3948:B3948"/>
    <mergeCell ref="C3948:F3948"/>
    <mergeCell ref="A3945:B3945"/>
    <mergeCell ref="C3945:F3945"/>
    <mergeCell ref="A3946:B3946"/>
    <mergeCell ref="C3946:F3946"/>
    <mergeCell ref="A3979:B3979"/>
    <mergeCell ref="C3979:F3979"/>
    <mergeCell ref="A3980:B3980"/>
    <mergeCell ref="C3980:F3980"/>
    <mergeCell ref="A3977:B3977"/>
    <mergeCell ref="C3977:F3977"/>
    <mergeCell ref="A3978:B3978"/>
    <mergeCell ref="C3978:F3978"/>
    <mergeCell ref="A3975:B3975"/>
    <mergeCell ref="C3975:F3975"/>
    <mergeCell ref="A3976:B3976"/>
    <mergeCell ref="C3976:F3976"/>
    <mergeCell ref="A3973:B3973"/>
    <mergeCell ref="C3973:F3973"/>
    <mergeCell ref="A3974:B3974"/>
    <mergeCell ref="C3974:F3974"/>
    <mergeCell ref="A3971:B3971"/>
    <mergeCell ref="C3971:F3971"/>
    <mergeCell ref="A3972:B3972"/>
    <mergeCell ref="C3972:F3972"/>
    <mergeCell ref="A3969:B3969"/>
    <mergeCell ref="C3969:F3969"/>
    <mergeCell ref="A3970:B3970"/>
    <mergeCell ref="C3970:F3970"/>
    <mergeCell ref="A3967:B3967"/>
    <mergeCell ref="C3967:F3967"/>
    <mergeCell ref="A3968:B3968"/>
    <mergeCell ref="C3968:F3968"/>
    <mergeCell ref="A3965:B3965"/>
    <mergeCell ref="C3965:F3965"/>
    <mergeCell ref="A3966:B3966"/>
    <mergeCell ref="C3966:F3966"/>
    <mergeCell ref="A3963:B3963"/>
    <mergeCell ref="C3963:F3963"/>
    <mergeCell ref="A3964:B3964"/>
    <mergeCell ref="C3964:F3964"/>
    <mergeCell ref="A3997:B3997"/>
    <mergeCell ref="C3997:F3997"/>
    <mergeCell ref="A3998:B3998"/>
    <mergeCell ref="C3998:F3998"/>
    <mergeCell ref="A3995:B3995"/>
    <mergeCell ref="C3995:F3995"/>
    <mergeCell ref="A3996:B3996"/>
    <mergeCell ref="C3996:F3996"/>
    <mergeCell ref="A3993:B3993"/>
    <mergeCell ref="C3993:F3993"/>
    <mergeCell ref="A3994:B3994"/>
    <mergeCell ref="C3994:F3994"/>
    <mergeCell ref="A3991:B3991"/>
    <mergeCell ref="C3991:F3991"/>
    <mergeCell ref="A3992:B3992"/>
    <mergeCell ref="C3992:F3992"/>
    <mergeCell ref="A3989:B3989"/>
    <mergeCell ref="C3989:F3989"/>
    <mergeCell ref="A3990:B3990"/>
    <mergeCell ref="C3990:F3990"/>
    <mergeCell ref="A3987:B3987"/>
    <mergeCell ref="C3987:F3987"/>
    <mergeCell ref="A3988:B3988"/>
    <mergeCell ref="C3988:F3988"/>
    <mergeCell ref="A3985:B3985"/>
    <mergeCell ref="C3985:F3985"/>
    <mergeCell ref="A3986:B3986"/>
    <mergeCell ref="C3986:F3986"/>
    <mergeCell ref="A3983:B3983"/>
    <mergeCell ref="C3983:F3983"/>
    <mergeCell ref="A3984:B3984"/>
    <mergeCell ref="C3984:F3984"/>
    <mergeCell ref="A3981:B3981"/>
    <mergeCell ref="C3981:F3981"/>
    <mergeCell ref="A3982:B3982"/>
    <mergeCell ref="C3982:F3982"/>
    <mergeCell ref="A4015:B4015"/>
    <mergeCell ref="C4015:F4015"/>
    <mergeCell ref="A4016:B4016"/>
    <mergeCell ref="C4016:F4016"/>
    <mergeCell ref="A4013:B4013"/>
    <mergeCell ref="C4013:F4013"/>
    <mergeCell ref="A4014:B4014"/>
    <mergeCell ref="C4014:F4014"/>
    <mergeCell ref="A4011:B4011"/>
    <mergeCell ref="C4011:F4011"/>
    <mergeCell ref="A4012:B4012"/>
    <mergeCell ref="C4012:F4012"/>
    <mergeCell ref="A4009:B4009"/>
    <mergeCell ref="C4009:F4009"/>
    <mergeCell ref="A4010:B4010"/>
    <mergeCell ref="C4010:F4010"/>
    <mergeCell ref="A4007:B4007"/>
    <mergeCell ref="C4007:F4007"/>
    <mergeCell ref="A4008:B4008"/>
    <mergeCell ref="C4008:F4008"/>
    <mergeCell ref="A4005:B4005"/>
    <mergeCell ref="C4005:F4005"/>
    <mergeCell ref="A4006:B4006"/>
    <mergeCell ref="C4006:F4006"/>
    <mergeCell ref="A4003:B4003"/>
    <mergeCell ref="C4003:F4003"/>
    <mergeCell ref="A4004:B4004"/>
    <mergeCell ref="C4004:F4004"/>
    <mergeCell ref="A4001:B4001"/>
    <mergeCell ref="C4001:F4001"/>
    <mergeCell ref="A4002:B4002"/>
    <mergeCell ref="C4002:F4002"/>
    <mergeCell ref="A3999:B3999"/>
    <mergeCell ref="C3999:F3999"/>
    <mergeCell ref="A4000:B4000"/>
    <mergeCell ref="C4000:F4000"/>
    <mergeCell ref="A4033:B4033"/>
    <mergeCell ref="C4033:F4033"/>
    <mergeCell ref="A4034:B4034"/>
    <mergeCell ref="C4034:F4034"/>
    <mergeCell ref="A4031:B4031"/>
    <mergeCell ref="C4031:F4031"/>
    <mergeCell ref="A4032:B4032"/>
    <mergeCell ref="C4032:F4032"/>
    <mergeCell ref="A4029:B4029"/>
    <mergeCell ref="C4029:F4029"/>
    <mergeCell ref="A4030:B4030"/>
    <mergeCell ref="C4030:F4030"/>
    <mergeCell ref="A4027:B4027"/>
    <mergeCell ref="C4027:F4027"/>
    <mergeCell ref="A4028:B4028"/>
    <mergeCell ref="C4028:F4028"/>
    <mergeCell ref="A4025:B4025"/>
    <mergeCell ref="C4025:F4025"/>
    <mergeCell ref="A4026:B4026"/>
    <mergeCell ref="C4026:F4026"/>
    <mergeCell ref="A4023:B4023"/>
    <mergeCell ref="C4023:F4023"/>
    <mergeCell ref="A4024:B4024"/>
    <mergeCell ref="C4024:F4024"/>
    <mergeCell ref="A4021:B4021"/>
    <mergeCell ref="C4021:F4021"/>
    <mergeCell ref="A4022:B4022"/>
    <mergeCell ref="C4022:F4022"/>
    <mergeCell ref="A4019:B4019"/>
    <mergeCell ref="C4019:F4019"/>
    <mergeCell ref="A4020:B4020"/>
    <mergeCell ref="C4020:F4020"/>
    <mergeCell ref="A4017:B4017"/>
    <mergeCell ref="C4017:F4017"/>
    <mergeCell ref="A4018:B4018"/>
    <mergeCell ref="C4018:F4018"/>
    <mergeCell ref="A4051:B4051"/>
    <mergeCell ref="C4051:F4051"/>
    <mergeCell ref="A4052:B4052"/>
    <mergeCell ref="C4052:F4052"/>
    <mergeCell ref="A4049:B4049"/>
    <mergeCell ref="C4049:F4049"/>
    <mergeCell ref="A4050:B4050"/>
    <mergeCell ref="C4050:F4050"/>
    <mergeCell ref="A4047:B4047"/>
    <mergeCell ref="C4047:F4047"/>
    <mergeCell ref="A4048:B4048"/>
    <mergeCell ref="C4048:F4048"/>
    <mergeCell ref="A4045:B4045"/>
    <mergeCell ref="C4045:F4045"/>
    <mergeCell ref="A4046:B4046"/>
    <mergeCell ref="C4046:F4046"/>
    <mergeCell ref="A4043:B4043"/>
    <mergeCell ref="C4043:F4043"/>
    <mergeCell ref="A4044:B4044"/>
    <mergeCell ref="C4044:F4044"/>
    <mergeCell ref="A4041:B4041"/>
    <mergeCell ref="C4041:F4041"/>
    <mergeCell ref="A4042:B4042"/>
    <mergeCell ref="C4042:F4042"/>
    <mergeCell ref="A4039:B4039"/>
    <mergeCell ref="C4039:F4039"/>
    <mergeCell ref="A4040:B4040"/>
    <mergeCell ref="C4040:F4040"/>
    <mergeCell ref="A4037:B4037"/>
    <mergeCell ref="C4037:F4037"/>
    <mergeCell ref="A4038:B4038"/>
    <mergeCell ref="C4038:F4038"/>
    <mergeCell ref="A4035:B4035"/>
    <mergeCell ref="C4035:F4035"/>
    <mergeCell ref="A4036:B4036"/>
    <mergeCell ref="C4036:F4036"/>
    <mergeCell ref="A4069:B4069"/>
    <mergeCell ref="C4069:F4069"/>
    <mergeCell ref="A4070:B4070"/>
    <mergeCell ref="C4070:F4070"/>
    <mergeCell ref="A4067:B4067"/>
    <mergeCell ref="C4067:F4067"/>
    <mergeCell ref="A4068:B4068"/>
    <mergeCell ref="C4068:F4068"/>
    <mergeCell ref="A4065:B4065"/>
    <mergeCell ref="C4065:F4065"/>
    <mergeCell ref="A4066:B4066"/>
    <mergeCell ref="C4066:F4066"/>
    <mergeCell ref="A4063:B4063"/>
    <mergeCell ref="C4063:F4063"/>
    <mergeCell ref="A4064:B4064"/>
    <mergeCell ref="C4064:F4064"/>
    <mergeCell ref="A4061:B4061"/>
    <mergeCell ref="C4061:F4061"/>
    <mergeCell ref="A4062:B4062"/>
    <mergeCell ref="C4062:F4062"/>
    <mergeCell ref="A4059:B4059"/>
    <mergeCell ref="C4059:F4059"/>
    <mergeCell ref="A4060:B4060"/>
    <mergeCell ref="C4060:F4060"/>
    <mergeCell ref="A4057:B4057"/>
    <mergeCell ref="C4057:F4057"/>
    <mergeCell ref="A4058:B4058"/>
    <mergeCell ref="C4058:F4058"/>
    <mergeCell ref="A4055:B4055"/>
    <mergeCell ref="C4055:F4055"/>
    <mergeCell ref="A4056:B4056"/>
    <mergeCell ref="C4056:F4056"/>
    <mergeCell ref="A4053:B4053"/>
    <mergeCell ref="C4053:F4053"/>
    <mergeCell ref="A4054:B4054"/>
    <mergeCell ref="C4054:F4054"/>
    <mergeCell ref="A4087:B4087"/>
    <mergeCell ref="C4087:F4087"/>
    <mergeCell ref="A4088:B4088"/>
    <mergeCell ref="C4088:F4088"/>
    <mergeCell ref="A4085:B4085"/>
    <mergeCell ref="C4085:F4085"/>
    <mergeCell ref="A4086:B4086"/>
    <mergeCell ref="C4086:F4086"/>
    <mergeCell ref="A4083:B4083"/>
    <mergeCell ref="C4083:F4083"/>
    <mergeCell ref="A4084:B4084"/>
    <mergeCell ref="C4084:F4084"/>
    <mergeCell ref="A4081:B4081"/>
    <mergeCell ref="C4081:F4081"/>
    <mergeCell ref="A4082:B4082"/>
    <mergeCell ref="C4082:F4082"/>
    <mergeCell ref="A4079:B4079"/>
    <mergeCell ref="C4079:F4079"/>
    <mergeCell ref="A4080:B4080"/>
    <mergeCell ref="C4080:F4080"/>
    <mergeCell ref="A4077:B4077"/>
    <mergeCell ref="C4077:F4077"/>
    <mergeCell ref="A4078:B4078"/>
    <mergeCell ref="C4078:F4078"/>
    <mergeCell ref="A4075:B4075"/>
    <mergeCell ref="C4075:F4075"/>
    <mergeCell ref="A4076:B4076"/>
    <mergeCell ref="C4076:F4076"/>
    <mergeCell ref="A4073:B4073"/>
    <mergeCell ref="C4073:F4073"/>
    <mergeCell ref="A4074:B4074"/>
    <mergeCell ref="C4074:F4074"/>
    <mergeCell ref="A4071:B4071"/>
    <mergeCell ref="C4071:F4071"/>
    <mergeCell ref="A4072:B4072"/>
    <mergeCell ref="C4072:F4072"/>
    <mergeCell ref="A4105:B4105"/>
    <mergeCell ref="C4105:F4105"/>
    <mergeCell ref="A4106:B4106"/>
    <mergeCell ref="C4106:F4106"/>
    <mergeCell ref="A4103:B4103"/>
    <mergeCell ref="C4103:F4103"/>
    <mergeCell ref="A4104:B4104"/>
    <mergeCell ref="C4104:F4104"/>
    <mergeCell ref="A4101:B4101"/>
    <mergeCell ref="C4101:F4101"/>
    <mergeCell ref="A4102:B4102"/>
    <mergeCell ref="C4102:F4102"/>
    <mergeCell ref="A4099:B4099"/>
    <mergeCell ref="C4099:F4099"/>
    <mergeCell ref="A4100:B4100"/>
    <mergeCell ref="C4100:F4100"/>
    <mergeCell ref="A4097:B4097"/>
    <mergeCell ref="C4097:F4097"/>
    <mergeCell ref="A4098:B4098"/>
    <mergeCell ref="C4098:F4098"/>
    <mergeCell ref="A4095:B4095"/>
    <mergeCell ref="C4095:F4095"/>
    <mergeCell ref="A4096:B4096"/>
    <mergeCell ref="C4096:F4096"/>
    <mergeCell ref="A4093:B4093"/>
    <mergeCell ref="C4093:F4093"/>
    <mergeCell ref="A4094:B4094"/>
    <mergeCell ref="C4094:F4094"/>
    <mergeCell ref="A4091:B4091"/>
    <mergeCell ref="C4091:F4091"/>
    <mergeCell ref="A4092:B4092"/>
    <mergeCell ref="C4092:F4092"/>
    <mergeCell ref="A4089:B4089"/>
    <mergeCell ref="C4089:F4089"/>
    <mergeCell ref="A4090:B4090"/>
    <mergeCell ref="C4090:F4090"/>
    <mergeCell ref="A4123:B4123"/>
    <mergeCell ref="C4123:F4123"/>
    <mergeCell ref="A4124:B4124"/>
    <mergeCell ref="C4124:F4124"/>
    <mergeCell ref="A4121:B4121"/>
    <mergeCell ref="C4121:F4121"/>
    <mergeCell ref="A4122:B4122"/>
    <mergeCell ref="C4122:F4122"/>
    <mergeCell ref="A4119:B4119"/>
    <mergeCell ref="C4119:F4119"/>
    <mergeCell ref="A4120:B4120"/>
    <mergeCell ref="C4120:F4120"/>
    <mergeCell ref="A4117:B4117"/>
    <mergeCell ref="C4117:F4117"/>
    <mergeCell ref="A4118:B4118"/>
    <mergeCell ref="C4118:F4118"/>
    <mergeCell ref="A4115:B4115"/>
    <mergeCell ref="C4115:F4115"/>
    <mergeCell ref="A4116:B4116"/>
    <mergeCell ref="C4116:F4116"/>
    <mergeCell ref="A4113:B4113"/>
    <mergeCell ref="C4113:F4113"/>
    <mergeCell ref="A4114:B4114"/>
    <mergeCell ref="C4114:F4114"/>
    <mergeCell ref="A4111:B4111"/>
    <mergeCell ref="C4111:F4111"/>
    <mergeCell ref="A4112:B4112"/>
    <mergeCell ref="C4112:F4112"/>
    <mergeCell ref="A4109:B4109"/>
    <mergeCell ref="C4109:F4109"/>
    <mergeCell ref="A4110:B4110"/>
    <mergeCell ref="C4110:F4110"/>
    <mergeCell ref="A4107:B4107"/>
    <mergeCell ref="C4107:F4107"/>
    <mergeCell ref="A4108:B4108"/>
    <mergeCell ref="C4108:F4108"/>
    <mergeCell ref="A4141:B4141"/>
    <mergeCell ref="C4141:F4141"/>
    <mergeCell ref="A4142:B4142"/>
    <mergeCell ref="C4142:F4142"/>
    <mergeCell ref="A4139:B4139"/>
    <mergeCell ref="C4139:F4139"/>
    <mergeCell ref="A4140:B4140"/>
    <mergeCell ref="C4140:F4140"/>
    <mergeCell ref="A4137:B4137"/>
    <mergeCell ref="C4137:F4137"/>
    <mergeCell ref="A4138:B4138"/>
    <mergeCell ref="C4138:F4138"/>
    <mergeCell ref="A4135:B4135"/>
    <mergeCell ref="C4135:F4135"/>
    <mergeCell ref="A4136:B4136"/>
    <mergeCell ref="C4136:F4136"/>
    <mergeCell ref="A4133:B4133"/>
    <mergeCell ref="C4133:F4133"/>
    <mergeCell ref="A4134:B4134"/>
    <mergeCell ref="C4134:F4134"/>
    <mergeCell ref="A4131:B4131"/>
    <mergeCell ref="C4131:F4131"/>
    <mergeCell ref="A4132:B4132"/>
    <mergeCell ref="C4132:F4132"/>
    <mergeCell ref="A4129:B4129"/>
    <mergeCell ref="C4129:F4129"/>
    <mergeCell ref="A4130:B4130"/>
    <mergeCell ref="C4130:F4130"/>
    <mergeCell ref="A4127:B4127"/>
    <mergeCell ref="C4127:F4127"/>
    <mergeCell ref="A4128:B4128"/>
    <mergeCell ref="C4128:F4128"/>
    <mergeCell ref="A4125:B4125"/>
    <mergeCell ref="C4125:F4125"/>
    <mergeCell ref="A4126:B4126"/>
    <mergeCell ref="C4126:F4126"/>
    <mergeCell ref="A4159:B4159"/>
    <mergeCell ref="C4159:F4159"/>
    <mergeCell ref="A4160:B4160"/>
    <mergeCell ref="C4160:F4160"/>
    <mergeCell ref="A4157:B4157"/>
    <mergeCell ref="C4157:F4157"/>
    <mergeCell ref="A4158:B4158"/>
    <mergeCell ref="C4158:F4158"/>
    <mergeCell ref="A4155:B4155"/>
    <mergeCell ref="C4155:F4155"/>
    <mergeCell ref="A4156:B4156"/>
    <mergeCell ref="C4156:F4156"/>
    <mergeCell ref="A4153:B4153"/>
    <mergeCell ref="C4153:F4153"/>
    <mergeCell ref="A4154:B4154"/>
    <mergeCell ref="C4154:F4154"/>
    <mergeCell ref="A4151:B4151"/>
    <mergeCell ref="C4151:F4151"/>
    <mergeCell ref="A4152:B4152"/>
    <mergeCell ref="C4152:F4152"/>
    <mergeCell ref="A4149:B4149"/>
    <mergeCell ref="C4149:F4149"/>
    <mergeCell ref="A4150:B4150"/>
    <mergeCell ref="C4150:F4150"/>
    <mergeCell ref="A4147:B4147"/>
    <mergeCell ref="C4147:F4147"/>
    <mergeCell ref="A4148:B4148"/>
    <mergeCell ref="C4148:F4148"/>
    <mergeCell ref="A4145:B4145"/>
    <mergeCell ref="C4145:F4145"/>
    <mergeCell ref="A4146:B4146"/>
    <mergeCell ref="C4146:F4146"/>
    <mergeCell ref="A4143:B4143"/>
    <mergeCell ref="C4143:F4143"/>
    <mergeCell ref="A4144:B4144"/>
    <mergeCell ref="C4144:F4144"/>
    <mergeCell ref="A4177:B4177"/>
    <mergeCell ref="C4177:F4177"/>
    <mergeCell ref="A4178:B4178"/>
    <mergeCell ref="C4178:F4178"/>
    <mergeCell ref="A4175:B4175"/>
    <mergeCell ref="C4175:F4175"/>
    <mergeCell ref="A4176:B4176"/>
    <mergeCell ref="C4176:F4176"/>
    <mergeCell ref="A4173:B4173"/>
    <mergeCell ref="C4173:F4173"/>
    <mergeCell ref="A4174:B4174"/>
    <mergeCell ref="C4174:F4174"/>
    <mergeCell ref="A4171:B4171"/>
    <mergeCell ref="C4171:F4171"/>
    <mergeCell ref="A4172:B4172"/>
    <mergeCell ref="C4172:F4172"/>
    <mergeCell ref="A4169:B4169"/>
    <mergeCell ref="C4169:F4169"/>
    <mergeCell ref="A4170:B4170"/>
    <mergeCell ref="C4170:F4170"/>
    <mergeCell ref="A4167:B4167"/>
    <mergeCell ref="C4167:F4167"/>
    <mergeCell ref="A4168:B4168"/>
    <mergeCell ref="C4168:F4168"/>
    <mergeCell ref="A4165:B4165"/>
    <mergeCell ref="C4165:F4165"/>
    <mergeCell ref="A4166:B4166"/>
    <mergeCell ref="C4166:F4166"/>
    <mergeCell ref="A4163:B4163"/>
    <mergeCell ref="C4163:F4163"/>
    <mergeCell ref="A4164:B4164"/>
    <mergeCell ref="C4164:F4164"/>
    <mergeCell ref="A4161:B4161"/>
    <mergeCell ref="C4161:F4161"/>
    <mergeCell ref="A4162:B4162"/>
    <mergeCell ref="C4162:F4162"/>
    <mergeCell ref="A4195:B4195"/>
    <mergeCell ref="C4195:F4195"/>
    <mergeCell ref="A4196:B4196"/>
    <mergeCell ref="C4196:F4196"/>
    <mergeCell ref="A4193:B4193"/>
    <mergeCell ref="C4193:F4193"/>
    <mergeCell ref="A4194:B4194"/>
    <mergeCell ref="C4194:F4194"/>
    <mergeCell ref="A4191:B4191"/>
    <mergeCell ref="C4191:F4191"/>
    <mergeCell ref="A4192:B4192"/>
    <mergeCell ref="C4192:F4192"/>
    <mergeCell ref="A4189:B4189"/>
    <mergeCell ref="C4189:F4189"/>
    <mergeCell ref="A4190:B4190"/>
    <mergeCell ref="C4190:F4190"/>
    <mergeCell ref="A4187:B4187"/>
    <mergeCell ref="C4187:F4187"/>
    <mergeCell ref="A4188:B4188"/>
    <mergeCell ref="C4188:F4188"/>
    <mergeCell ref="A4185:B4185"/>
    <mergeCell ref="C4185:F4185"/>
    <mergeCell ref="A4186:B4186"/>
    <mergeCell ref="C4186:F4186"/>
    <mergeCell ref="A4183:B4183"/>
    <mergeCell ref="C4183:F4183"/>
    <mergeCell ref="A4184:B4184"/>
    <mergeCell ref="C4184:F4184"/>
    <mergeCell ref="A4181:B4181"/>
    <mergeCell ref="C4181:F4181"/>
    <mergeCell ref="A4182:B4182"/>
    <mergeCell ref="C4182:F4182"/>
    <mergeCell ref="A4179:B4179"/>
    <mergeCell ref="C4179:F4179"/>
    <mergeCell ref="A4180:B4180"/>
    <mergeCell ref="C4180:F4180"/>
    <mergeCell ref="A4213:B4213"/>
    <mergeCell ref="C4213:F4213"/>
    <mergeCell ref="A4214:B4214"/>
    <mergeCell ref="C4214:F4214"/>
    <mergeCell ref="A4211:B4211"/>
    <mergeCell ref="C4211:F4211"/>
    <mergeCell ref="A4212:B4212"/>
    <mergeCell ref="C4212:F4212"/>
    <mergeCell ref="A4209:B4209"/>
    <mergeCell ref="C4209:F4209"/>
    <mergeCell ref="A4210:B4210"/>
    <mergeCell ref="C4210:F4210"/>
    <mergeCell ref="A4207:B4207"/>
    <mergeCell ref="C4207:F4207"/>
    <mergeCell ref="A4208:B4208"/>
    <mergeCell ref="C4208:F4208"/>
    <mergeCell ref="A4205:B4205"/>
    <mergeCell ref="C4205:F4205"/>
    <mergeCell ref="A4206:B4206"/>
    <mergeCell ref="C4206:F4206"/>
    <mergeCell ref="A4203:B4203"/>
    <mergeCell ref="C4203:F4203"/>
    <mergeCell ref="A4204:B4204"/>
    <mergeCell ref="C4204:F4204"/>
    <mergeCell ref="A4201:B4201"/>
    <mergeCell ref="C4201:F4201"/>
    <mergeCell ref="A4202:B4202"/>
    <mergeCell ref="C4202:F4202"/>
    <mergeCell ref="A4199:B4199"/>
    <mergeCell ref="C4199:F4199"/>
    <mergeCell ref="A4200:B4200"/>
    <mergeCell ref="C4200:F4200"/>
    <mergeCell ref="A4197:B4197"/>
    <mergeCell ref="C4197:F4197"/>
    <mergeCell ref="A4198:B4198"/>
    <mergeCell ref="C4198:F4198"/>
    <mergeCell ref="A4231:B4231"/>
    <mergeCell ref="C4231:F4231"/>
    <mergeCell ref="A4232:B4232"/>
    <mergeCell ref="C4232:F4232"/>
    <mergeCell ref="A4229:B4229"/>
    <mergeCell ref="C4229:F4229"/>
    <mergeCell ref="A4230:B4230"/>
    <mergeCell ref="C4230:F4230"/>
    <mergeCell ref="A4227:B4227"/>
    <mergeCell ref="C4227:F4227"/>
    <mergeCell ref="A4228:B4228"/>
    <mergeCell ref="C4228:F4228"/>
    <mergeCell ref="A4225:B4225"/>
    <mergeCell ref="C4225:F4225"/>
    <mergeCell ref="A4226:B4226"/>
    <mergeCell ref="C4226:F4226"/>
    <mergeCell ref="A4223:B4223"/>
    <mergeCell ref="C4223:F4223"/>
    <mergeCell ref="A4224:B4224"/>
    <mergeCell ref="C4224:F4224"/>
    <mergeCell ref="A4221:B4221"/>
    <mergeCell ref="C4221:F4221"/>
    <mergeCell ref="A4222:B4222"/>
    <mergeCell ref="C4222:F4222"/>
    <mergeCell ref="A4219:B4219"/>
    <mergeCell ref="C4219:F4219"/>
    <mergeCell ref="A4220:B4220"/>
    <mergeCell ref="C4220:F4220"/>
    <mergeCell ref="A4217:B4217"/>
    <mergeCell ref="C4217:F4217"/>
    <mergeCell ref="A4218:B4218"/>
    <mergeCell ref="C4218:F4218"/>
    <mergeCell ref="A4215:B4215"/>
    <mergeCell ref="C4215:F4215"/>
    <mergeCell ref="A4216:B4216"/>
    <mergeCell ref="C4216:F4216"/>
    <mergeCell ref="A4249:B4249"/>
    <mergeCell ref="C4249:F4249"/>
    <mergeCell ref="A4250:B4250"/>
    <mergeCell ref="C4250:F4250"/>
    <mergeCell ref="A4247:B4247"/>
    <mergeCell ref="C4247:F4247"/>
    <mergeCell ref="A4248:B4248"/>
    <mergeCell ref="C4248:F4248"/>
    <mergeCell ref="A4245:B4245"/>
    <mergeCell ref="C4245:F4245"/>
    <mergeCell ref="A4246:B4246"/>
    <mergeCell ref="C4246:F4246"/>
    <mergeCell ref="A4243:B4243"/>
    <mergeCell ref="C4243:F4243"/>
    <mergeCell ref="A4244:B4244"/>
    <mergeCell ref="C4244:F4244"/>
    <mergeCell ref="A4241:B4241"/>
    <mergeCell ref="C4241:F4241"/>
    <mergeCell ref="A4242:B4242"/>
    <mergeCell ref="C4242:F4242"/>
    <mergeCell ref="A4239:B4239"/>
    <mergeCell ref="C4239:F4239"/>
    <mergeCell ref="A4240:B4240"/>
    <mergeCell ref="C4240:F4240"/>
    <mergeCell ref="A4237:B4237"/>
    <mergeCell ref="C4237:F4237"/>
    <mergeCell ref="A4238:B4238"/>
    <mergeCell ref="C4238:F4238"/>
    <mergeCell ref="A4235:B4235"/>
    <mergeCell ref="C4235:F4235"/>
    <mergeCell ref="A4236:B4236"/>
    <mergeCell ref="C4236:F4236"/>
    <mergeCell ref="A4233:B4233"/>
    <mergeCell ref="C4233:F4233"/>
    <mergeCell ref="A4234:B4234"/>
    <mergeCell ref="C4234:F4234"/>
    <mergeCell ref="A4267:B4267"/>
    <mergeCell ref="C4267:F4267"/>
    <mergeCell ref="A4268:B4268"/>
    <mergeCell ref="C4268:F4268"/>
    <mergeCell ref="A4265:B4265"/>
    <mergeCell ref="C4265:F4265"/>
    <mergeCell ref="A4266:B4266"/>
    <mergeCell ref="C4266:F4266"/>
    <mergeCell ref="A4263:B4263"/>
    <mergeCell ref="C4263:F4263"/>
    <mergeCell ref="A4264:B4264"/>
    <mergeCell ref="C4264:F4264"/>
    <mergeCell ref="A4261:B4261"/>
    <mergeCell ref="C4261:F4261"/>
    <mergeCell ref="A4262:B4262"/>
    <mergeCell ref="C4262:F4262"/>
    <mergeCell ref="A4259:B4259"/>
    <mergeCell ref="C4259:F4259"/>
    <mergeCell ref="A4260:B4260"/>
    <mergeCell ref="C4260:F4260"/>
    <mergeCell ref="A4257:B4257"/>
    <mergeCell ref="C4257:F4257"/>
    <mergeCell ref="A4258:B4258"/>
    <mergeCell ref="C4258:F4258"/>
    <mergeCell ref="A4255:B4255"/>
    <mergeCell ref="C4255:F4255"/>
    <mergeCell ref="A4256:B4256"/>
    <mergeCell ref="C4256:F4256"/>
    <mergeCell ref="A4253:B4253"/>
    <mergeCell ref="C4253:F4253"/>
    <mergeCell ref="A4254:B4254"/>
    <mergeCell ref="C4254:F4254"/>
    <mergeCell ref="A4251:B4251"/>
    <mergeCell ref="C4251:F4251"/>
    <mergeCell ref="A4252:B4252"/>
    <mergeCell ref="C4252:F4252"/>
    <mergeCell ref="A4285:B4285"/>
    <mergeCell ref="C4285:F4285"/>
    <mergeCell ref="A4286:B4286"/>
    <mergeCell ref="C4286:F4286"/>
    <mergeCell ref="A4283:B4283"/>
    <mergeCell ref="C4283:F4283"/>
    <mergeCell ref="A4284:B4284"/>
    <mergeCell ref="C4284:F4284"/>
    <mergeCell ref="A4281:B4281"/>
    <mergeCell ref="C4281:F4281"/>
    <mergeCell ref="A4282:B4282"/>
    <mergeCell ref="C4282:F4282"/>
    <mergeCell ref="A4279:B4279"/>
    <mergeCell ref="C4279:F4279"/>
    <mergeCell ref="A4280:B4280"/>
    <mergeCell ref="C4280:F4280"/>
    <mergeCell ref="A4277:B4277"/>
    <mergeCell ref="C4277:F4277"/>
    <mergeCell ref="A4278:B4278"/>
    <mergeCell ref="C4278:F4278"/>
    <mergeCell ref="A4275:B4275"/>
    <mergeCell ref="C4275:F4275"/>
    <mergeCell ref="A4276:B4276"/>
    <mergeCell ref="C4276:F4276"/>
    <mergeCell ref="A4273:B4273"/>
    <mergeCell ref="C4273:F4273"/>
    <mergeCell ref="A4274:B4274"/>
    <mergeCell ref="C4274:F4274"/>
    <mergeCell ref="A4271:B4271"/>
    <mergeCell ref="C4271:F4271"/>
    <mergeCell ref="A4272:B4272"/>
    <mergeCell ref="C4272:F4272"/>
    <mergeCell ref="A4269:B4269"/>
    <mergeCell ref="C4269:F4269"/>
    <mergeCell ref="A4270:B4270"/>
    <mergeCell ref="C4270:F4270"/>
    <mergeCell ref="A4303:B4303"/>
    <mergeCell ref="C4303:F4303"/>
    <mergeCell ref="A4304:B4304"/>
    <mergeCell ref="C4304:F4304"/>
    <mergeCell ref="A4301:B4301"/>
    <mergeCell ref="C4301:F4301"/>
    <mergeCell ref="A4302:B4302"/>
    <mergeCell ref="C4302:F4302"/>
    <mergeCell ref="A4299:B4299"/>
    <mergeCell ref="C4299:F4299"/>
    <mergeCell ref="A4300:B4300"/>
    <mergeCell ref="C4300:F4300"/>
    <mergeCell ref="A4297:B4297"/>
    <mergeCell ref="C4297:F4297"/>
    <mergeCell ref="A4298:B4298"/>
    <mergeCell ref="C4298:F4298"/>
    <mergeCell ref="A4295:B4295"/>
    <mergeCell ref="C4295:F4295"/>
    <mergeCell ref="A4296:B4296"/>
    <mergeCell ref="C4296:F4296"/>
    <mergeCell ref="A4293:B4293"/>
    <mergeCell ref="C4293:F4293"/>
    <mergeCell ref="A4294:B4294"/>
    <mergeCell ref="C4294:F4294"/>
    <mergeCell ref="A4291:B4291"/>
    <mergeCell ref="C4291:F4291"/>
    <mergeCell ref="A4292:B4292"/>
    <mergeCell ref="C4292:F4292"/>
    <mergeCell ref="A4289:B4289"/>
    <mergeCell ref="C4289:F4289"/>
    <mergeCell ref="A4290:B4290"/>
    <mergeCell ref="C4290:F4290"/>
    <mergeCell ref="A4287:B4287"/>
    <mergeCell ref="C4287:F4287"/>
    <mergeCell ref="A4288:B4288"/>
    <mergeCell ref="C4288:F4288"/>
    <mergeCell ref="A4321:B4321"/>
    <mergeCell ref="C4321:F4321"/>
    <mergeCell ref="A4322:B4322"/>
    <mergeCell ref="C4322:F4322"/>
    <mergeCell ref="A4319:B4319"/>
    <mergeCell ref="C4319:F4319"/>
    <mergeCell ref="A4320:B4320"/>
    <mergeCell ref="C4320:F4320"/>
    <mergeCell ref="A4317:B4317"/>
    <mergeCell ref="C4317:F4317"/>
    <mergeCell ref="A4318:B4318"/>
    <mergeCell ref="C4318:F4318"/>
    <mergeCell ref="A4315:B4315"/>
    <mergeCell ref="C4315:F4315"/>
    <mergeCell ref="A4316:B4316"/>
    <mergeCell ref="C4316:F4316"/>
    <mergeCell ref="A4313:B4313"/>
    <mergeCell ref="C4313:F4313"/>
    <mergeCell ref="A4314:B4314"/>
    <mergeCell ref="C4314:F4314"/>
    <mergeCell ref="A4311:B4311"/>
    <mergeCell ref="C4311:F4311"/>
    <mergeCell ref="A4312:B4312"/>
    <mergeCell ref="C4312:F4312"/>
    <mergeCell ref="A4309:B4309"/>
    <mergeCell ref="C4309:F4309"/>
    <mergeCell ref="A4310:B4310"/>
    <mergeCell ref="C4310:F4310"/>
    <mergeCell ref="A4307:B4307"/>
    <mergeCell ref="C4307:F4307"/>
    <mergeCell ref="A4308:B4308"/>
    <mergeCell ref="C4308:F4308"/>
    <mergeCell ref="A4305:B4305"/>
    <mergeCell ref="C4305:F4305"/>
    <mergeCell ref="A4306:B4306"/>
    <mergeCell ref="C4306:F4306"/>
    <mergeCell ref="A4339:B4339"/>
    <mergeCell ref="C4339:F4339"/>
    <mergeCell ref="A4340:B4340"/>
    <mergeCell ref="C4340:F4340"/>
    <mergeCell ref="A4337:B4337"/>
    <mergeCell ref="C4337:F4337"/>
    <mergeCell ref="A4338:B4338"/>
    <mergeCell ref="C4338:F4338"/>
    <mergeCell ref="A4335:B4335"/>
    <mergeCell ref="C4335:F4335"/>
    <mergeCell ref="A4336:B4336"/>
    <mergeCell ref="C4336:F4336"/>
    <mergeCell ref="A4333:B4333"/>
    <mergeCell ref="C4333:F4333"/>
    <mergeCell ref="A4334:B4334"/>
    <mergeCell ref="C4334:F4334"/>
    <mergeCell ref="A4331:B4331"/>
    <mergeCell ref="C4331:F4331"/>
    <mergeCell ref="A4332:B4332"/>
    <mergeCell ref="C4332:F4332"/>
    <mergeCell ref="A4329:B4329"/>
    <mergeCell ref="C4329:F4329"/>
    <mergeCell ref="A4330:B4330"/>
    <mergeCell ref="C4330:F4330"/>
    <mergeCell ref="A4327:B4327"/>
    <mergeCell ref="C4327:F4327"/>
    <mergeCell ref="A4328:B4328"/>
    <mergeCell ref="C4328:F4328"/>
    <mergeCell ref="A4325:B4325"/>
    <mergeCell ref="C4325:F4325"/>
    <mergeCell ref="A4326:B4326"/>
    <mergeCell ref="C4326:F4326"/>
    <mergeCell ref="A4323:B4323"/>
    <mergeCell ref="C4323:F4323"/>
    <mergeCell ref="A4324:B4324"/>
    <mergeCell ref="C4324:F4324"/>
    <mergeCell ref="A4357:B4357"/>
    <mergeCell ref="C4357:F4357"/>
    <mergeCell ref="A4358:B4358"/>
    <mergeCell ref="C4358:F4358"/>
    <mergeCell ref="A4355:B4355"/>
    <mergeCell ref="C4355:F4355"/>
    <mergeCell ref="A4356:B4356"/>
    <mergeCell ref="C4356:F4356"/>
    <mergeCell ref="A4353:B4353"/>
    <mergeCell ref="C4353:F4353"/>
    <mergeCell ref="A4354:B4354"/>
    <mergeCell ref="C4354:F4354"/>
    <mergeCell ref="A4351:B4351"/>
    <mergeCell ref="C4351:F4351"/>
    <mergeCell ref="A4352:B4352"/>
    <mergeCell ref="C4352:F4352"/>
    <mergeCell ref="A4349:B4349"/>
    <mergeCell ref="C4349:F4349"/>
    <mergeCell ref="A4350:B4350"/>
    <mergeCell ref="C4350:F4350"/>
    <mergeCell ref="A4347:B4347"/>
    <mergeCell ref="C4347:F4347"/>
    <mergeCell ref="A4348:B4348"/>
    <mergeCell ref="C4348:F4348"/>
    <mergeCell ref="A4345:B4345"/>
    <mergeCell ref="C4345:F4345"/>
    <mergeCell ref="A4346:B4346"/>
    <mergeCell ref="C4346:F4346"/>
    <mergeCell ref="A4343:B4343"/>
    <mergeCell ref="C4343:F4343"/>
    <mergeCell ref="A4344:B4344"/>
    <mergeCell ref="C4344:F4344"/>
    <mergeCell ref="A4341:B4341"/>
    <mergeCell ref="C4341:F4341"/>
    <mergeCell ref="A4342:B4342"/>
    <mergeCell ref="C4342:F4342"/>
    <mergeCell ref="A4375:B4375"/>
    <mergeCell ref="C4375:F4375"/>
    <mergeCell ref="A4376:B4376"/>
    <mergeCell ref="C4376:F4376"/>
    <mergeCell ref="A4373:B4373"/>
    <mergeCell ref="C4373:F4373"/>
    <mergeCell ref="A4374:B4374"/>
    <mergeCell ref="C4374:F4374"/>
    <mergeCell ref="A4371:B4371"/>
    <mergeCell ref="C4371:F4371"/>
    <mergeCell ref="A4372:B4372"/>
    <mergeCell ref="C4372:F4372"/>
    <mergeCell ref="A4369:B4369"/>
    <mergeCell ref="C4369:F4369"/>
    <mergeCell ref="A4370:B4370"/>
    <mergeCell ref="C4370:F4370"/>
    <mergeCell ref="A4367:B4367"/>
    <mergeCell ref="C4367:F4367"/>
    <mergeCell ref="A4368:B4368"/>
    <mergeCell ref="C4368:F4368"/>
    <mergeCell ref="A4365:B4365"/>
    <mergeCell ref="C4365:F4365"/>
    <mergeCell ref="A4366:B4366"/>
    <mergeCell ref="C4366:F4366"/>
    <mergeCell ref="A4363:B4363"/>
    <mergeCell ref="C4363:F4363"/>
    <mergeCell ref="A4364:B4364"/>
    <mergeCell ref="C4364:F4364"/>
    <mergeCell ref="A4361:B4361"/>
    <mergeCell ref="C4361:F4361"/>
    <mergeCell ref="A4362:B4362"/>
    <mergeCell ref="C4362:F4362"/>
    <mergeCell ref="A4359:B4359"/>
    <mergeCell ref="C4359:F4359"/>
    <mergeCell ref="A4360:B4360"/>
    <mergeCell ref="C4360:F4360"/>
    <mergeCell ref="A4393:B4393"/>
    <mergeCell ref="C4393:F4393"/>
    <mergeCell ref="A4394:B4394"/>
    <mergeCell ref="C4394:F4394"/>
    <mergeCell ref="A4391:B4391"/>
    <mergeCell ref="C4391:F4391"/>
    <mergeCell ref="A4392:B4392"/>
    <mergeCell ref="C4392:F4392"/>
    <mergeCell ref="A4389:B4389"/>
    <mergeCell ref="C4389:F4389"/>
    <mergeCell ref="A4390:B4390"/>
    <mergeCell ref="C4390:F4390"/>
    <mergeCell ref="A4387:B4387"/>
    <mergeCell ref="C4387:F4387"/>
    <mergeCell ref="A4388:B4388"/>
    <mergeCell ref="C4388:F4388"/>
    <mergeCell ref="A4385:B4385"/>
    <mergeCell ref="C4385:F4385"/>
    <mergeCell ref="A4386:B4386"/>
    <mergeCell ref="C4386:F4386"/>
    <mergeCell ref="A4383:B4383"/>
    <mergeCell ref="C4383:F4383"/>
    <mergeCell ref="A4384:B4384"/>
    <mergeCell ref="C4384:F4384"/>
    <mergeCell ref="A4381:B4381"/>
    <mergeCell ref="C4381:F4381"/>
    <mergeCell ref="A4382:B4382"/>
    <mergeCell ref="C4382:F4382"/>
    <mergeCell ref="A4379:B4379"/>
    <mergeCell ref="C4379:F4379"/>
    <mergeCell ref="A4380:B4380"/>
    <mergeCell ref="C4380:F4380"/>
    <mergeCell ref="A4377:B4377"/>
    <mergeCell ref="C4377:F4377"/>
    <mergeCell ref="A4378:B4378"/>
    <mergeCell ref="C4378:F4378"/>
    <mergeCell ref="A4411:B4411"/>
    <mergeCell ref="C4411:F4411"/>
    <mergeCell ref="A4412:B4412"/>
    <mergeCell ref="C4412:F4412"/>
    <mergeCell ref="A4409:B4409"/>
    <mergeCell ref="C4409:F4409"/>
    <mergeCell ref="A4410:B4410"/>
    <mergeCell ref="C4410:F4410"/>
    <mergeCell ref="A4407:B4407"/>
    <mergeCell ref="C4407:F4407"/>
    <mergeCell ref="A4408:B4408"/>
    <mergeCell ref="C4408:F4408"/>
    <mergeCell ref="A4405:B4405"/>
    <mergeCell ref="C4405:F4405"/>
    <mergeCell ref="A4406:B4406"/>
    <mergeCell ref="C4406:F4406"/>
    <mergeCell ref="A4403:B4403"/>
    <mergeCell ref="C4403:F4403"/>
    <mergeCell ref="A4404:B4404"/>
    <mergeCell ref="C4404:F4404"/>
    <mergeCell ref="A4401:B4401"/>
    <mergeCell ref="C4401:F4401"/>
    <mergeCell ref="A4402:B4402"/>
    <mergeCell ref="C4402:F4402"/>
    <mergeCell ref="A4399:B4399"/>
    <mergeCell ref="C4399:F4399"/>
    <mergeCell ref="A4400:B4400"/>
    <mergeCell ref="C4400:F4400"/>
    <mergeCell ref="A4397:B4397"/>
    <mergeCell ref="C4397:F4397"/>
    <mergeCell ref="A4398:B4398"/>
    <mergeCell ref="C4398:F4398"/>
    <mergeCell ref="A4395:B4395"/>
    <mergeCell ref="C4395:F4395"/>
    <mergeCell ref="A4396:B4396"/>
    <mergeCell ref="C4396:F4396"/>
    <mergeCell ref="A4429:B4429"/>
    <mergeCell ref="C4429:F4429"/>
    <mergeCell ref="A4430:B4430"/>
    <mergeCell ref="C4430:F4430"/>
    <mergeCell ref="A4427:B4427"/>
    <mergeCell ref="C4427:F4427"/>
    <mergeCell ref="A4428:B4428"/>
    <mergeCell ref="C4428:F4428"/>
    <mergeCell ref="A4425:B4425"/>
    <mergeCell ref="C4425:F4425"/>
    <mergeCell ref="A4426:B4426"/>
    <mergeCell ref="C4426:F4426"/>
    <mergeCell ref="A4423:B4423"/>
    <mergeCell ref="C4423:F4423"/>
    <mergeCell ref="A4424:B4424"/>
    <mergeCell ref="C4424:F4424"/>
    <mergeCell ref="A4421:B4421"/>
    <mergeCell ref="C4421:F4421"/>
    <mergeCell ref="A4422:B4422"/>
    <mergeCell ref="C4422:F4422"/>
    <mergeCell ref="A4419:B4419"/>
    <mergeCell ref="C4419:F4419"/>
    <mergeCell ref="A4420:B4420"/>
    <mergeCell ref="C4420:F4420"/>
    <mergeCell ref="A4417:B4417"/>
    <mergeCell ref="C4417:F4417"/>
    <mergeCell ref="A4418:B4418"/>
    <mergeCell ref="C4418:F4418"/>
    <mergeCell ref="A4415:B4415"/>
    <mergeCell ref="C4415:F4415"/>
    <mergeCell ref="A4416:B4416"/>
    <mergeCell ref="C4416:F4416"/>
    <mergeCell ref="A4413:B4413"/>
    <mergeCell ref="C4413:F4413"/>
    <mergeCell ref="A4414:B4414"/>
    <mergeCell ref="C4414:F4414"/>
    <mergeCell ref="A4447:B4447"/>
    <mergeCell ref="C4447:F4447"/>
    <mergeCell ref="A4448:B4448"/>
    <mergeCell ref="C4448:F4448"/>
    <mergeCell ref="A4445:B4445"/>
    <mergeCell ref="C4445:F4445"/>
    <mergeCell ref="A4446:B4446"/>
    <mergeCell ref="C4446:F4446"/>
    <mergeCell ref="A4443:B4443"/>
    <mergeCell ref="C4443:F4443"/>
    <mergeCell ref="A4444:B4444"/>
    <mergeCell ref="C4444:F4444"/>
    <mergeCell ref="A4441:B4441"/>
    <mergeCell ref="C4441:F4441"/>
    <mergeCell ref="A4442:B4442"/>
    <mergeCell ref="C4442:F4442"/>
    <mergeCell ref="A4439:B4439"/>
    <mergeCell ref="C4439:F4439"/>
    <mergeCell ref="A4440:B4440"/>
    <mergeCell ref="C4440:F4440"/>
    <mergeCell ref="A4437:B4437"/>
    <mergeCell ref="C4437:F4437"/>
    <mergeCell ref="A4438:B4438"/>
    <mergeCell ref="C4438:F4438"/>
    <mergeCell ref="A4435:B4435"/>
    <mergeCell ref="C4435:F4435"/>
    <mergeCell ref="A4436:B4436"/>
    <mergeCell ref="C4436:F4436"/>
    <mergeCell ref="A4433:B4433"/>
    <mergeCell ref="C4433:F4433"/>
    <mergeCell ref="A4434:B4434"/>
    <mergeCell ref="C4434:F4434"/>
    <mergeCell ref="A4431:B4431"/>
    <mergeCell ref="C4431:F4431"/>
    <mergeCell ref="A4432:B4432"/>
    <mergeCell ref="C4432:F4432"/>
    <mergeCell ref="A4465:B4465"/>
    <mergeCell ref="C4465:F4465"/>
    <mergeCell ref="A4466:B4466"/>
    <mergeCell ref="C4466:F4466"/>
    <mergeCell ref="A4463:B4463"/>
    <mergeCell ref="C4463:F4463"/>
    <mergeCell ref="A4464:B4464"/>
    <mergeCell ref="C4464:F4464"/>
    <mergeCell ref="A4461:B4461"/>
    <mergeCell ref="C4461:F4461"/>
    <mergeCell ref="A4462:B4462"/>
    <mergeCell ref="C4462:F4462"/>
    <mergeCell ref="A4459:B4459"/>
    <mergeCell ref="C4459:F4459"/>
    <mergeCell ref="A4460:B4460"/>
    <mergeCell ref="C4460:F4460"/>
    <mergeCell ref="A4457:B4457"/>
    <mergeCell ref="C4457:F4457"/>
    <mergeCell ref="A4458:B4458"/>
    <mergeCell ref="C4458:F4458"/>
    <mergeCell ref="A4455:B4455"/>
    <mergeCell ref="C4455:F4455"/>
    <mergeCell ref="A4456:B4456"/>
    <mergeCell ref="C4456:F4456"/>
    <mergeCell ref="A4453:B4453"/>
    <mergeCell ref="C4453:F4453"/>
    <mergeCell ref="A4454:B4454"/>
    <mergeCell ref="C4454:F4454"/>
    <mergeCell ref="A4451:B4451"/>
    <mergeCell ref="C4451:F4451"/>
    <mergeCell ref="A4452:B4452"/>
    <mergeCell ref="C4452:F4452"/>
    <mergeCell ref="A4449:B4449"/>
    <mergeCell ref="C4449:F4449"/>
    <mergeCell ref="A4450:B4450"/>
    <mergeCell ref="C4450:F4450"/>
    <mergeCell ref="A4483:B4483"/>
    <mergeCell ref="C4483:F4483"/>
    <mergeCell ref="A4484:B4484"/>
    <mergeCell ref="C4484:F4484"/>
    <mergeCell ref="A4481:B4481"/>
    <mergeCell ref="C4481:F4481"/>
    <mergeCell ref="A4482:B4482"/>
    <mergeCell ref="C4482:F4482"/>
    <mergeCell ref="A4479:B4479"/>
    <mergeCell ref="C4479:F4479"/>
    <mergeCell ref="A4480:B4480"/>
    <mergeCell ref="C4480:F4480"/>
    <mergeCell ref="A4477:B4477"/>
    <mergeCell ref="C4477:F4477"/>
    <mergeCell ref="A4478:B4478"/>
    <mergeCell ref="C4478:F4478"/>
    <mergeCell ref="A4475:B4475"/>
    <mergeCell ref="C4475:F4475"/>
    <mergeCell ref="A4476:B4476"/>
    <mergeCell ref="C4476:F4476"/>
    <mergeCell ref="A4473:B4473"/>
    <mergeCell ref="C4473:F4473"/>
    <mergeCell ref="A4474:B4474"/>
    <mergeCell ref="C4474:F4474"/>
    <mergeCell ref="A4471:B4471"/>
    <mergeCell ref="C4471:F4471"/>
    <mergeCell ref="A4472:B4472"/>
    <mergeCell ref="C4472:F4472"/>
    <mergeCell ref="A4469:B4469"/>
    <mergeCell ref="C4469:F4469"/>
    <mergeCell ref="A4470:B4470"/>
    <mergeCell ref="C4470:F4470"/>
    <mergeCell ref="A4467:B4467"/>
    <mergeCell ref="C4467:F4467"/>
    <mergeCell ref="A4468:B4468"/>
    <mergeCell ref="C4468:F4468"/>
    <mergeCell ref="A4501:B4501"/>
    <mergeCell ref="C4501:F4501"/>
    <mergeCell ref="A4502:B4502"/>
    <mergeCell ref="C4502:F4502"/>
    <mergeCell ref="A4499:B4499"/>
    <mergeCell ref="C4499:F4499"/>
    <mergeCell ref="A4500:B4500"/>
    <mergeCell ref="C4500:F4500"/>
    <mergeCell ref="A4497:B4497"/>
    <mergeCell ref="C4497:F4497"/>
    <mergeCell ref="A4498:B4498"/>
    <mergeCell ref="C4498:F4498"/>
    <mergeCell ref="A4495:B4495"/>
    <mergeCell ref="C4495:F4495"/>
    <mergeCell ref="A4496:B4496"/>
    <mergeCell ref="C4496:F4496"/>
    <mergeCell ref="A4493:B4493"/>
    <mergeCell ref="C4493:F4493"/>
    <mergeCell ref="A4494:B4494"/>
    <mergeCell ref="C4494:F4494"/>
    <mergeCell ref="A4491:B4491"/>
    <mergeCell ref="C4491:F4491"/>
    <mergeCell ref="A4492:B4492"/>
    <mergeCell ref="C4492:F4492"/>
    <mergeCell ref="A4489:B4489"/>
    <mergeCell ref="C4489:F4489"/>
    <mergeCell ref="A4490:B4490"/>
    <mergeCell ref="C4490:F4490"/>
    <mergeCell ref="A4487:B4487"/>
    <mergeCell ref="C4487:F4487"/>
    <mergeCell ref="A4488:B4488"/>
    <mergeCell ref="C4488:F4488"/>
    <mergeCell ref="A4485:B4485"/>
    <mergeCell ref="C4485:F4485"/>
    <mergeCell ref="A4486:B4486"/>
    <mergeCell ref="C4486:F4486"/>
    <mergeCell ref="A4519:B4519"/>
    <mergeCell ref="C4519:F4519"/>
    <mergeCell ref="A4520:B4520"/>
    <mergeCell ref="C4520:F4520"/>
    <mergeCell ref="A4517:B4517"/>
    <mergeCell ref="C4517:F4517"/>
    <mergeCell ref="A4518:B4518"/>
    <mergeCell ref="C4518:F4518"/>
    <mergeCell ref="A4515:B4515"/>
    <mergeCell ref="C4515:F4515"/>
    <mergeCell ref="A4516:B4516"/>
    <mergeCell ref="C4516:F4516"/>
    <mergeCell ref="A4513:B4513"/>
    <mergeCell ref="C4513:F4513"/>
    <mergeCell ref="A4514:B4514"/>
    <mergeCell ref="C4514:F4514"/>
    <mergeCell ref="A4511:B4511"/>
    <mergeCell ref="C4511:F4511"/>
    <mergeCell ref="A4512:B4512"/>
    <mergeCell ref="C4512:F4512"/>
    <mergeCell ref="A4509:B4509"/>
    <mergeCell ref="C4509:F4509"/>
    <mergeCell ref="A4510:B4510"/>
    <mergeCell ref="C4510:F4510"/>
    <mergeCell ref="A4507:B4507"/>
    <mergeCell ref="C4507:F4507"/>
    <mergeCell ref="A4508:B4508"/>
    <mergeCell ref="C4508:F4508"/>
    <mergeCell ref="A4505:B4505"/>
    <mergeCell ref="C4505:F4505"/>
    <mergeCell ref="A4506:B4506"/>
    <mergeCell ref="C4506:F4506"/>
    <mergeCell ref="A4503:B4503"/>
    <mergeCell ref="C4503:F4503"/>
    <mergeCell ref="A4504:B4504"/>
    <mergeCell ref="C4504:F4504"/>
    <mergeCell ref="A4537:B4537"/>
    <mergeCell ref="C4537:F4537"/>
    <mergeCell ref="A4538:B4538"/>
    <mergeCell ref="C4538:F4538"/>
    <mergeCell ref="A4535:B4535"/>
    <mergeCell ref="C4535:F4535"/>
    <mergeCell ref="A4536:B4536"/>
    <mergeCell ref="C4536:F4536"/>
    <mergeCell ref="A4533:B4533"/>
    <mergeCell ref="C4533:F4533"/>
    <mergeCell ref="A4534:B4534"/>
    <mergeCell ref="C4534:F4534"/>
    <mergeCell ref="A4531:B4531"/>
    <mergeCell ref="C4531:F4531"/>
    <mergeCell ref="A4532:B4532"/>
    <mergeCell ref="C4532:F4532"/>
    <mergeCell ref="A4529:B4529"/>
    <mergeCell ref="C4529:F4529"/>
    <mergeCell ref="A4530:B4530"/>
    <mergeCell ref="C4530:F4530"/>
    <mergeCell ref="A4527:B4527"/>
    <mergeCell ref="C4527:F4527"/>
    <mergeCell ref="A4528:B4528"/>
    <mergeCell ref="C4528:F4528"/>
    <mergeCell ref="A4525:B4525"/>
    <mergeCell ref="C4525:F4525"/>
    <mergeCell ref="A4526:B4526"/>
    <mergeCell ref="C4526:F4526"/>
    <mergeCell ref="A4523:B4523"/>
    <mergeCell ref="C4523:F4523"/>
    <mergeCell ref="A4524:B4524"/>
    <mergeCell ref="C4524:F4524"/>
    <mergeCell ref="A4521:B4521"/>
    <mergeCell ref="C4521:F4521"/>
    <mergeCell ref="A4522:B4522"/>
    <mergeCell ref="C4522:F4522"/>
    <mergeCell ref="A4555:B4555"/>
    <mergeCell ref="C4555:F4555"/>
    <mergeCell ref="A4556:B4556"/>
    <mergeCell ref="C4556:F4556"/>
    <mergeCell ref="A4553:B4553"/>
    <mergeCell ref="C4553:F4553"/>
    <mergeCell ref="A4554:B4554"/>
    <mergeCell ref="C4554:F4554"/>
    <mergeCell ref="A4551:B4551"/>
    <mergeCell ref="C4551:F4551"/>
    <mergeCell ref="A4552:B4552"/>
    <mergeCell ref="C4552:F4552"/>
    <mergeCell ref="A4549:B4549"/>
    <mergeCell ref="C4549:F4549"/>
    <mergeCell ref="A4550:B4550"/>
    <mergeCell ref="C4550:F4550"/>
    <mergeCell ref="A4547:B4547"/>
    <mergeCell ref="C4547:F4547"/>
    <mergeCell ref="A4548:B4548"/>
    <mergeCell ref="C4548:F4548"/>
    <mergeCell ref="A4545:B4545"/>
    <mergeCell ref="C4545:F4545"/>
    <mergeCell ref="A4546:B4546"/>
    <mergeCell ref="C4546:F4546"/>
    <mergeCell ref="A4543:B4543"/>
    <mergeCell ref="C4543:F4543"/>
    <mergeCell ref="A4544:B4544"/>
    <mergeCell ref="C4544:F4544"/>
    <mergeCell ref="A4541:B4541"/>
    <mergeCell ref="C4541:F4541"/>
    <mergeCell ref="A4542:B4542"/>
    <mergeCell ref="C4542:F4542"/>
    <mergeCell ref="A4539:B4539"/>
    <mergeCell ref="C4539:F4539"/>
    <mergeCell ref="A4540:B4540"/>
    <mergeCell ref="C4540:F4540"/>
    <mergeCell ref="A4573:B4573"/>
    <mergeCell ref="C4573:F4573"/>
    <mergeCell ref="A4574:B4574"/>
    <mergeCell ref="C4574:F4574"/>
    <mergeCell ref="A4571:B4571"/>
    <mergeCell ref="C4571:F4571"/>
    <mergeCell ref="A4572:B4572"/>
    <mergeCell ref="C4572:F4572"/>
    <mergeCell ref="A4569:B4569"/>
    <mergeCell ref="C4569:F4569"/>
    <mergeCell ref="A4570:B4570"/>
    <mergeCell ref="C4570:F4570"/>
    <mergeCell ref="A4567:B4567"/>
    <mergeCell ref="C4567:F4567"/>
    <mergeCell ref="A4568:B4568"/>
    <mergeCell ref="C4568:F4568"/>
    <mergeCell ref="A4565:B4565"/>
    <mergeCell ref="C4565:F4565"/>
    <mergeCell ref="A4566:B4566"/>
    <mergeCell ref="C4566:F4566"/>
    <mergeCell ref="A4563:B4563"/>
    <mergeCell ref="C4563:F4563"/>
    <mergeCell ref="A4564:B4564"/>
    <mergeCell ref="C4564:F4564"/>
    <mergeCell ref="A4561:B4561"/>
    <mergeCell ref="C4561:F4561"/>
    <mergeCell ref="A4562:B4562"/>
    <mergeCell ref="C4562:F4562"/>
    <mergeCell ref="A4559:B4559"/>
    <mergeCell ref="C4559:F4559"/>
    <mergeCell ref="A4560:B4560"/>
    <mergeCell ref="C4560:F4560"/>
    <mergeCell ref="A4557:B4557"/>
    <mergeCell ref="C4557:F4557"/>
    <mergeCell ref="A4558:B4558"/>
    <mergeCell ref="C4558:F4558"/>
    <mergeCell ref="A4591:B4591"/>
    <mergeCell ref="C4591:F4591"/>
    <mergeCell ref="A4592:B4592"/>
    <mergeCell ref="C4592:F4592"/>
    <mergeCell ref="A4589:B4589"/>
    <mergeCell ref="C4589:F4589"/>
    <mergeCell ref="A4590:B4590"/>
    <mergeCell ref="C4590:F4590"/>
    <mergeCell ref="A4587:B4587"/>
    <mergeCell ref="C4587:F4587"/>
    <mergeCell ref="A4588:B4588"/>
    <mergeCell ref="C4588:F4588"/>
    <mergeCell ref="A4585:B4585"/>
    <mergeCell ref="C4585:F4585"/>
    <mergeCell ref="A4586:B4586"/>
    <mergeCell ref="C4586:F4586"/>
    <mergeCell ref="A4583:B4583"/>
    <mergeCell ref="C4583:F4583"/>
    <mergeCell ref="A4584:B4584"/>
    <mergeCell ref="C4584:F4584"/>
    <mergeCell ref="A4581:B4581"/>
    <mergeCell ref="C4581:F4581"/>
    <mergeCell ref="A4582:B4582"/>
    <mergeCell ref="C4582:F4582"/>
    <mergeCell ref="A4579:B4579"/>
    <mergeCell ref="C4579:F4579"/>
    <mergeCell ref="A4580:B4580"/>
    <mergeCell ref="C4580:F4580"/>
    <mergeCell ref="A4577:B4577"/>
    <mergeCell ref="C4577:F4577"/>
    <mergeCell ref="A4578:B4578"/>
    <mergeCell ref="C4578:F4578"/>
    <mergeCell ref="A4575:B4575"/>
    <mergeCell ref="C4575:F4575"/>
    <mergeCell ref="A4576:B4576"/>
    <mergeCell ref="C4576:F4576"/>
    <mergeCell ref="A4609:B4609"/>
    <mergeCell ref="C4609:F4609"/>
    <mergeCell ref="A4610:B4610"/>
    <mergeCell ref="C4610:F4610"/>
    <mergeCell ref="A4607:B4607"/>
    <mergeCell ref="C4607:F4607"/>
    <mergeCell ref="A4608:B4608"/>
    <mergeCell ref="C4608:F4608"/>
    <mergeCell ref="A4605:B4605"/>
    <mergeCell ref="C4605:F4605"/>
    <mergeCell ref="A4606:B4606"/>
    <mergeCell ref="C4606:F4606"/>
    <mergeCell ref="A4603:B4603"/>
    <mergeCell ref="C4603:F4603"/>
    <mergeCell ref="A4604:B4604"/>
    <mergeCell ref="C4604:F4604"/>
    <mergeCell ref="A4601:B4601"/>
    <mergeCell ref="C4601:F4601"/>
    <mergeCell ref="A4602:B4602"/>
    <mergeCell ref="C4602:F4602"/>
    <mergeCell ref="A4599:B4599"/>
    <mergeCell ref="C4599:F4599"/>
    <mergeCell ref="A4600:B4600"/>
    <mergeCell ref="C4600:F4600"/>
    <mergeCell ref="A4597:B4597"/>
    <mergeCell ref="C4597:F4597"/>
    <mergeCell ref="A4598:B4598"/>
    <mergeCell ref="C4598:F4598"/>
    <mergeCell ref="A4595:B4595"/>
    <mergeCell ref="C4595:F4595"/>
    <mergeCell ref="A4596:B4596"/>
    <mergeCell ref="C4596:F4596"/>
    <mergeCell ref="A4593:B4593"/>
    <mergeCell ref="C4593:F4593"/>
    <mergeCell ref="A4594:B4594"/>
    <mergeCell ref="C4594:F4594"/>
    <mergeCell ref="A4627:B4627"/>
    <mergeCell ref="C4627:F4627"/>
    <mergeCell ref="A4628:B4628"/>
    <mergeCell ref="C4628:F4628"/>
    <mergeCell ref="A4625:B4625"/>
    <mergeCell ref="C4625:F4625"/>
    <mergeCell ref="A4626:B4626"/>
    <mergeCell ref="C4626:F4626"/>
    <mergeCell ref="A4623:B4623"/>
    <mergeCell ref="C4623:F4623"/>
    <mergeCell ref="A4624:B4624"/>
    <mergeCell ref="C4624:F4624"/>
    <mergeCell ref="A4621:B4621"/>
    <mergeCell ref="C4621:F4621"/>
    <mergeCell ref="A4622:B4622"/>
    <mergeCell ref="C4622:F4622"/>
    <mergeCell ref="A4619:B4619"/>
    <mergeCell ref="C4619:F4619"/>
    <mergeCell ref="A4620:B4620"/>
    <mergeCell ref="C4620:F4620"/>
    <mergeCell ref="A4617:B4617"/>
    <mergeCell ref="C4617:F4617"/>
    <mergeCell ref="A4618:B4618"/>
    <mergeCell ref="C4618:F4618"/>
    <mergeCell ref="A4615:B4615"/>
    <mergeCell ref="C4615:F4615"/>
    <mergeCell ref="A4616:B4616"/>
    <mergeCell ref="C4616:F4616"/>
    <mergeCell ref="A4613:B4613"/>
    <mergeCell ref="C4613:F4613"/>
    <mergeCell ref="A4614:B4614"/>
    <mergeCell ref="C4614:F4614"/>
    <mergeCell ref="A4611:B4611"/>
    <mergeCell ref="C4611:F4611"/>
    <mergeCell ref="A4612:B4612"/>
    <mergeCell ref="C4612:F4612"/>
    <mergeCell ref="A4645:B4645"/>
    <mergeCell ref="C4645:F4645"/>
    <mergeCell ref="A4646:B4646"/>
    <mergeCell ref="C4646:F4646"/>
    <mergeCell ref="A4643:B4643"/>
    <mergeCell ref="C4643:F4643"/>
    <mergeCell ref="A4644:B4644"/>
    <mergeCell ref="C4644:F4644"/>
    <mergeCell ref="A4641:B4641"/>
    <mergeCell ref="C4641:F4641"/>
    <mergeCell ref="A4642:B4642"/>
    <mergeCell ref="C4642:F4642"/>
    <mergeCell ref="A4639:B4639"/>
    <mergeCell ref="C4639:F4639"/>
    <mergeCell ref="A4640:B4640"/>
    <mergeCell ref="C4640:F4640"/>
    <mergeCell ref="A4637:B4637"/>
    <mergeCell ref="C4637:F4637"/>
    <mergeCell ref="A4638:B4638"/>
    <mergeCell ref="C4638:F4638"/>
    <mergeCell ref="A4635:B4635"/>
    <mergeCell ref="C4635:F4635"/>
    <mergeCell ref="A4636:B4636"/>
    <mergeCell ref="C4636:F4636"/>
    <mergeCell ref="A4633:B4633"/>
    <mergeCell ref="C4633:F4633"/>
    <mergeCell ref="A4634:B4634"/>
    <mergeCell ref="C4634:F4634"/>
    <mergeCell ref="A4631:B4631"/>
    <mergeCell ref="C4631:F4631"/>
    <mergeCell ref="A4632:B4632"/>
    <mergeCell ref="C4632:F4632"/>
    <mergeCell ref="A4629:B4629"/>
    <mergeCell ref="C4629:F4629"/>
    <mergeCell ref="A4630:B4630"/>
    <mergeCell ref="C4630:F4630"/>
    <mergeCell ref="A4663:B4663"/>
    <mergeCell ref="C4663:F4663"/>
    <mergeCell ref="A4664:B4664"/>
    <mergeCell ref="C4664:F4664"/>
    <mergeCell ref="A4661:B4661"/>
    <mergeCell ref="C4661:F4661"/>
    <mergeCell ref="A4662:B4662"/>
    <mergeCell ref="C4662:F4662"/>
    <mergeCell ref="A4659:B4659"/>
    <mergeCell ref="C4659:F4659"/>
    <mergeCell ref="A4660:B4660"/>
    <mergeCell ref="C4660:F4660"/>
    <mergeCell ref="A4657:B4657"/>
    <mergeCell ref="C4657:F4657"/>
    <mergeCell ref="A4658:B4658"/>
    <mergeCell ref="C4658:F4658"/>
    <mergeCell ref="A4655:B4655"/>
    <mergeCell ref="C4655:F4655"/>
    <mergeCell ref="A4656:B4656"/>
    <mergeCell ref="C4656:F4656"/>
    <mergeCell ref="A4653:B4653"/>
    <mergeCell ref="C4653:F4653"/>
    <mergeCell ref="A4654:B4654"/>
    <mergeCell ref="C4654:F4654"/>
    <mergeCell ref="A4651:B4651"/>
    <mergeCell ref="C4651:F4651"/>
    <mergeCell ref="A4652:B4652"/>
    <mergeCell ref="C4652:F4652"/>
    <mergeCell ref="A4649:B4649"/>
    <mergeCell ref="C4649:F4649"/>
    <mergeCell ref="A4650:B4650"/>
    <mergeCell ref="C4650:F4650"/>
    <mergeCell ref="A4647:B4647"/>
    <mergeCell ref="C4647:F4647"/>
    <mergeCell ref="A4648:B4648"/>
    <mergeCell ref="C4648:F4648"/>
    <mergeCell ref="A4681:B4681"/>
    <mergeCell ref="C4681:F4681"/>
    <mergeCell ref="A4682:B4682"/>
    <mergeCell ref="C4682:F4682"/>
    <mergeCell ref="A4679:B4679"/>
    <mergeCell ref="C4679:F4679"/>
    <mergeCell ref="A4680:B4680"/>
    <mergeCell ref="C4680:F4680"/>
    <mergeCell ref="A4677:B4677"/>
    <mergeCell ref="C4677:F4677"/>
    <mergeCell ref="A4678:B4678"/>
    <mergeCell ref="C4678:F4678"/>
    <mergeCell ref="A4675:B4675"/>
    <mergeCell ref="C4675:F4675"/>
    <mergeCell ref="A4676:B4676"/>
    <mergeCell ref="C4676:F4676"/>
    <mergeCell ref="A4673:B4673"/>
    <mergeCell ref="C4673:F4673"/>
    <mergeCell ref="A4674:B4674"/>
    <mergeCell ref="C4674:F4674"/>
    <mergeCell ref="A4671:B4671"/>
    <mergeCell ref="C4671:F4671"/>
    <mergeCell ref="A4672:B4672"/>
    <mergeCell ref="C4672:F4672"/>
    <mergeCell ref="A4669:B4669"/>
    <mergeCell ref="C4669:F4669"/>
    <mergeCell ref="A4670:B4670"/>
    <mergeCell ref="C4670:F4670"/>
    <mergeCell ref="A4667:B4667"/>
    <mergeCell ref="C4667:F4667"/>
    <mergeCell ref="A4668:B4668"/>
    <mergeCell ref="C4668:F4668"/>
    <mergeCell ref="A4665:B4665"/>
    <mergeCell ref="C4665:F4665"/>
    <mergeCell ref="A4666:B4666"/>
    <mergeCell ref="C4666:F4666"/>
    <mergeCell ref="A4699:B4699"/>
    <mergeCell ref="C4699:F4699"/>
    <mergeCell ref="A4700:B4700"/>
    <mergeCell ref="C4700:F4700"/>
    <mergeCell ref="A4697:B4697"/>
    <mergeCell ref="C4697:F4697"/>
    <mergeCell ref="A4698:B4698"/>
    <mergeCell ref="C4698:F4698"/>
    <mergeCell ref="A4695:B4695"/>
    <mergeCell ref="C4695:F4695"/>
    <mergeCell ref="A4696:B4696"/>
    <mergeCell ref="C4696:F4696"/>
    <mergeCell ref="A4693:B4693"/>
    <mergeCell ref="C4693:F4693"/>
    <mergeCell ref="A4694:B4694"/>
    <mergeCell ref="C4694:F4694"/>
    <mergeCell ref="A4691:B4691"/>
    <mergeCell ref="C4691:F4691"/>
    <mergeCell ref="A4692:B4692"/>
    <mergeCell ref="C4692:F4692"/>
    <mergeCell ref="A4689:B4689"/>
    <mergeCell ref="C4689:F4689"/>
    <mergeCell ref="A4690:B4690"/>
    <mergeCell ref="C4690:F4690"/>
    <mergeCell ref="A4687:B4687"/>
    <mergeCell ref="C4687:F4687"/>
    <mergeCell ref="A4688:B4688"/>
    <mergeCell ref="C4688:F4688"/>
    <mergeCell ref="A4685:B4685"/>
    <mergeCell ref="C4685:F4685"/>
    <mergeCell ref="A4686:B4686"/>
    <mergeCell ref="C4686:F4686"/>
    <mergeCell ref="A4683:B4683"/>
    <mergeCell ref="C4683:F4683"/>
    <mergeCell ref="A4684:B4684"/>
    <mergeCell ref="C4684:F4684"/>
    <mergeCell ref="A4717:B4717"/>
    <mergeCell ref="C4717:F4717"/>
    <mergeCell ref="A4718:B4718"/>
    <mergeCell ref="C4718:F4718"/>
    <mergeCell ref="A4715:B4715"/>
    <mergeCell ref="C4715:F4715"/>
    <mergeCell ref="A4716:B4716"/>
    <mergeCell ref="C4716:F4716"/>
    <mergeCell ref="A4713:B4713"/>
    <mergeCell ref="C4713:F4713"/>
    <mergeCell ref="A4714:B4714"/>
    <mergeCell ref="C4714:F4714"/>
    <mergeCell ref="A4711:B4711"/>
    <mergeCell ref="C4711:F4711"/>
    <mergeCell ref="A4712:B4712"/>
    <mergeCell ref="C4712:F4712"/>
    <mergeCell ref="A4709:B4709"/>
    <mergeCell ref="C4709:F4709"/>
    <mergeCell ref="A4710:B4710"/>
    <mergeCell ref="C4710:F4710"/>
    <mergeCell ref="A4707:B4707"/>
    <mergeCell ref="C4707:F4707"/>
    <mergeCell ref="A4708:B4708"/>
    <mergeCell ref="C4708:F4708"/>
    <mergeCell ref="A4705:B4705"/>
    <mergeCell ref="C4705:F4705"/>
    <mergeCell ref="A4706:B4706"/>
    <mergeCell ref="C4706:F4706"/>
    <mergeCell ref="A4703:B4703"/>
    <mergeCell ref="C4703:F4703"/>
    <mergeCell ref="A4704:B4704"/>
    <mergeCell ref="C4704:F4704"/>
    <mergeCell ref="A4701:B4701"/>
    <mergeCell ref="C4701:F4701"/>
    <mergeCell ref="A4702:B4702"/>
    <mergeCell ref="C4702:F4702"/>
    <mergeCell ref="A4735:B4735"/>
    <mergeCell ref="C4735:F4735"/>
    <mergeCell ref="A4736:B4736"/>
    <mergeCell ref="C4736:F4736"/>
    <mergeCell ref="A4733:B4733"/>
    <mergeCell ref="C4733:F4733"/>
    <mergeCell ref="A4734:B4734"/>
    <mergeCell ref="C4734:F4734"/>
    <mergeCell ref="A4731:B4731"/>
    <mergeCell ref="C4731:F4731"/>
    <mergeCell ref="A4732:B4732"/>
    <mergeCell ref="C4732:F4732"/>
    <mergeCell ref="A4729:B4729"/>
    <mergeCell ref="C4729:F4729"/>
    <mergeCell ref="A4730:B4730"/>
    <mergeCell ref="C4730:F4730"/>
    <mergeCell ref="A4727:B4727"/>
    <mergeCell ref="C4727:F4727"/>
    <mergeCell ref="A4728:B4728"/>
    <mergeCell ref="C4728:F4728"/>
    <mergeCell ref="A4725:B4725"/>
    <mergeCell ref="C4725:F4725"/>
    <mergeCell ref="A4726:B4726"/>
    <mergeCell ref="C4726:F4726"/>
    <mergeCell ref="A4723:B4723"/>
    <mergeCell ref="C4723:F4723"/>
    <mergeCell ref="A4724:B4724"/>
    <mergeCell ref="C4724:F4724"/>
    <mergeCell ref="A4721:B4721"/>
    <mergeCell ref="C4721:F4721"/>
    <mergeCell ref="A4722:B4722"/>
    <mergeCell ref="C4722:F4722"/>
    <mergeCell ref="A4719:B4719"/>
    <mergeCell ref="C4719:F4719"/>
    <mergeCell ref="A4720:B4720"/>
    <mergeCell ref="C4720:F4720"/>
    <mergeCell ref="A4753:B4753"/>
    <mergeCell ref="C4753:F4753"/>
    <mergeCell ref="A4754:B4754"/>
    <mergeCell ref="C4754:F4754"/>
    <mergeCell ref="A4751:B4751"/>
    <mergeCell ref="C4751:F4751"/>
    <mergeCell ref="A4752:B4752"/>
    <mergeCell ref="C4752:F4752"/>
    <mergeCell ref="A4749:B4749"/>
    <mergeCell ref="C4749:F4749"/>
    <mergeCell ref="A4750:B4750"/>
    <mergeCell ref="C4750:F4750"/>
    <mergeCell ref="A4747:B4747"/>
    <mergeCell ref="C4747:F4747"/>
    <mergeCell ref="A4748:B4748"/>
    <mergeCell ref="C4748:F4748"/>
    <mergeCell ref="A4745:B4745"/>
    <mergeCell ref="C4745:F4745"/>
    <mergeCell ref="A4746:B4746"/>
    <mergeCell ref="C4746:F4746"/>
    <mergeCell ref="A4743:B4743"/>
    <mergeCell ref="C4743:F4743"/>
    <mergeCell ref="A4744:B4744"/>
    <mergeCell ref="C4744:F4744"/>
    <mergeCell ref="A4741:B4741"/>
    <mergeCell ref="C4741:F4741"/>
    <mergeCell ref="A4742:B4742"/>
    <mergeCell ref="C4742:F4742"/>
    <mergeCell ref="A4739:B4739"/>
    <mergeCell ref="C4739:F4739"/>
    <mergeCell ref="A4740:B4740"/>
    <mergeCell ref="C4740:F4740"/>
    <mergeCell ref="A4737:B4737"/>
    <mergeCell ref="C4737:F4737"/>
    <mergeCell ref="A4738:B4738"/>
    <mergeCell ref="C4738:F4738"/>
    <mergeCell ref="A4771:B4771"/>
    <mergeCell ref="C4771:F4771"/>
    <mergeCell ref="A4772:B4772"/>
    <mergeCell ref="C4772:F4772"/>
    <mergeCell ref="A4769:B4769"/>
    <mergeCell ref="C4769:F4769"/>
    <mergeCell ref="A4770:B4770"/>
    <mergeCell ref="C4770:F4770"/>
    <mergeCell ref="A4767:B4767"/>
    <mergeCell ref="C4767:F4767"/>
    <mergeCell ref="A4768:B4768"/>
    <mergeCell ref="C4768:F4768"/>
    <mergeCell ref="A4765:B4765"/>
    <mergeCell ref="C4765:F4765"/>
    <mergeCell ref="A4766:B4766"/>
    <mergeCell ref="C4766:F4766"/>
    <mergeCell ref="A4763:B4763"/>
    <mergeCell ref="C4763:F4763"/>
    <mergeCell ref="A4764:B4764"/>
    <mergeCell ref="C4764:F4764"/>
    <mergeCell ref="A4761:B4761"/>
    <mergeCell ref="C4761:F4761"/>
    <mergeCell ref="A4762:B4762"/>
    <mergeCell ref="C4762:F4762"/>
    <mergeCell ref="A4759:B4759"/>
    <mergeCell ref="C4759:F4759"/>
    <mergeCell ref="A4760:B4760"/>
    <mergeCell ref="C4760:F4760"/>
    <mergeCell ref="A4757:B4757"/>
    <mergeCell ref="C4757:F4757"/>
    <mergeCell ref="A4758:B4758"/>
    <mergeCell ref="C4758:F4758"/>
    <mergeCell ref="A4755:B4755"/>
    <mergeCell ref="C4755:F4755"/>
    <mergeCell ref="A4756:B4756"/>
    <mergeCell ref="C4756:F4756"/>
    <mergeCell ref="A4789:B4789"/>
    <mergeCell ref="C4789:F4789"/>
    <mergeCell ref="A4790:B4790"/>
    <mergeCell ref="C4790:F4790"/>
    <mergeCell ref="A4787:B4787"/>
    <mergeCell ref="C4787:F4787"/>
    <mergeCell ref="A4788:B4788"/>
    <mergeCell ref="C4788:F4788"/>
    <mergeCell ref="A4785:B4785"/>
    <mergeCell ref="C4785:F4785"/>
    <mergeCell ref="A4786:B4786"/>
    <mergeCell ref="C4786:F4786"/>
    <mergeCell ref="A4783:B4783"/>
    <mergeCell ref="C4783:F4783"/>
    <mergeCell ref="A4784:B4784"/>
    <mergeCell ref="C4784:F4784"/>
    <mergeCell ref="A4781:B4781"/>
    <mergeCell ref="C4781:F4781"/>
    <mergeCell ref="A4782:B4782"/>
    <mergeCell ref="C4782:F4782"/>
    <mergeCell ref="A4779:B4779"/>
    <mergeCell ref="C4779:F4779"/>
    <mergeCell ref="A4780:B4780"/>
    <mergeCell ref="C4780:F4780"/>
    <mergeCell ref="A4777:B4777"/>
    <mergeCell ref="C4777:F4777"/>
    <mergeCell ref="A4778:B4778"/>
    <mergeCell ref="C4778:F4778"/>
    <mergeCell ref="A4775:B4775"/>
    <mergeCell ref="C4775:F4775"/>
    <mergeCell ref="A4776:B4776"/>
    <mergeCell ref="C4776:F4776"/>
    <mergeCell ref="A4773:B4773"/>
    <mergeCell ref="C4773:F4773"/>
    <mergeCell ref="A4774:B4774"/>
    <mergeCell ref="C4774:F4774"/>
    <mergeCell ref="A4807:B4807"/>
    <mergeCell ref="C4807:F4807"/>
    <mergeCell ref="A4808:B4808"/>
    <mergeCell ref="C4808:F4808"/>
    <mergeCell ref="A4805:B4805"/>
    <mergeCell ref="C4805:F4805"/>
    <mergeCell ref="A4806:B4806"/>
    <mergeCell ref="C4806:F4806"/>
    <mergeCell ref="A4803:B4803"/>
    <mergeCell ref="C4803:F4803"/>
    <mergeCell ref="A4804:B4804"/>
    <mergeCell ref="C4804:F4804"/>
    <mergeCell ref="A4801:B4801"/>
    <mergeCell ref="C4801:F4801"/>
    <mergeCell ref="A4802:B4802"/>
    <mergeCell ref="C4802:F4802"/>
    <mergeCell ref="A4799:B4799"/>
    <mergeCell ref="C4799:F4799"/>
    <mergeCell ref="A4800:B4800"/>
    <mergeCell ref="C4800:F4800"/>
    <mergeCell ref="A4797:B4797"/>
    <mergeCell ref="C4797:F4797"/>
    <mergeCell ref="A4798:B4798"/>
    <mergeCell ref="C4798:F4798"/>
    <mergeCell ref="A4795:B4795"/>
    <mergeCell ref="C4795:F4795"/>
    <mergeCell ref="A4796:B4796"/>
    <mergeCell ref="C4796:F4796"/>
    <mergeCell ref="A4793:B4793"/>
    <mergeCell ref="C4793:F4793"/>
    <mergeCell ref="A4794:B4794"/>
    <mergeCell ref="C4794:F4794"/>
    <mergeCell ref="A4791:B4791"/>
    <mergeCell ref="C4791:F4791"/>
    <mergeCell ref="A4792:B4792"/>
    <mergeCell ref="C4792:F4792"/>
    <mergeCell ref="A4825:B4825"/>
    <mergeCell ref="C4825:F4825"/>
    <mergeCell ref="A4826:B4826"/>
    <mergeCell ref="C4826:F4826"/>
    <mergeCell ref="A4823:B4823"/>
    <mergeCell ref="C4823:F4823"/>
    <mergeCell ref="A4824:B4824"/>
    <mergeCell ref="C4824:F4824"/>
    <mergeCell ref="A4821:B4821"/>
    <mergeCell ref="C4821:F4821"/>
    <mergeCell ref="A4822:B4822"/>
    <mergeCell ref="C4822:F4822"/>
    <mergeCell ref="A4819:B4819"/>
    <mergeCell ref="C4819:F4819"/>
    <mergeCell ref="A4820:B4820"/>
    <mergeCell ref="C4820:F4820"/>
    <mergeCell ref="A4817:B4817"/>
    <mergeCell ref="C4817:F4817"/>
    <mergeCell ref="A4818:B4818"/>
    <mergeCell ref="C4818:F4818"/>
    <mergeCell ref="A4815:B4815"/>
    <mergeCell ref="C4815:F4815"/>
    <mergeCell ref="A4816:B4816"/>
    <mergeCell ref="C4816:F4816"/>
    <mergeCell ref="A4813:B4813"/>
    <mergeCell ref="C4813:F4813"/>
    <mergeCell ref="A4814:B4814"/>
    <mergeCell ref="C4814:F4814"/>
    <mergeCell ref="A4811:B4811"/>
    <mergeCell ref="C4811:F4811"/>
    <mergeCell ref="A4812:B4812"/>
    <mergeCell ref="C4812:F4812"/>
    <mergeCell ref="A4809:B4809"/>
    <mergeCell ref="C4809:F4809"/>
    <mergeCell ref="A4810:B4810"/>
    <mergeCell ref="C4810:F4810"/>
    <mergeCell ref="A4843:B4843"/>
    <mergeCell ref="C4843:F4843"/>
    <mergeCell ref="A4844:B4844"/>
    <mergeCell ref="C4844:F4844"/>
    <mergeCell ref="A4841:B4841"/>
    <mergeCell ref="C4841:F4841"/>
    <mergeCell ref="A4842:B4842"/>
    <mergeCell ref="C4842:F4842"/>
    <mergeCell ref="A4839:B4839"/>
    <mergeCell ref="C4839:F4839"/>
    <mergeCell ref="A4840:B4840"/>
    <mergeCell ref="C4840:F4840"/>
    <mergeCell ref="A4837:B4837"/>
    <mergeCell ref="C4837:F4837"/>
    <mergeCell ref="A4838:B4838"/>
    <mergeCell ref="C4838:F4838"/>
    <mergeCell ref="A4835:B4835"/>
    <mergeCell ref="C4835:F4835"/>
    <mergeCell ref="A4836:B4836"/>
    <mergeCell ref="C4836:F4836"/>
    <mergeCell ref="A4833:B4833"/>
    <mergeCell ref="C4833:F4833"/>
    <mergeCell ref="A4834:B4834"/>
    <mergeCell ref="C4834:F4834"/>
    <mergeCell ref="A4831:B4831"/>
    <mergeCell ref="C4831:F4831"/>
    <mergeCell ref="A4832:B4832"/>
    <mergeCell ref="C4832:F4832"/>
    <mergeCell ref="A4829:B4829"/>
    <mergeCell ref="C4829:F4829"/>
    <mergeCell ref="A4830:B4830"/>
    <mergeCell ref="C4830:F4830"/>
    <mergeCell ref="A4827:B4827"/>
    <mergeCell ref="C4827:F4827"/>
    <mergeCell ref="A4828:B4828"/>
    <mergeCell ref="C4828:F4828"/>
    <mergeCell ref="A4861:B4861"/>
    <mergeCell ref="C4861:F4861"/>
    <mergeCell ref="A4862:B4862"/>
    <mergeCell ref="C4862:F4862"/>
    <mergeCell ref="A4859:B4859"/>
    <mergeCell ref="C4859:F4859"/>
    <mergeCell ref="A4860:B4860"/>
    <mergeCell ref="C4860:F4860"/>
    <mergeCell ref="A4857:B4857"/>
    <mergeCell ref="C4857:F4857"/>
    <mergeCell ref="A4858:B4858"/>
    <mergeCell ref="C4858:F4858"/>
    <mergeCell ref="A4855:B4855"/>
    <mergeCell ref="C4855:F4855"/>
    <mergeCell ref="A4856:B4856"/>
    <mergeCell ref="C4856:F4856"/>
    <mergeCell ref="A4853:B4853"/>
    <mergeCell ref="C4853:F4853"/>
    <mergeCell ref="A4854:B4854"/>
    <mergeCell ref="C4854:F4854"/>
    <mergeCell ref="A4851:B4851"/>
    <mergeCell ref="C4851:F4851"/>
    <mergeCell ref="A4852:B4852"/>
    <mergeCell ref="C4852:F4852"/>
    <mergeCell ref="A4849:B4849"/>
    <mergeCell ref="C4849:F4849"/>
    <mergeCell ref="A4850:B4850"/>
    <mergeCell ref="C4850:F4850"/>
    <mergeCell ref="A4847:B4847"/>
    <mergeCell ref="C4847:F4847"/>
    <mergeCell ref="A4848:B4848"/>
    <mergeCell ref="C4848:F4848"/>
    <mergeCell ref="A4845:B4845"/>
    <mergeCell ref="C4845:F4845"/>
    <mergeCell ref="A4846:B4846"/>
    <mergeCell ref="C4846:F4846"/>
    <mergeCell ref="A4879:B4879"/>
    <mergeCell ref="C4879:F4879"/>
    <mergeCell ref="A4880:B4880"/>
    <mergeCell ref="C4880:F4880"/>
    <mergeCell ref="A4877:B4877"/>
    <mergeCell ref="C4877:F4877"/>
    <mergeCell ref="A4878:B4878"/>
    <mergeCell ref="C4878:F4878"/>
    <mergeCell ref="A4875:B4875"/>
    <mergeCell ref="C4875:F4875"/>
    <mergeCell ref="A4876:B4876"/>
    <mergeCell ref="C4876:F4876"/>
    <mergeCell ref="A4873:B4873"/>
    <mergeCell ref="C4873:F4873"/>
    <mergeCell ref="A4874:B4874"/>
    <mergeCell ref="C4874:F4874"/>
    <mergeCell ref="A4871:B4871"/>
    <mergeCell ref="C4871:F4871"/>
    <mergeCell ref="A4872:B4872"/>
    <mergeCell ref="C4872:F4872"/>
    <mergeCell ref="A4869:B4869"/>
    <mergeCell ref="C4869:F4869"/>
    <mergeCell ref="A4870:B4870"/>
    <mergeCell ref="C4870:F4870"/>
    <mergeCell ref="A4867:B4867"/>
    <mergeCell ref="C4867:F4867"/>
    <mergeCell ref="A4868:B4868"/>
    <mergeCell ref="C4868:F4868"/>
    <mergeCell ref="A4865:B4865"/>
    <mergeCell ref="C4865:F4865"/>
    <mergeCell ref="A4866:B4866"/>
    <mergeCell ref="C4866:F4866"/>
    <mergeCell ref="A4863:B4863"/>
    <mergeCell ref="C4863:F4863"/>
    <mergeCell ref="A4864:B4864"/>
    <mergeCell ref="C4864:F4864"/>
    <mergeCell ref="A4897:B4897"/>
    <mergeCell ref="C4897:F4897"/>
    <mergeCell ref="A4898:B4898"/>
    <mergeCell ref="C4898:F4898"/>
    <mergeCell ref="A4895:B4895"/>
    <mergeCell ref="C4895:F4895"/>
    <mergeCell ref="A4896:B4896"/>
    <mergeCell ref="C4896:F4896"/>
    <mergeCell ref="A4893:B4893"/>
    <mergeCell ref="C4893:F4893"/>
    <mergeCell ref="A4894:B4894"/>
    <mergeCell ref="C4894:F4894"/>
    <mergeCell ref="A4891:B4891"/>
    <mergeCell ref="C4891:F4891"/>
    <mergeCell ref="A4892:B4892"/>
    <mergeCell ref="C4892:F4892"/>
    <mergeCell ref="A4889:B4889"/>
    <mergeCell ref="C4889:F4889"/>
    <mergeCell ref="A4890:B4890"/>
    <mergeCell ref="C4890:F4890"/>
    <mergeCell ref="A4887:B4887"/>
    <mergeCell ref="C4887:F4887"/>
    <mergeCell ref="A4888:B4888"/>
    <mergeCell ref="C4888:F4888"/>
    <mergeCell ref="A4885:B4885"/>
    <mergeCell ref="C4885:F4885"/>
    <mergeCell ref="A4886:B4886"/>
    <mergeCell ref="C4886:F4886"/>
    <mergeCell ref="A4883:B4883"/>
    <mergeCell ref="C4883:F4883"/>
    <mergeCell ref="A4884:B4884"/>
    <mergeCell ref="C4884:F4884"/>
    <mergeCell ref="A4881:B4881"/>
    <mergeCell ref="C4881:F4881"/>
    <mergeCell ref="A4882:B4882"/>
    <mergeCell ref="C4882:F4882"/>
    <mergeCell ref="A4915:B4915"/>
    <mergeCell ref="C4915:F4915"/>
    <mergeCell ref="A4916:B4916"/>
    <mergeCell ref="C4916:F4916"/>
    <mergeCell ref="A4913:B4913"/>
    <mergeCell ref="C4913:F4913"/>
    <mergeCell ref="A4914:B4914"/>
    <mergeCell ref="C4914:F4914"/>
    <mergeCell ref="A4911:B4911"/>
    <mergeCell ref="C4911:F4911"/>
    <mergeCell ref="A4912:B4912"/>
    <mergeCell ref="C4912:F4912"/>
    <mergeCell ref="A4909:B4909"/>
    <mergeCell ref="C4909:F4909"/>
    <mergeCell ref="A4910:B4910"/>
    <mergeCell ref="C4910:F4910"/>
    <mergeCell ref="A4907:B4907"/>
    <mergeCell ref="C4907:F4907"/>
    <mergeCell ref="A4908:B4908"/>
    <mergeCell ref="C4908:F4908"/>
    <mergeCell ref="A4905:B4905"/>
    <mergeCell ref="C4905:F4905"/>
    <mergeCell ref="A4906:B4906"/>
    <mergeCell ref="C4906:F4906"/>
    <mergeCell ref="A4903:B4903"/>
    <mergeCell ref="C4903:F4903"/>
    <mergeCell ref="A4904:B4904"/>
    <mergeCell ref="C4904:F4904"/>
    <mergeCell ref="A4901:B4901"/>
    <mergeCell ref="C4901:F4901"/>
    <mergeCell ref="A4902:B4902"/>
    <mergeCell ref="C4902:F4902"/>
    <mergeCell ref="A4899:B4899"/>
    <mergeCell ref="C4899:F4899"/>
    <mergeCell ref="A4900:B4900"/>
    <mergeCell ref="C4900:F4900"/>
    <mergeCell ref="A4937:B4937"/>
    <mergeCell ref="C4937:F4937"/>
    <mergeCell ref="A4938:B4938"/>
    <mergeCell ref="C4938:F4938"/>
    <mergeCell ref="A4931:H4931"/>
    <mergeCell ref="A4932:H4932"/>
    <mergeCell ref="A4933:H4933"/>
    <mergeCell ref="A4934:H4934"/>
    <mergeCell ref="A4935:H4935"/>
    <mergeCell ref="A4936:B4936"/>
    <mergeCell ref="C4936:F4936"/>
    <mergeCell ref="A4927:B4927"/>
    <mergeCell ref="C4927:F4927"/>
    <mergeCell ref="A4928:H4928"/>
    <mergeCell ref="A4929:H4929"/>
    <mergeCell ref="A4930:H4930"/>
    <mergeCell ref="A4925:B4925"/>
    <mergeCell ref="C4925:F4925"/>
    <mergeCell ref="A4926:B4926"/>
    <mergeCell ref="C4926:F4926"/>
    <mergeCell ref="A4923:B4923"/>
    <mergeCell ref="C4923:F4923"/>
    <mergeCell ref="A4924:B4924"/>
    <mergeCell ref="C4924:F4924"/>
    <mergeCell ref="A4921:B4921"/>
    <mergeCell ref="C4921:F4921"/>
    <mergeCell ref="A4922:B4922"/>
    <mergeCell ref="C4922:F4922"/>
    <mergeCell ref="A4919:B4919"/>
    <mergeCell ref="C4919:F4919"/>
    <mergeCell ref="A4920:B4920"/>
    <mergeCell ref="C4920:F4920"/>
    <mergeCell ref="A4917:B4917"/>
    <mergeCell ref="C4917:F4917"/>
    <mergeCell ref="A4918:B4918"/>
    <mergeCell ref="C4918:F4918"/>
    <mergeCell ref="A4955:B4955"/>
    <mergeCell ref="C4955:F4955"/>
    <mergeCell ref="A4956:B4956"/>
    <mergeCell ref="C4956:F4956"/>
    <mergeCell ref="A4953:B4953"/>
    <mergeCell ref="C4953:F4953"/>
    <mergeCell ref="A4954:B4954"/>
    <mergeCell ref="C4954:F4954"/>
    <mergeCell ref="A4951:B4951"/>
    <mergeCell ref="C4951:F4951"/>
    <mergeCell ref="A4952:B4952"/>
    <mergeCell ref="C4952:F4952"/>
    <mergeCell ref="A4949:B4949"/>
    <mergeCell ref="C4949:F4949"/>
    <mergeCell ref="A4950:B4950"/>
    <mergeCell ref="C4950:F4950"/>
    <mergeCell ref="A4947:B4947"/>
    <mergeCell ref="C4947:F4947"/>
    <mergeCell ref="A4948:B4948"/>
    <mergeCell ref="C4948:F4948"/>
    <mergeCell ref="A4945:B4945"/>
    <mergeCell ref="C4945:F4945"/>
    <mergeCell ref="A4946:B4946"/>
    <mergeCell ref="C4946:F4946"/>
    <mergeCell ref="A4943:B4943"/>
    <mergeCell ref="C4943:F4943"/>
    <mergeCell ref="A4944:B4944"/>
    <mergeCell ref="C4944:F4944"/>
    <mergeCell ref="A4941:B4941"/>
    <mergeCell ref="C4941:F4941"/>
    <mergeCell ref="A4942:B4942"/>
    <mergeCell ref="C4942:F4942"/>
    <mergeCell ref="A4939:B4939"/>
    <mergeCell ref="C4939:F4939"/>
    <mergeCell ref="A4940:B4940"/>
    <mergeCell ref="C4940:F4940"/>
    <mergeCell ref="A4973:B4973"/>
    <mergeCell ref="C4973:F4973"/>
    <mergeCell ref="A4974:B4974"/>
    <mergeCell ref="C4974:F4974"/>
    <mergeCell ref="A4971:B4971"/>
    <mergeCell ref="C4971:F4971"/>
    <mergeCell ref="A4972:B4972"/>
    <mergeCell ref="C4972:F4972"/>
    <mergeCell ref="A4969:B4969"/>
    <mergeCell ref="C4969:F4969"/>
    <mergeCell ref="A4970:B4970"/>
    <mergeCell ref="C4970:F4970"/>
    <mergeCell ref="A4967:B4967"/>
    <mergeCell ref="C4967:F4967"/>
    <mergeCell ref="A4968:B4968"/>
    <mergeCell ref="C4968:F4968"/>
    <mergeCell ref="A4965:B4965"/>
    <mergeCell ref="C4965:F4965"/>
    <mergeCell ref="A4966:B4966"/>
    <mergeCell ref="C4966:F4966"/>
    <mergeCell ref="A4963:B4963"/>
    <mergeCell ref="C4963:F4963"/>
    <mergeCell ref="A4964:B4964"/>
    <mergeCell ref="C4964:F4964"/>
    <mergeCell ref="A4961:B4961"/>
    <mergeCell ref="C4961:F4961"/>
    <mergeCell ref="A4962:B4962"/>
    <mergeCell ref="C4962:F4962"/>
    <mergeCell ref="A4959:B4959"/>
    <mergeCell ref="C4959:F4959"/>
    <mergeCell ref="A4960:B4960"/>
    <mergeCell ref="C4960:F4960"/>
    <mergeCell ref="A4957:B4957"/>
    <mergeCell ref="C4957:F4957"/>
    <mergeCell ref="A4958:B4958"/>
    <mergeCell ref="C4958:F4958"/>
    <mergeCell ref="A4991:B4991"/>
    <mergeCell ref="C4991:F4991"/>
    <mergeCell ref="A4992:B4992"/>
    <mergeCell ref="C4992:F4992"/>
    <mergeCell ref="A4989:B4989"/>
    <mergeCell ref="C4989:F4989"/>
    <mergeCell ref="A4990:B4990"/>
    <mergeCell ref="C4990:F4990"/>
    <mergeCell ref="A4987:B4987"/>
    <mergeCell ref="C4987:F4987"/>
    <mergeCell ref="A4988:B4988"/>
    <mergeCell ref="C4988:F4988"/>
    <mergeCell ref="A4985:B4985"/>
    <mergeCell ref="C4985:F4985"/>
    <mergeCell ref="A4986:B4986"/>
    <mergeCell ref="C4986:F4986"/>
    <mergeCell ref="A4983:B4983"/>
    <mergeCell ref="C4983:F4983"/>
    <mergeCell ref="A4984:B4984"/>
    <mergeCell ref="C4984:F4984"/>
    <mergeCell ref="A4981:B4981"/>
    <mergeCell ref="C4981:F4981"/>
    <mergeCell ref="A4982:B4982"/>
    <mergeCell ref="C4982:F4982"/>
    <mergeCell ref="A4979:B4979"/>
    <mergeCell ref="C4979:F4979"/>
    <mergeCell ref="A4980:B4980"/>
    <mergeCell ref="C4980:F4980"/>
    <mergeCell ref="A4977:B4977"/>
    <mergeCell ref="C4977:F4977"/>
    <mergeCell ref="A4978:B4978"/>
    <mergeCell ref="C4978:F4978"/>
    <mergeCell ref="A4975:B4975"/>
    <mergeCell ref="C4975:F4975"/>
    <mergeCell ref="A4976:B4976"/>
    <mergeCell ref="C4976:F4976"/>
    <mergeCell ref="A5009:B5009"/>
    <mergeCell ref="C5009:F5009"/>
    <mergeCell ref="A5010:B5010"/>
    <mergeCell ref="C5010:F5010"/>
    <mergeCell ref="A5007:B5007"/>
    <mergeCell ref="C5007:F5007"/>
    <mergeCell ref="A5008:B5008"/>
    <mergeCell ref="C5008:F5008"/>
    <mergeCell ref="A5005:B5005"/>
    <mergeCell ref="C5005:F5005"/>
    <mergeCell ref="A5006:B5006"/>
    <mergeCell ref="C5006:F5006"/>
    <mergeCell ref="A5003:B5003"/>
    <mergeCell ref="C5003:F5003"/>
    <mergeCell ref="A5004:B5004"/>
    <mergeCell ref="C5004:F5004"/>
    <mergeCell ref="A5001:B5001"/>
    <mergeCell ref="C5001:F5001"/>
    <mergeCell ref="A5002:B5002"/>
    <mergeCell ref="C5002:F5002"/>
    <mergeCell ref="A4999:B4999"/>
    <mergeCell ref="C4999:F4999"/>
    <mergeCell ref="A5000:B5000"/>
    <mergeCell ref="C5000:F5000"/>
    <mergeCell ref="A4997:B4997"/>
    <mergeCell ref="C4997:F4997"/>
    <mergeCell ref="A4998:B4998"/>
    <mergeCell ref="C4998:F4998"/>
    <mergeCell ref="A4995:B4995"/>
    <mergeCell ref="C4995:F4995"/>
    <mergeCell ref="A4996:B4996"/>
    <mergeCell ref="C4996:F4996"/>
    <mergeCell ref="A4993:B4993"/>
    <mergeCell ref="C4993:F4993"/>
    <mergeCell ref="A4994:B4994"/>
    <mergeCell ref="C4994:F4994"/>
    <mergeCell ref="A5027:B5027"/>
    <mergeCell ref="C5027:F5027"/>
    <mergeCell ref="A5028:B5028"/>
    <mergeCell ref="C5028:F5028"/>
    <mergeCell ref="A5025:B5025"/>
    <mergeCell ref="C5025:F5025"/>
    <mergeCell ref="A5026:B5026"/>
    <mergeCell ref="C5026:F5026"/>
    <mergeCell ref="A5023:B5023"/>
    <mergeCell ref="C5023:F5023"/>
    <mergeCell ref="A5024:B5024"/>
    <mergeCell ref="C5024:F5024"/>
    <mergeCell ref="A5021:B5021"/>
    <mergeCell ref="C5021:F5021"/>
    <mergeCell ref="A5022:B5022"/>
    <mergeCell ref="C5022:F5022"/>
    <mergeCell ref="A5019:B5019"/>
    <mergeCell ref="C5019:F5019"/>
    <mergeCell ref="A5020:B5020"/>
    <mergeCell ref="C5020:F5020"/>
    <mergeCell ref="A5017:B5017"/>
    <mergeCell ref="C5017:F5017"/>
    <mergeCell ref="A5018:B5018"/>
    <mergeCell ref="C5018:F5018"/>
    <mergeCell ref="A5015:B5015"/>
    <mergeCell ref="C5015:F5015"/>
    <mergeCell ref="A5016:B5016"/>
    <mergeCell ref="C5016:F5016"/>
    <mergeCell ref="A5013:B5013"/>
    <mergeCell ref="C5013:F5013"/>
    <mergeCell ref="A5014:B5014"/>
    <mergeCell ref="C5014:F5014"/>
    <mergeCell ref="A5011:B5011"/>
    <mergeCell ref="C5011:F5011"/>
    <mergeCell ref="A5012:B5012"/>
    <mergeCell ref="C5012:F5012"/>
    <mergeCell ref="A5045:B5045"/>
    <mergeCell ref="C5045:F5045"/>
    <mergeCell ref="A5046:B5046"/>
    <mergeCell ref="C5046:F5046"/>
    <mergeCell ref="A5043:B5043"/>
    <mergeCell ref="C5043:F5043"/>
    <mergeCell ref="A5044:B5044"/>
    <mergeCell ref="C5044:F5044"/>
    <mergeCell ref="A5041:B5041"/>
    <mergeCell ref="C5041:F5041"/>
    <mergeCell ref="A5042:B5042"/>
    <mergeCell ref="C5042:F5042"/>
    <mergeCell ref="A5039:B5039"/>
    <mergeCell ref="C5039:F5039"/>
    <mergeCell ref="A5040:B5040"/>
    <mergeCell ref="C5040:F5040"/>
    <mergeCell ref="A5037:B5037"/>
    <mergeCell ref="C5037:F5037"/>
    <mergeCell ref="A5038:B5038"/>
    <mergeCell ref="C5038:F5038"/>
    <mergeCell ref="A5035:B5035"/>
    <mergeCell ref="C5035:F5035"/>
    <mergeCell ref="A5036:B5036"/>
    <mergeCell ref="C5036:F5036"/>
    <mergeCell ref="A5033:B5033"/>
    <mergeCell ref="C5033:F5033"/>
    <mergeCell ref="A5034:B5034"/>
    <mergeCell ref="C5034:F5034"/>
    <mergeCell ref="A5031:B5031"/>
    <mergeCell ref="C5031:F5031"/>
    <mergeCell ref="A5032:B5032"/>
    <mergeCell ref="C5032:F5032"/>
    <mergeCell ref="A5029:B5029"/>
    <mergeCell ref="C5029:F5029"/>
    <mergeCell ref="A5030:B5030"/>
    <mergeCell ref="C5030:F5030"/>
    <mergeCell ref="A5063:B5063"/>
    <mergeCell ref="C5063:F5063"/>
    <mergeCell ref="A5064:B5064"/>
    <mergeCell ref="C5064:F5064"/>
    <mergeCell ref="A5061:B5061"/>
    <mergeCell ref="C5061:F5061"/>
    <mergeCell ref="A5062:B5062"/>
    <mergeCell ref="C5062:F5062"/>
    <mergeCell ref="A5059:B5059"/>
    <mergeCell ref="C5059:F5059"/>
    <mergeCell ref="A5060:B5060"/>
    <mergeCell ref="C5060:F5060"/>
    <mergeCell ref="A5057:B5057"/>
    <mergeCell ref="C5057:F5057"/>
    <mergeCell ref="A5058:B5058"/>
    <mergeCell ref="C5058:F5058"/>
    <mergeCell ref="A5055:B5055"/>
    <mergeCell ref="C5055:F5055"/>
    <mergeCell ref="A5056:B5056"/>
    <mergeCell ref="C5056:F5056"/>
    <mergeCell ref="A5053:B5053"/>
    <mergeCell ref="C5053:F5053"/>
    <mergeCell ref="A5054:B5054"/>
    <mergeCell ref="C5054:F5054"/>
    <mergeCell ref="A5051:B5051"/>
    <mergeCell ref="C5051:F5051"/>
    <mergeCell ref="A5052:B5052"/>
    <mergeCell ref="C5052:F5052"/>
    <mergeCell ref="A5049:B5049"/>
    <mergeCell ref="C5049:F5049"/>
    <mergeCell ref="A5050:B5050"/>
    <mergeCell ref="C5050:F5050"/>
    <mergeCell ref="A5047:B5047"/>
    <mergeCell ref="C5047:F5047"/>
    <mergeCell ref="A5048:B5048"/>
    <mergeCell ref="C5048:F5048"/>
    <mergeCell ref="A5081:B5081"/>
    <mergeCell ref="C5081:F5081"/>
    <mergeCell ref="A5082:B5082"/>
    <mergeCell ref="C5082:F5082"/>
    <mergeCell ref="A5079:B5079"/>
    <mergeCell ref="C5079:F5079"/>
    <mergeCell ref="A5080:B5080"/>
    <mergeCell ref="C5080:F5080"/>
    <mergeCell ref="A5077:B5077"/>
    <mergeCell ref="C5077:F5077"/>
    <mergeCell ref="A5078:B5078"/>
    <mergeCell ref="C5078:F5078"/>
    <mergeCell ref="A5075:B5075"/>
    <mergeCell ref="C5075:F5075"/>
    <mergeCell ref="A5076:B5076"/>
    <mergeCell ref="C5076:F5076"/>
    <mergeCell ref="A5073:B5073"/>
    <mergeCell ref="C5073:F5073"/>
    <mergeCell ref="A5074:B5074"/>
    <mergeCell ref="C5074:F5074"/>
    <mergeCell ref="A5071:B5071"/>
    <mergeCell ref="C5071:F5071"/>
    <mergeCell ref="A5072:B5072"/>
    <mergeCell ref="C5072:F5072"/>
    <mergeCell ref="A5069:B5069"/>
    <mergeCell ref="C5069:F5069"/>
    <mergeCell ref="A5070:B5070"/>
    <mergeCell ref="C5070:F5070"/>
    <mergeCell ref="A5067:B5067"/>
    <mergeCell ref="C5067:F5067"/>
    <mergeCell ref="A5068:B5068"/>
    <mergeCell ref="C5068:F5068"/>
    <mergeCell ref="A5065:B5065"/>
    <mergeCell ref="C5065:F5065"/>
    <mergeCell ref="A5066:B5066"/>
    <mergeCell ref="C5066:F5066"/>
    <mergeCell ref="A5099:B5099"/>
    <mergeCell ref="C5099:F5099"/>
    <mergeCell ref="A5100:B5100"/>
    <mergeCell ref="C5100:F5100"/>
    <mergeCell ref="A5097:B5097"/>
    <mergeCell ref="C5097:F5097"/>
    <mergeCell ref="A5098:B5098"/>
    <mergeCell ref="C5098:F5098"/>
    <mergeCell ref="A5095:B5095"/>
    <mergeCell ref="C5095:F5095"/>
    <mergeCell ref="A5096:B5096"/>
    <mergeCell ref="C5096:F5096"/>
    <mergeCell ref="A5093:B5093"/>
    <mergeCell ref="C5093:F5093"/>
    <mergeCell ref="A5094:B5094"/>
    <mergeCell ref="C5094:F5094"/>
    <mergeCell ref="A5091:B5091"/>
    <mergeCell ref="C5091:F5091"/>
    <mergeCell ref="A5092:B5092"/>
    <mergeCell ref="C5092:F5092"/>
    <mergeCell ref="A5089:B5089"/>
    <mergeCell ref="C5089:F5089"/>
    <mergeCell ref="A5090:B5090"/>
    <mergeCell ref="C5090:F5090"/>
    <mergeCell ref="A5087:B5087"/>
    <mergeCell ref="C5087:F5087"/>
    <mergeCell ref="A5088:B5088"/>
    <mergeCell ref="C5088:F5088"/>
    <mergeCell ref="A5085:B5085"/>
    <mergeCell ref="C5085:F5085"/>
    <mergeCell ref="A5086:B5086"/>
    <mergeCell ref="C5086:F5086"/>
    <mergeCell ref="A5083:B5083"/>
    <mergeCell ref="C5083:F5083"/>
    <mergeCell ref="A5084:B5084"/>
    <mergeCell ref="C5084:F5084"/>
    <mergeCell ref="A5117:B5117"/>
    <mergeCell ref="C5117:F5117"/>
    <mergeCell ref="A5118:B5118"/>
    <mergeCell ref="C5118:F5118"/>
    <mergeCell ref="A5115:B5115"/>
    <mergeCell ref="C5115:F5115"/>
    <mergeCell ref="A5116:B5116"/>
    <mergeCell ref="C5116:F5116"/>
    <mergeCell ref="A5113:B5113"/>
    <mergeCell ref="C5113:F5113"/>
    <mergeCell ref="A5114:B5114"/>
    <mergeCell ref="C5114:F5114"/>
    <mergeCell ref="A5111:B5111"/>
    <mergeCell ref="C5111:F5111"/>
    <mergeCell ref="A5112:B5112"/>
    <mergeCell ref="C5112:F5112"/>
    <mergeCell ref="A5109:B5109"/>
    <mergeCell ref="C5109:F5109"/>
    <mergeCell ref="A5110:B5110"/>
    <mergeCell ref="C5110:F5110"/>
    <mergeCell ref="A5107:B5107"/>
    <mergeCell ref="C5107:F5107"/>
    <mergeCell ref="A5108:B5108"/>
    <mergeCell ref="C5108:F5108"/>
    <mergeCell ref="A5105:B5105"/>
    <mergeCell ref="C5105:F5105"/>
    <mergeCell ref="A5106:B5106"/>
    <mergeCell ref="C5106:F5106"/>
    <mergeCell ref="A5103:B5103"/>
    <mergeCell ref="C5103:F5103"/>
    <mergeCell ref="A5104:B5104"/>
    <mergeCell ref="C5104:F5104"/>
    <mergeCell ref="A5101:B5101"/>
    <mergeCell ref="C5101:F5101"/>
    <mergeCell ref="A5102:B5102"/>
    <mergeCell ref="C5102:F5102"/>
    <mergeCell ref="A5135:B5135"/>
    <mergeCell ref="C5135:F5135"/>
    <mergeCell ref="A5136:B5136"/>
    <mergeCell ref="C5136:F5136"/>
    <mergeCell ref="A5133:B5133"/>
    <mergeCell ref="C5133:F5133"/>
    <mergeCell ref="A5134:B5134"/>
    <mergeCell ref="C5134:F5134"/>
    <mergeCell ref="A5131:B5131"/>
    <mergeCell ref="C5131:F5131"/>
    <mergeCell ref="A5132:B5132"/>
    <mergeCell ref="C5132:F5132"/>
    <mergeCell ref="A5129:B5129"/>
    <mergeCell ref="C5129:F5129"/>
    <mergeCell ref="A5130:B5130"/>
    <mergeCell ref="C5130:F5130"/>
    <mergeCell ref="A5127:B5127"/>
    <mergeCell ref="C5127:F5127"/>
    <mergeCell ref="A5128:B5128"/>
    <mergeCell ref="C5128:F5128"/>
    <mergeCell ref="A5125:B5125"/>
    <mergeCell ref="C5125:F5125"/>
    <mergeCell ref="A5126:B5126"/>
    <mergeCell ref="C5126:F5126"/>
    <mergeCell ref="A5123:B5123"/>
    <mergeCell ref="C5123:F5123"/>
    <mergeCell ref="A5124:B5124"/>
    <mergeCell ref="C5124:F5124"/>
    <mergeCell ref="A5121:B5121"/>
    <mergeCell ref="C5121:F5121"/>
    <mergeCell ref="A5122:B5122"/>
    <mergeCell ref="C5122:F5122"/>
    <mergeCell ref="A5119:B5119"/>
    <mergeCell ref="C5119:F5119"/>
    <mergeCell ref="A5120:B5120"/>
    <mergeCell ref="C5120:F5120"/>
    <mergeCell ref="A5154:H5154"/>
    <mergeCell ref="A5151:B5151"/>
    <mergeCell ref="C5151:F5151"/>
    <mergeCell ref="A5152:E5152"/>
    <mergeCell ref="F5152:H5152"/>
    <mergeCell ref="A5153:E5153"/>
    <mergeCell ref="F5153:H5153"/>
    <mergeCell ref="A5149:B5149"/>
    <mergeCell ref="C5149:F5149"/>
    <mergeCell ref="A5150:B5150"/>
    <mergeCell ref="C5150:F5150"/>
    <mergeCell ref="A5147:B5147"/>
    <mergeCell ref="C5147:F5147"/>
    <mergeCell ref="A5148:B5148"/>
    <mergeCell ref="C5148:F5148"/>
    <mergeCell ref="A5145:B5145"/>
    <mergeCell ref="C5145:F5145"/>
    <mergeCell ref="A5146:B5146"/>
    <mergeCell ref="C5146:F5146"/>
    <mergeCell ref="A5143:B5143"/>
    <mergeCell ref="C5143:F5143"/>
    <mergeCell ref="A5144:B5144"/>
    <mergeCell ref="C5144:F5144"/>
    <mergeCell ref="A5141:B5141"/>
    <mergeCell ref="C5141:F5141"/>
    <mergeCell ref="A5142:B5142"/>
    <mergeCell ref="C5142:F5142"/>
    <mergeCell ref="A5139:B5139"/>
    <mergeCell ref="C5139:F5139"/>
    <mergeCell ref="A5140:B5140"/>
    <mergeCell ref="C5140:F5140"/>
    <mergeCell ref="A5137:B5137"/>
    <mergeCell ref="C5137:F5137"/>
    <mergeCell ref="A5138:B5138"/>
    <mergeCell ref="C5138:F5138"/>
  </mergeCells>
  <pageMargins left="0.511811024" right="0.511811024" top="0.78740157499999996" bottom="0.78740157499999996" header="0.31496062000000002" footer="0.31496062000000002"/>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298"/>
  <sheetViews>
    <sheetView topLeftCell="A246" zoomScale="130" zoomScaleNormal="130" workbookViewId="0">
      <selection activeCell="F260" sqref="F260"/>
    </sheetView>
  </sheetViews>
  <sheetFormatPr defaultRowHeight="15"/>
  <cols>
    <col min="1" max="1" width="7.7109375" style="143" customWidth="1"/>
    <col min="2" max="2" width="8.28515625" style="143" customWidth="1"/>
    <col min="3" max="3" width="70.28515625" style="143" customWidth="1"/>
    <col min="4" max="4" width="7.42578125" style="143" customWidth="1"/>
    <col min="5" max="5" width="7.7109375" style="143" customWidth="1"/>
    <col min="6" max="6" width="11" style="143" customWidth="1"/>
    <col min="7" max="7" width="13.7109375" style="144" customWidth="1"/>
    <col min="8" max="8" width="13.28515625" style="143" bestFit="1" customWidth="1"/>
    <col min="9" max="256" width="9.140625" style="143"/>
    <col min="257" max="257" width="7.7109375" style="143" customWidth="1"/>
    <col min="258" max="258" width="8.28515625" style="143" customWidth="1"/>
    <col min="259" max="259" width="70.28515625" style="143" customWidth="1"/>
    <col min="260" max="260" width="7.42578125" style="143" customWidth="1"/>
    <col min="261" max="261" width="7.7109375" style="143" customWidth="1"/>
    <col min="262" max="262" width="11" style="143" customWidth="1"/>
    <col min="263" max="263" width="13.7109375" style="143" customWidth="1"/>
    <col min="264" max="264" width="13.28515625" style="143" bestFit="1" customWidth="1"/>
    <col min="265" max="512" width="9.140625" style="143"/>
    <col min="513" max="513" width="7.7109375" style="143" customWidth="1"/>
    <col min="514" max="514" width="8.28515625" style="143" customWidth="1"/>
    <col min="515" max="515" width="70.28515625" style="143" customWidth="1"/>
    <col min="516" max="516" width="7.42578125" style="143" customWidth="1"/>
    <col min="517" max="517" width="7.7109375" style="143" customWidth="1"/>
    <col min="518" max="518" width="11" style="143" customWidth="1"/>
    <col min="519" max="519" width="13.7109375" style="143" customWidth="1"/>
    <col min="520" max="520" width="13.28515625" style="143" bestFit="1" customWidth="1"/>
    <col min="521" max="768" width="9.140625" style="143"/>
    <col min="769" max="769" width="7.7109375" style="143" customWidth="1"/>
    <col min="770" max="770" width="8.28515625" style="143" customWidth="1"/>
    <col min="771" max="771" width="70.28515625" style="143" customWidth="1"/>
    <col min="772" max="772" width="7.42578125" style="143" customWidth="1"/>
    <col min="773" max="773" width="7.7109375" style="143" customWidth="1"/>
    <col min="774" max="774" width="11" style="143" customWidth="1"/>
    <col min="775" max="775" width="13.7109375" style="143" customWidth="1"/>
    <col min="776" max="776" width="13.28515625" style="143" bestFit="1" customWidth="1"/>
    <col min="777" max="1024" width="9.140625" style="143"/>
    <col min="1025" max="1025" width="7.7109375" style="143" customWidth="1"/>
    <col min="1026" max="1026" width="8.28515625" style="143" customWidth="1"/>
    <col min="1027" max="1027" width="70.28515625" style="143" customWidth="1"/>
    <col min="1028" max="1028" width="7.42578125" style="143" customWidth="1"/>
    <col min="1029" max="1029" width="7.7109375" style="143" customWidth="1"/>
    <col min="1030" max="1030" width="11" style="143" customWidth="1"/>
    <col min="1031" max="1031" width="13.7109375" style="143" customWidth="1"/>
    <col min="1032" max="1032" width="13.28515625" style="143" bestFit="1" customWidth="1"/>
    <col min="1033" max="1280" width="9.140625" style="143"/>
    <col min="1281" max="1281" width="7.7109375" style="143" customWidth="1"/>
    <col min="1282" max="1282" width="8.28515625" style="143" customWidth="1"/>
    <col min="1283" max="1283" width="70.28515625" style="143" customWidth="1"/>
    <col min="1284" max="1284" width="7.42578125" style="143" customWidth="1"/>
    <col min="1285" max="1285" width="7.7109375" style="143" customWidth="1"/>
    <col min="1286" max="1286" width="11" style="143" customWidth="1"/>
    <col min="1287" max="1287" width="13.7109375" style="143" customWidth="1"/>
    <col min="1288" max="1288" width="13.28515625" style="143" bestFit="1" customWidth="1"/>
    <col min="1289" max="1536" width="9.140625" style="143"/>
    <col min="1537" max="1537" width="7.7109375" style="143" customWidth="1"/>
    <col min="1538" max="1538" width="8.28515625" style="143" customWidth="1"/>
    <col min="1539" max="1539" width="70.28515625" style="143" customWidth="1"/>
    <col min="1540" max="1540" width="7.42578125" style="143" customWidth="1"/>
    <col min="1541" max="1541" width="7.7109375" style="143" customWidth="1"/>
    <col min="1542" max="1542" width="11" style="143" customWidth="1"/>
    <col min="1543" max="1543" width="13.7109375" style="143" customWidth="1"/>
    <col min="1544" max="1544" width="13.28515625" style="143" bestFit="1" customWidth="1"/>
    <col min="1545" max="1792" width="9.140625" style="143"/>
    <col min="1793" max="1793" width="7.7109375" style="143" customWidth="1"/>
    <col min="1794" max="1794" width="8.28515625" style="143" customWidth="1"/>
    <col min="1795" max="1795" width="70.28515625" style="143" customWidth="1"/>
    <col min="1796" max="1796" width="7.42578125" style="143" customWidth="1"/>
    <col min="1797" max="1797" width="7.7109375" style="143" customWidth="1"/>
    <col min="1798" max="1798" width="11" style="143" customWidth="1"/>
    <col min="1799" max="1799" width="13.7109375" style="143" customWidth="1"/>
    <col min="1800" max="1800" width="13.28515625" style="143" bestFit="1" customWidth="1"/>
    <col min="1801" max="2048" width="9.140625" style="143"/>
    <col min="2049" max="2049" width="7.7109375" style="143" customWidth="1"/>
    <col min="2050" max="2050" width="8.28515625" style="143" customWidth="1"/>
    <col min="2051" max="2051" width="70.28515625" style="143" customWidth="1"/>
    <col min="2052" max="2052" width="7.42578125" style="143" customWidth="1"/>
    <col min="2053" max="2053" width="7.7109375" style="143" customWidth="1"/>
    <col min="2054" max="2054" width="11" style="143" customWidth="1"/>
    <col min="2055" max="2055" width="13.7109375" style="143" customWidth="1"/>
    <col min="2056" max="2056" width="13.28515625" style="143" bestFit="1" customWidth="1"/>
    <col min="2057" max="2304" width="9.140625" style="143"/>
    <col min="2305" max="2305" width="7.7109375" style="143" customWidth="1"/>
    <col min="2306" max="2306" width="8.28515625" style="143" customWidth="1"/>
    <col min="2307" max="2307" width="70.28515625" style="143" customWidth="1"/>
    <col min="2308" max="2308" width="7.42578125" style="143" customWidth="1"/>
    <col min="2309" max="2309" width="7.7109375" style="143" customWidth="1"/>
    <col min="2310" max="2310" width="11" style="143" customWidth="1"/>
    <col min="2311" max="2311" width="13.7109375" style="143" customWidth="1"/>
    <col min="2312" max="2312" width="13.28515625" style="143" bestFit="1" customWidth="1"/>
    <col min="2313" max="2560" width="9.140625" style="143"/>
    <col min="2561" max="2561" width="7.7109375" style="143" customWidth="1"/>
    <col min="2562" max="2562" width="8.28515625" style="143" customWidth="1"/>
    <col min="2563" max="2563" width="70.28515625" style="143" customWidth="1"/>
    <col min="2564" max="2564" width="7.42578125" style="143" customWidth="1"/>
    <col min="2565" max="2565" width="7.7109375" style="143" customWidth="1"/>
    <col min="2566" max="2566" width="11" style="143" customWidth="1"/>
    <col min="2567" max="2567" width="13.7109375" style="143" customWidth="1"/>
    <col min="2568" max="2568" width="13.28515625" style="143" bestFit="1" customWidth="1"/>
    <col min="2569" max="2816" width="9.140625" style="143"/>
    <col min="2817" max="2817" width="7.7109375" style="143" customWidth="1"/>
    <col min="2818" max="2818" width="8.28515625" style="143" customWidth="1"/>
    <col min="2819" max="2819" width="70.28515625" style="143" customWidth="1"/>
    <col min="2820" max="2820" width="7.42578125" style="143" customWidth="1"/>
    <col min="2821" max="2821" width="7.7109375" style="143" customWidth="1"/>
    <col min="2822" max="2822" width="11" style="143" customWidth="1"/>
    <col min="2823" max="2823" width="13.7109375" style="143" customWidth="1"/>
    <col min="2824" max="2824" width="13.28515625" style="143" bestFit="1" customWidth="1"/>
    <col min="2825" max="3072" width="9.140625" style="143"/>
    <col min="3073" max="3073" width="7.7109375" style="143" customWidth="1"/>
    <col min="3074" max="3074" width="8.28515625" style="143" customWidth="1"/>
    <col min="3075" max="3075" width="70.28515625" style="143" customWidth="1"/>
    <col min="3076" max="3076" width="7.42578125" style="143" customWidth="1"/>
    <col min="3077" max="3077" width="7.7109375" style="143" customWidth="1"/>
    <col min="3078" max="3078" width="11" style="143" customWidth="1"/>
    <col min="3079" max="3079" width="13.7109375" style="143" customWidth="1"/>
    <col min="3080" max="3080" width="13.28515625" style="143" bestFit="1" customWidth="1"/>
    <col min="3081" max="3328" width="9.140625" style="143"/>
    <col min="3329" max="3329" width="7.7109375" style="143" customWidth="1"/>
    <col min="3330" max="3330" width="8.28515625" style="143" customWidth="1"/>
    <col min="3331" max="3331" width="70.28515625" style="143" customWidth="1"/>
    <col min="3332" max="3332" width="7.42578125" style="143" customWidth="1"/>
    <col min="3333" max="3333" width="7.7109375" style="143" customWidth="1"/>
    <col min="3334" max="3334" width="11" style="143" customWidth="1"/>
    <col min="3335" max="3335" width="13.7109375" style="143" customWidth="1"/>
    <col min="3336" max="3336" width="13.28515625" style="143" bestFit="1" customWidth="1"/>
    <col min="3337" max="3584" width="9.140625" style="143"/>
    <col min="3585" max="3585" width="7.7109375" style="143" customWidth="1"/>
    <col min="3586" max="3586" width="8.28515625" style="143" customWidth="1"/>
    <col min="3587" max="3587" width="70.28515625" style="143" customWidth="1"/>
    <col min="3588" max="3588" width="7.42578125" style="143" customWidth="1"/>
    <col min="3589" max="3589" width="7.7109375" style="143" customWidth="1"/>
    <col min="3590" max="3590" width="11" style="143" customWidth="1"/>
    <col min="3591" max="3591" width="13.7109375" style="143" customWidth="1"/>
    <col min="3592" max="3592" width="13.28515625" style="143" bestFit="1" customWidth="1"/>
    <col min="3593" max="3840" width="9.140625" style="143"/>
    <col min="3841" max="3841" width="7.7109375" style="143" customWidth="1"/>
    <col min="3842" max="3842" width="8.28515625" style="143" customWidth="1"/>
    <col min="3843" max="3843" width="70.28515625" style="143" customWidth="1"/>
    <col min="3844" max="3844" width="7.42578125" style="143" customWidth="1"/>
    <col min="3845" max="3845" width="7.7109375" style="143" customWidth="1"/>
    <col min="3846" max="3846" width="11" style="143" customWidth="1"/>
    <col min="3847" max="3847" width="13.7109375" style="143" customWidth="1"/>
    <col min="3848" max="3848" width="13.28515625" style="143" bestFit="1" customWidth="1"/>
    <col min="3849" max="4096" width="9.140625" style="143"/>
    <col min="4097" max="4097" width="7.7109375" style="143" customWidth="1"/>
    <col min="4098" max="4098" width="8.28515625" style="143" customWidth="1"/>
    <col min="4099" max="4099" width="70.28515625" style="143" customWidth="1"/>
    <col min="4100" max="4100" width="7.42578125" style="143" customWidth="1"/>
    <col min="4101" max="4101" width="7.7109375" style="143" customWidth="1"/>
    <col min="4102" max="4102" width="11" style="143" customWidth="1"/>
    <col min="4103" max="4103" width="13.7109375" style="143" customWidth="1"/>
    <col min="4104" max="4104" width="13.28515625" style="143" bestFit="1" customWidth="1"/>
    <col min="4105" max="4352" width="9.140625" style="143"/>
    <col min="4353" max="4353" width="7.7109375" style="143" customWidth="1"/>
    <col min="4354" max="4354" width="8.28515625" style="143" customWidth="1"/>
    <col min="4355" max="4355" width="70.28515625" style="143" customWidth="1"/>
    <col min="4356" max="4356" width="7.42578125" style="143" customWidth="1"/>
    <col min="4357" max="4357" width="7.7109375" style="143" customWidth="1"/>
    <col min="4358" max="4358" width="11" style="143" customWidth="1"/>
    <col min="4359" max="4359" width="13.7109375" style="143" customWidth="1"/>
    <col min="4360" max="4360" width="13.28515625" style="143" bestFit="1" customWidth="1"/>
    <col min="4361" max="4608" width="9.140625" style="143"/>
    <col min="4609" max="4609" width="7.7109375" style="143" customWidth="1"/>
    <col min="4610" max="4610" width="8.28515625" style="143" customWidth="1"/>
    <col min="4611" max="4611" width="70.28515625" style="143" customWidth="1"/>
    <col min="4612" max="4612" width="7.42578125" style="143" customWidth="1"/>
    <col min="4613" max="4613" width="7.7109375" style="143" customWidth="1"/>
    <col min="4614" max="4614" width="11" style="143" customWidth="1"/>
    <col min="4615" max="4615" width="13.7109375" style="143" customWidth="1"/>
    <col min="4616" max="4616" width="13.28515625" style="143" bestFit="1" customWidth="1"/>
    <col min="4617" max="4864" width="9.140625" style="143"/>
    <col min="4865" max="4865" width="7.7109375" style="143" customWidth="1"/>
    <col min="4866" max="4866" width="8.28515625" style="143" customWidth="1"/>
    <col min="4867" max="4867" width="70.28515625" style="143" customWidth="1"/>
    <col min="4868" max="4868" width="7.42578125" style="143" customWidth="1"/>
    <col min="4869" max="4869" width="7.7109375" style="143" customWidth="1"/>
    <col min="4870" max="4870" width="11" style="143" customWidth="1"/>
    <col min="4871" max="4871" width="13.7109375" style="143" customWidth="1"/>
    <col min="4872" max="4872" width="13.28515625" style="143" bestFit="1" customWidth="1"/>
    <col min="4873" max="5120" width="9.140625" style="143"/>
    <col min="5121" max="5121" width="7.7109375" style="143" customWidth="1"/>
    <col min="5122" max="5122" width="8.28515625" style="143" customWidth="1"/>
    <col min="5123" max="5123" width="70.28515625" style="143" customWidth="1"/>
    <col min="5124" max="5124" width="7.42578125" style="143" customWidth="1"/>
    <col min="5125" max="5125" width="7.7109375" style="143" customWidth="1"/>
    <col min="5126" max="5126" width="11" style="143" customWidth="1"/>
    <col min="5127" max="5127" width="13.7109375" style="143" customWidth="1"/>
    <col min="5128" max="5128" width="13.28515625" style="143" bestFit="1" customWidth="1"/>
    <col min="5129" max="5376" width="9.140625" style="143"/>
    <col min="5377" max="5377" width="7.7109375" style="143" customWidth="1"/>
    <col min="5378" max="5378" width="8.28515625" style="143" customWidth="1"/>
    <col min="5379" max="5379" width="70.28515625" style="143" customWidth="1"/>
    <col min="5380" max="5380" width="7.42578125" style="143" customWidth="1"/>
    <col min="5381" max="5381" width="7.7109375" style="143" customWidth="1"/>
    <col min="5382" max="5382" width="11" style="143" customWidth="1"/>
    <col min="5383" max="5383" width="13.7109375" style="143" customWidth="1"/>
    <col min="5384" max="5384" width="13.28515625" style="143" bestFit="1" customWidth="1"/>
    <col min="5385" max="5632" width="9.140625" style="143"/>
    <col min="5633" max="5633" width="7.7109375" style="143" customWidth="1"/>
    <col min="5634" max="5634" width="8.28515625" style="143" customWidth="1"/>
    <col min="5635" max="5635" width="70.28515625" style="143" customWidth="1"/>
    <col min="5636" max="5636" width="7.42578125" style="143" customWidth="1"/>
    <col min="5637" max="5637" width="7.7109375" style="143" customWidth="1"/>
    <col min="5638" max="5638" width="11" style="143" customWidth="1"/>
    <col min="5639" max="5639" width="13.7109375" style="143" customWidth="1"/>
    <col min="5640" max="5640" width="13.28515625" style="143" bestFit="1" customWidth="1"/>
    <col min="5641" max="5888" width="9.140625" style="143"/>
    <col min="5889" max="5889" width="7.7109375" style="143" customWidth="1"/>
    <col min="5890" max="5890" width="8.28515625" style="143" customWidth="1"/>
    <col min="5891" max="5891" width="70.28515625" style="143" customWidth="1"/>
    <col min="5892" max="5892" width="7.42578125" style="143" customWidth="1"/>
    <col min="5893" max="5893" width="7.7109375" style="143" customWidth="1"/>
    <col min="5894" max="5894" width="11" style="143" customWidth="1"/>
    <col min="5895" max="5895" width="13.7109375" style="143" customWidth="1"/>
    <col min="5896" max="5896" width="13.28515625" style="143" bestFit="1" customWidth="1"/>
    <col min="5897" max="6144" width="9.140625" style="143"/>
    <col min="6145" max="6145" width="7.7109375" style="143" customWidth="1"/>
    <col min="6146" max="6146" width="8.28515625" style="143" customWidth="1"/>
    <col min="6147" max="6147" width="70.28515625" style="143" customWidth="1"/>
    <col min="6148" max="6148" width="7.42578125" style="143" customWidth="1"/>
    <col min="6149" max="6149" width="7.7109375" style="143" customWidth="1"/>
    <col min="6150" max="6150" width="11" style="143" customWidth="1"/>
    <col min="6151" max="6151" width="13.7109375" style="143" customWidth="1"/>
    <col min="6152" max="6152" width="13.28515625" style="143" bestFit="1" customWidth="1"/>
    <col min="6153" max="6400" width="9.140625" style="143"/>
    <col min="6401" max="6401" width="7.7109375" style="143" customWidth="1"/>
    <col min="6402" max="6402" width="8.28515625" style="143" customWidth="1"/>
    <col min="6403" max="6403" width="70.28515625" style="143" customWidth="1"/>
    <col min="6404" max="6404" width="7.42578125" style="143" customWidth="1"/>
    <col min="6405" max="6405" width="7.7109375" style="143" customWidth="1"/>
    <col min="6406" max="6406" width="11" style="143" customWidth="1"/>
    <col min="6407" max="6407" width="13.7109375" style="143" customWidth="1"/>
    <col min="6408" max="6408" width="13.28515625" style="143" bestFit="1" customWidth="1"/>
    <col min="6409" max="6656" width="9.140625" style="143"/>
    <col min="6657" max="6657" width="7.7109375" style="143" customWidth="1"/>
    <col min="6658" max="6658" width="8.28515625" style="143" customWidth="1"/>
    <col min="6659" max="6659" width="70.28515625" style="143" customWidth="1"/>
    <col min="6660" max="6660" width="7.42578125" style="143" customWidth="1"/>
    <col min="6661" max="6661" width="7.7109375" style="143" customWidth="1"/>
    <col min="6662" max="6662" width="11" style="143" customWidth="1"/>
    <col min="6663" max="6663" width="13.7109375" style="143" customWidth="1"/>
    <col min="6664" max="6664" width="13.28515625" style="143" bestFit="1" customWidth="1"/>
    <col min="6665" max="6912" width="9.140625" style="143"/>
    <col min="6913" max="6913" width="7.7109375" style="143" customWidth="1"/>
    <col min="6914" max="6914" width="8.28515625" style="143" customWidth="1"/>
    <col min="6915" max="6915" width="70.28515625" style="143" customWidth="1"/>
    <col min="6916" max="6916" width="7.42578125" style="143" customWidth="1"/>
    <col min="6917" max="6917" width="7.7109375" style="143" customWidth="1"/>
    <col min="6918" max="6918" width="11" style="143" customWidth="1"/>
    <col min="6919" max="6919" width="13.7109375" style="143" customWidth="1"/>
    <col min="6920" max="6920" width="13.28515625" style="143" bestFit="1" customWidth="1"/>
    <col min="6921" max="7168" width="9.140625" style="143"/>
    <col min="7169" max="7169" width="7.7109375" style="143" customWidth="1"/>
    <col min="7170" max="7170" width="8.28515625" style="143" customWidth="1"/>
    <col min="7171" max="7171" width="70.28515625" style="143" customWidth="1"/>
    <col min="7172" max="7172" width="7.42578125" style="143" customWidth="1"/>
    <col min="7173" max="7173" width="7.7109375" style="143" customWidth="1"/>
    <col min="7174" max="7174" width="11" style="143" customWidth="1"/>
    <col min="7175" max="7175" width="13.7109375" style="143" customWidth="1"/>
    <col min="7176" max="7176" width="13.28515625" style="143" bestFit="1" customWidth="1"/>
    <col min="7177" max="7424" width="9.140625" style="143"/>
    <col min="7425" max="7425" width="7.7109375" style="143" customWidth="1"/>
    <col min="7426" max="7426" width="8.28515625" style="143" customWidth="1"/>
    <col min="7427" max="7427" width="70.28515625" style="143" customWidth="1"/>
    <col min="7428" max="7428" width="7.42578125" style="143" customWidth="1"/>
    <col min="7429" max="7429" width="7.7109375" style="143" customWidth="1"/>
    <col min="7430" max="7430" width="11" style="143" customWidth="1"/>
    <col min="7431" max="7431" width="13.7109375" style="143" customWidth="1"/>
    <col min="7432" max="7432" width="13.28515625" style="143" bestFit="1" customWidth="1"/>
    <col min="7433" max="7680" width="9.140625" style="143"/>
    <col min="7681" max="7681" width="7.7109375" style="143" customWidth="1"/>
    <col min="7682" max="7682" width="8.28515625" style="143" customWidth="1"/>
    <col min="7683" max="7683" width="70.28515625" style="143" customWidth="1"/>
    <col min="7684" max="7684" width="7.42578125" style="143" customWidth="1"/>
    <col min="7685" max="7685" width="7.7109375" style="143" customWidth="1"/>
    <col min="7686" max="7686" width="11" style="143" customWidth="1"/>
    <col min="7687" max="7687" width="13.7109375" style="143" customWidth="1"/>
    <col min="7688" max="7688" width="13.28515625" style="143" bestFit="1" customWidth="1"/>
    <col min="7689" max="7936" width="9.140625" style="143"/>
    <col min="7937" max="7937" width="7.7109375" style="143" customWidth="1"/>
    <col min="7938" max="7938" width="8.28515625" style="143" customWidth="1"/>
    <col min="7939" max="7939" width="70.28515625" style="143" customWidth="1"/>
    <col min="7940" max="7940" width="7.42578125" style="143" customWidth="1"/>
    <col min="7941" max="7941" width="7.7109375" style="143" customWidth="1"/>
    <col min="7942" max="7942" width="11" style="143" customWidth="1"/>
    <col min="7943" max="7943" width="13.7109375" style="143" customWidth="1"/>
    <col min="7944" max="7944" width="13.28515625" style="143" bestFit="1" customWidth="1"/>
    <col min="7945" max="8192" width="9.140625" style="143"/>
    <col min="8193" max="8193" width="7.7109375" style="143" customWidth="1"/>
    <col min="8194" max="8194" width="8.28515625" style="143" customWidth="1"/>
    <col min="8195" max="8195" width="70.28515625" style="143" customWidth="1"/>
    <col min="8196" max="8196" width="7.42578125" style="143" customWidth="1"/>
    <col min="8197" max="8197" width="7.7109375" style="143" customWidth="1"/>
    <col min="8198" max="8198" width="11" style="143" customWidth="1"/>
    <col min="8199" max="8199" width="13.7109375" style="143" customWidth="1"/>
    <col min="8200" max="8200" width="13.28515625" style="143" bestFit="1" customWidth="1"/>
    <col min="8201" max="8448" width="9.140625" style="143"/>
    <col min="8449" max="8449" width="7.7109375" style="143" customWidth="1"/>
    <col min="8450" max="8450" width="8.28515625" style="143" customWidth="1"/>
    <col min="8451" max="8451" width="70.28515625" style="143" customWidth="1"/>
    <col min="8452" max="8452" width="7.42578125" style="143" customWidth="1"/>
    <col min="8453" max="8453" width="7.7109375" style="143" customWidth="1"/>
    <col min="8454" max="8454" width="11" style="143" customWidth="1"/>
    <col min="8455" max="8455" width="13.7109375" style="143" customWidth="1"/>
    <col min="8456" max="8456" width="13.28515625" style="143" bestFit="1" customWidth="1"/>
    <col min="8457" max="8704" width="9.140625" style="143"/>
    <col min="8705" max="8705" width="7.7109375" style="143" customWidth="1"/>
    <col min="8706" max="8706" width="8.28515625" style="143" customWidth="1"/>
    <col min="8707" max="8707" width="70.28515625" style="143" customWidth="1"/>
    <col min="8708" max="8708" width="7.42578125" style="143" customWidth="1"/>
    <col min="8709" max="8709" width="7.7109375" style="143" customWidth="1"/>
    <col min="8710" max="8710" width="11" style="143" customWidth="1"/>
    <col min="8711" max="8711" width="13.7109375" style="143" customWidth="1"/>
    <col min="8712" max="8712" width="13.28515625" style="143" bestFit="1" customWidth="1"/>
    <col min="8713" max="8960" width="9.140625" style="143"/>
    <col min="8961" max="8961" width="7.7109375" style="143" customWidth="1"/>
    <col min="8962" max="8962" width="8.28515625" style="143" customWidth="1"/>
    <col min="8963" max="8963" width="70.28515625" style="143" customWidth="1"/>
    <col min="8964" max="8964" width="7.42578125" style="143" customWidth="1"/>
    <col min="8965" max="8965" width="7.7109375" style="143" customWidth="1"/>
    <col min="8966" max="8966" width="11" style="143" customWidth="1"/>
    <col min="8967" max="8967" width="13.7109375" style="143" customWidth="1"/>
    <col min="8968" max="8968" width="13.28515625" style="143" bestFit="1" customWidth="1"/>
    <col min="8969" max="9216" width="9.140625" style="143"/>
    <col min="9217" max="9217" width="7.7109375" style="143" customWidth="1"/>
    <col min="9218" max="9218" width="8.28515625" style="143" customWidth="1"/>
    <col min="9219" max="9219" width="70.28515625" style="143" customWidth="1"/>
    <col min="9220" max="9220" width="7.42578125" style="143" customWidth="1"/>
    <col min="9221" max="9221" width="7.7109375" style="143" customWidth="1"/>
    <col min="9222" max="9222" width="11" style="143" customWidth="1"/>
    <col min="9223" max="9223" width="13.7109375" style="143" customWidth="1"/>
    <col min="9224" max="9224" width="13.28515625" style="143" bestFit="1" customWidth="1"/>
    <col min="9225" max="9472" width="9.140625" style="143"/>
    <col min="9473" max="9473" width="7.7109375" style="143" customWidth="1"/>
    <col min="9474" max="9474" width="8.28515625" style="143" customWidth="1"/>
    <col min="9475" max="9475" width="70.28515625" style="143" customWidth="1"/>
    <col min="9476" max="9476" width="7.42578125" style="143" customWidth="1"/>
    <col min="9477" max="9477" width="7.7109375" style="143" customWidth="1"/>
    <col min="9478" max="9478" width="11" style="143" customWidth="1"/>
    <col min="9479" max="9479" width="13.7109375" style="143" customWidth="1"/>
    <col min="9480" max="9480" width="13.28515625" style="143" bestFit="1" customWidth="1"/>
    <col min="9481" max="9728" width="9.140625" style="143"/>
    <col min="9729" max="9729" width="7.7109375" style="143" customWidth="1"/>
    <col min="9730" max="9730" width="8.28515625" style="143" customWidth="1"/>
    <col min="9731" max="9731" width="70.28515625" style="143" customWidth="1"/>
    <col min="9732" max="9732" width="7.42578125" style="143" customWidth="1"/>
    <col min="9733" max="9733" width="7.7109375" style="143" customWidth="1"/>
    <col min="9734" max="9734" width="11" style="143" customWidth="1"/>
    <col min="9735" max="9735" width="13.7109375" style="143" customWidth="1"/>
    <col min="9736" max="9736" width="13.28515625" style="143" bestFit="1" customWidth="1"/>
    <col min="9737" max="9984" width="9.140625" style="143"/>
    <col min="9985" max="9985" width="7.7109375" style="143" customWidth="1"/>
    <col min="9986" max="9986" width="8.28515625" style="143" customWidth="1"/>
    <col min="9987" max="9987" width="70.28515625" style="143" customWidth="1"/>
    <col min="9988" max="9988" width="7.42578125" style="143" customWidth="1"/>
    <col min="9989" max="9989" width="7.7109375" style="143" customWidth="1"/>
    <col min="9990" max="9990" width="11" style="143" customWidth="1"/>
    <col min="9991" max="9991" width="13.7109375" style="143" customWidth="1"/>
    <col min="9992" max="9992" width="13.28515625" style="143" bestFit="1" customWidth="1"/>
    <col min="9993" max="10240" width="9.140625" style="143"/>
    <col min="10241" max="10241" width="7.7109375" style="143" customWidth="1"/>
    <col min="10242" max="10242" width="8.28515625" style="143" customWidth="1"/>
    <col min="10243" max="10243" width="70.28515625" style="143" customWidth="1"/>
    <col min="10244" max="10244" width="7.42578125" style="143" customWidth="1"/>
    <col min="10245" max="10245" width="7.7109375" style="143" customWidth="1"/>
    <col min="10246" max="10246" width="11" style="143" customWidth="1"/>
    <col min="10247" max="10247" width="13.7109375" style="143" customWidth="1"/>
    <col min="10248" max="10248" width="13.28515625" style="143" bestFit="1" customWidth="1"/>
    <col min="10249" max="10496" width="9.140625" style="143"/>
    <col min="10497" max="10497" width="7.7109375" style="143" customWidth="1"/>
    <col min="10498" max="10498" width="8.28515625" style="143" customWidth="1"/>
    <col min="10499" max="10499" width="70.28515625" style="143" customWidth="1"/>
    <col min="10500" max="10500" width="7.42578125" style="143" customWidth="1"/>
    <col min="10501" max="10501" width="7.7109375" style="143" customWidth="1"/>
    <col min="10502" max="10502" width="11" style="143" customWidth="1"/>
    <col min="10503" max="10503" width="13.7109375" style="143" customWidth="1"/>
    <col min="10504" max="10504" width="13.28515625" style="143" bestFit="1" customWidth="1"/>
    <col min="10505" max="10752" width="9.140625" style="143"/>
    <col min="10753" max="10753" width="7.7109375" style="143" customWidth="1"/>
    <col min="10754" max="10754" width="8.28515625" style="143" customWidth="1"/>
    <col min="10755" max="10755" width="70.28515625" style="143" customWidth="1"/>
    <col min="10756" max="10756" width="7.42578125" style="143" customWidth="1"/>
    <col min="10757" max="10757" width="7.7109375" style="143" customWidth="1"/>
    <col min="10758" max="10758" width="11" style="143" customWidth="1"/>
    <col min="10759" max="10759" width="13.7109375" style="143" customWidth="1"/>
    <col min="10760" max="10760" width="13.28515625" style="143" bestFit="1" customWidth="1"/>
    <col min="10761" max="11008" width="9.140625" style="143"/>
    <col min="11009" max="11009" width="7.7109375" style="143" customWidth="1"/>
    <col min="11010" max="11010" width="8.28515625" style="143" customWidth="1"/>
    <col min="11011" max="11011" width="70.28515625" style="143" customWidth="1"/>
    <col min="11012" max="11012" width="7.42578125" style="143" customWidth="1"/>
    <col min="11013" max="11013" width="7.7109375" style="143" customWidth="1"/>
    <col min="11014" max="11014" width="11" style="143" customWidth="1"/>
    <col min="11015" max="11015" width="13.7109375" style="143" customWidth="1"/>
    <col min="11016" max="11016" width="13.28515625" style="143" bestFit="1" customWidth="1"/>
    <col min="11017" max="11264" width="9.140625" style="143"/>
    <col min="11265" max="11265" width="7.7109375" style="143" customWidth="1"/>
    <col min="11266" max="11266" width="8.28515625" style="143" customWidth="1"/>
    <col min="11267" max="11267" width="70.28515625" style="143" customWidth="1"/>
    <col min="11268" max="11268" width="7.42578125" style="143" customWidth="1"/>
    <col min="11269" max="11269" width="7.7109375" style="143" customWidth="1"/>
    <col min="11270" max="11270" width="11" style="143" customWidth="1"/>
    <col min="11271" max="11271" width="13.7109375" style="143" customWidth="1"/>
    <col min="11272" max="11272" width="13.28515625" style="143" bestFit="1" customWidth="1"/>
    <col min="11273" max="11520" width="9.140625" style="143"/>
    <col min="11521" max="11521" width="7.7109375" style="143" customWidth="1"/>
    <col min="11522" max="11522" width="8.28515625" style="143" customWidth="1"/>
    <col min="11523" max="11523" width="70.28515625" style="143" customWidth="1"/>
    <col min="11524" max="11524" width="7.42578125" style="143" customWidth="1"/>
    <col min="11525" max="11525" width="7.7109375" style="143" customWidth="1"/>
    <col min="11526" max="11526" width="11" style="143" customWidth="1"/>
    <col min="11527" max="11527" width="13.7109375" style="143" customWidth="1"/>
    <col min="11528" max="11528" width="13.28515625" style="143" bestFit="1" customWidth="1"/>
    <col min="11529" max="11776" width="9.140625" style="143"/>
    <col min="11777" max="11777" width="7.7109375" style="143" customWidth="1"/>
    <col min="11778" max="11778" width="8.28515625" style="143" customWidth="1"/>
    <col min="11779" max="11779" width="70.28515625" style="143" customWidth="1"/>
    <col min="11780" max="11780" width="7.42578125" style="143" customWidth="1"/>
    <col min="11781" max="11781" width="7.7109375" style="143" customWidth="1"/>
    <col min="11782" max="11782" width="11" style="143" customWidth="1"/>
    <col min="11783" max="11783" width="13.7109375" style="143" customWidth="1"/>
    <col min="11784" max="11784" width="13.28515625" style="143" bestFit="1" customWidth="1"/>
    <col min="11785" max="12032" width="9.140625" style="143"/>
    <col min="12033" max="12033" width="7.7109375" style="143" customWidth="1"/>
    <col min="12034" max="12034" width="8.28515625" style="143" customWidth="1"/>
    <col min="12035" max="12035" width="70.28515625" style="143" customWidth="1"/>
    <col min="12036" max="12036" width="7.42578125" style="143" customWidth="1"/>
    <col min="12037" max="12037" width="7.7109375" style="143" customWidth="1"/>
    <col min="12038" max="12038" width="11" style="143" customWidth="1"/>
    <col min="12039" max="12039" width="13.7109375" style="143" customWidth="1"/>
    <col min="12040" max="12040" width="13.28515625" style="143" bestFit="1" customWidth="1"/>
    <col min="12041" max="12288" width="9.140625" style="143"/>
    <col min="12289" max="12289" width="7.7109375" style="143" customWidth="1"/>
    <col min="12290" max="12290" width="8.28515625" style="143" customWidth="1"/>
    <col min="12291" max="12291" width="70.28515625" style="143" customWidth="1"/>
    <col min="12292" max="12292" width="7.42578125" style="143" customWidth="1"/>
    <col min="12293" max="12293" width="7.7109375" style="143" customWidth="1"/>
    <col min="12294" max="12294" width="11" style="143" customWidth="1"/>
    <col min="12295" max="12295" width="13.7109375" style="143" customWidth="1"/>
    <col min="12296" max="12296" width="13.28515625" style="143" bestFit="1" customWidth="1"/>
    <col min="12297" max="12544" width="9.140625" style="143"/>
    <col min="12545" max="12545" width="7.7109375" style="143" customWidth="1"/>
    <col min="12546" max="12546" width="8.28515625" style="143" customWidth="1"/>
    <col min="12547" max="12547" width="70.28515625" style="143" customWidth="1"/>
    <col min="12548" max="12548" width="7.42578125" style="143" customWidth="1"/>
    <col min="12549" max="12549" width="7.7109375" style="143" customWidth="1"/>
    <col min="12550" max="12550" width="11" style="143" customWidth="1"/>
    <col min="12551" max="12551" width="13.7109375" style="143" customWidth="1"/>
    <col min="12552" max="12552" width="13.28515625" style="143" bestFit="1" customWidth="1"/>
    <col min="12553" max="12800" width="9.140625" style="143"/>
    <col min="12801" max="12801" width="7.7109375" style="143" customWidth="1"/>
    <col min="12802" max="12802" width="8.28515625" style="143" customWidth="1"/>
    <col min="12803" max="12803" width="70.28515625" style="143" customWidth="1"/>
    <col min="12804" max="12804" width="7.42578125" style="143" customWidth="1"/>
    <col min="12805" max="12805" width="7.7109375" style="143" customWidth="1"/>
    <col min="12806" max="12806" width="11" style="143" customWidth="1"/>
    <col min="12807" max="12807" width="13.7109375" style="143" customWidth="1"/>
    <col min="12808" max="12808" width="13.28515625" style="143" bestFit="1" customWidth="1"/>
    <col min="12809" max="13056" width="9.140625" style="143"/>
    <col min="13057" max="13057" width="7.7109375" style="143" customWidth="1"/>
    <col min="13058" max="13058" width="8.28515625" style="143" customWidth="1"/>
    <col min="13059" max="13059" width="70.28515625" style="143" customWidth="1"/>
    <col min="13060" max="13060" width="7.42578125" style="143" customWidth="1"/>
    <col min="13061" max="13061" width="7.7109375" style="143" customWidth="1"/>
    <col min="13062" max="13062" width="11" style="143" customWidth="1"/>
    <col min="13063" max="13063" width="13.7109375" style="143" customWidth="1"/>
    <col min="13064" max="13064" width="13.28515625" style="143" bestFit="1" customWidth="1"/>
    <col min="13065" max="13312" width="9.140625" style="143"/>
    <col min="13313" max="13313" width="7.7109375" style="143" customWidth="1"/>
    <col min="13314" max="13314" width="8.28515625" style="143" customWidth="1"/>
    <col min="13315" max="13315" width="70.28515625" style="143" customWidth="1"/>
    <col min="13316" max="13316" width="7.42578125" style="143" customWidth="1"/>
    <col min="13317" max="13317" width="7.7109375" style="143" customWidth="1"/>
    <col min="13318" max="13318" width="11" style="143" customWidth="1"/>
    <col min="13319" max="13319" width="13.7109375" style="143" customWidth="1"/>
    <col min="13320" max="13320" width="13.28515625" style="143" bestFit="1" customWidth="1"/>
    <col min="13321" max="13568" width="9.140625" style="143"/>
    <col min="13569" max="13569" width="7.7109375" style="143" customWidth="1"/>
    <col min="13570" max="13570" width="8.28515625" style="143" customWidth="1"/>
    <col min="13571" max="13571" width="70.28515625" style="143" customWidth="1"/>
    <col min="13572" max="13572" width="7.42578125" style="143" customWidth="1"/>
    <col min="13573" max="13573" width="7.7109375" style="143" customWidth="1"/>
    <col min="13574" max="13574" width="11" style="143" customWidth="1"/>
    <col min="13575" max="13575" width="13.7109375" style="143" customWidth="1"/>
    <col min="13576" max="13576" width="13.28515625" style="143" bestFit="1" customWidth="1"/>
    <col min="13577" max="13824" width="9.140625" style="143"/>
    <col min="13825" max="13825" width="7.7109375" style="143" customWidth="1"/>
    <col min="13826" max="13826" width="8.28515625" style="143" customWidth="1"/>
    <col min="13827" max="13827" width="70.28515625" style="143" customWidth="1"/>
    <col min="13828" max="13828" width="7.42578125" style="143" customWidth="1"/>
    <col min="13829" max="13829" width="7.7109375" style="143" customWidth="1"/>
    <col min="13830" max="13830" width="11" style="143" customWidth="1"/>
    <col min="13831" max="13831" width="13.7109375" style="143" customWidth="1"/>
    <col min="13832" max="13832" width="13.28515625" style="143" bestFit="1" customWidth="1"/>
    <col min="13833" max="14080" width="9.140625" style="143"/>
    <col min="14081" max="14081" width="7.7109375" style="143" customWidth="1"/>
    <col min="14082" max="14082" width="8.28515625" style="143" customWidth="1"/>
    <col min="14083" max="14083" width="70.28515625" style="143" customWidth="1"/>
    <col min="14084" max="14084" width="7.42578125" style="143" customWidth="1"/>
    <col min="14085" max="14085" width="7.7109375" style="143" customWidth="1"/>
    <col min="14086" max="14086" width="11" style="143" customWidth="1"/>
    <col min="14087" max="14087" width="13.7109375" style="143" customWidth="1"/>
    <col min="14088" max="14088" width="13.28515625" style="143" bestFit="1" customWidth="1"/>
    <col min="14089" max="14336" width="9.140625" style="143"/>
    <col min="14337" max="14337" width="7.7109375" style="143" customWidth="1"/>
    <col min="14338" max="14338" width="8.28515625" style="143" customWidth="1"/>
    <col min="14339" max="14339" width="70.28515625" style="143" customWidth="1"/>
    <col min="14340" max="14340" width="7.42578125" style="143" customWidth="1"/>
    <col min="14341" max="14341" width="7.7109375" style="143" customWidth="1"/>
    <col min="14342" max="14342" width="11" style="143" customWidth="1"/>
    <col min="14343" max="14343" width="13.7109375" style="143" customWidth="1"/>
    <col min="14344" max="14344" width="13.28515625" style="143" bestFit="1" customWidth="1"/>
    <col min="14345" max="14592" width="9.140625" style="143"/>
    <col min="14593" max="14593" width="7.7109375" style="143" customWidth="1"/>
    <col min="14594" max="14594" width="8.28515625" style="143" customWidth="1"/>
    <col min="14595" max="14595" width="70.28515625" style="143" customWidth="1"/>
    <col min="14596" max="14596" width="7.42578125" style="143" customWidth="1"/>
    <col min="14597" max="14597" width="7.7109375" style="143" customWidth="1"/>
    <col min="14598" max="14598" width="11" style="143" customWidth="1"/>
    <col min="14599" max="14599" width="13.7109375" style="143" customWidth="1"/>
    <col min="14600" max="14600" width="13.28515625" style="143" bestFit="1" customWidth="1"/>
    <col min="14601" max="14848" width="9.140625" style="143"/>
    <col min="14849" max="14849" width="7.7109375" style="143" customWidth="1"/>
    <col min="14850" max="14850" width="8.28515625" style="143" customWidth="1"/>
    <col min="14851" max="14851" width="70.28515625" style="143" customWidth="1"/>
    <col min="14852" max="14852" width="7.42578125" style="143" customWidth="1"/>
    <col min="14853" max="14853" width="7.7109375" style="143" customWidth="1"/>
    <col min="14854" max="14854" width="11" style="143" customWidth="1"/>
    <col min="14855" max="14855" width="13.7109375" style="143" customWidth="1"/>
    <col min="14856" max="14856" width="13.28515625" style="143" bestFit="1" customWidth="1"/>
    <col min="14857" max="15104" width="9.140625" style="143"/>
    <col min="15105" max="15105" width="7.7109375" style="143" customWidth="1"/>
    <col min="15106" max="15106" width="8.28515625" style="143" customWidth="1"/>
    <col min="15107" max="15107" width="70.28515625" style="143" customWidth="1"/>
    <col min="15108" max="15108" width="7.42578125" style="143" customWidth="1"/>
    <col min="15109" max="15109" width="7.7109375" style="143" customWidth="1"/>
    <col min="15110" max="15110" width="11" style="143" customWidth="1"/>
    <col min="15111" max="15111" width="13.7109375" style="143" customWidth="1"/>
    <col min="15112" max="15112" width="13.28515625" style="143" bestFit="1" customWidth="1"/>
    <col min="15113" max="15360" width="9.140625" style="143"/>
    <col min="15361" max="15361" width="7.7109375" style="143" customWidth="1"/>
    <col min="15362" max="15362" width="8.28515625" style="143" customWidth="1"/>
    <col min="15363" max="15363" width="70.28515625" style="143" customWidth="1"/>
    <col min="15364" max="15364" width="7.42578125" style="143" customWidth="1"/>
    <col min="15365" max="15365" width="7.7109375" style="143" customWidth="1"/>
    <col min="15366" max="15366" width="11" style="143" customWidth="1"/>
    <col min="15367" max="15367" width="13.7109375" style="143" customWidth="1"/>
    <col min="15368" max="15368" width="13.28515625" style="143" bestFit="1" customWidth="1"/>
    <col min="15369" max="15616" width="9.140625" style="143"/>
    <col min="15617" max="15617" width="7.7109375" style="143" customWidth="1"/>
    <col min="15618" max="15618" width="8.28515625" style="143" customWidth="1"/>
    <col min="15619" max="15619" width="70.28515625" style="143" customWidth="1"/>
    <col min="15620" max="15620" width="7.42578125" style="143" customWidth="1"/>
    <col min="15621" max="15621" width="7.7109375" style="143" customWidth="1"/>
    <col min="15622" max="15622" width="11" style="143" customWidth="1"/>
    <col min="15623" max="15623" width="13.7109375" style="143" customWidth="1"/>
    <col min="15624" max="15624" width="13.28515625" style="143" bestFit="1" customWidth="1"/>
    <col min="15625" max="15872" width="9.140625" style="143"/>
    <col min="15873" max="15873" width="7.7109375" style="143" customWidth="1"/>
    <col min="15874" max="15874" width="8.28515625" style="143" customWidth="1"/>
    <col min="15875" max="15875" width="70.28515625" style="143" customWidth="1"/>
    <col min="15876" max="15876" width="7.42578125" style="143" customWidth="1"/>
    <col min="15877" max="15877" width="7.7109375" style="143" customWidth="1"/>
    <col min="15878" max="15878" width="11" style="143" customWidth="1"/>
    <col min="15879" max="15879" width="13.7109375" style="143" customWidth="1"/>
    <col min="15880" max="15880" width="13.28515625" style="143" bestFit="1" customWidth="1"/>
    <col min="15881" max="16128" width="9.140625" style="143"/>
    <col min="16129" max="16129" width="7.7109375" style="143" customWidth="1"/>
    <col min="16130" max="16130" width="8.28515625" style="143" customWidth="1"/>
    <col min="16131" max="16131" width="70.28515625" style="143" customWidth="1"/>
    <col min="16132" max="16132" width="7.42578125" style="143" customWidth="1"/>
    <col min="16133" max="16133" width="7.7109375" style="143" customWidth="1"/>
    <col min="16134" max="16134" width="11" style="143" customWidth="1"/>
    <col min="16135" max="16135" width="13.7109375" style="143" customWidth="1"/>
    <col min="16136" max="16136" width="13.28515625" style="143" bestFit="1" customWidth="1"/>
    <col min="16137" max="16384" width="9.140625" style="143"/>
  </cols>
  <sheetData>
    <row r="1" spans="1:13" ht="15.75">
      <c r="A1" s="242"/>
      <c r="B1" s="242"/>
      <c r="C1" s="377" t="s">
        <v>9939</v>
      </c>
      <c r="D1" s="377"/>
      <c r="E1" s="377"/>
      <c r="F1" s="247"/>
      <c r="G1" s="242"/>
      <c r="H1" s="242"/>
      <c r="I1" s="242"/>
      <c r="J1" s="242"/>
      <c r="K1" s="242"/>
      <c r="L1" s="242"/>
      <c r="M1" s="242"/>
    </row>
    <row r="2" spans="1:13">
      <c r="A2" s="242"/>
      <c r="B2" s="242"/>
      <c r="C2" s="378" t="s">
        <v>9940</v>
      </c>
      <c r="D2" s="378"/>
      <c r="E2" s="378"/>
      <c r="F2" s="242"/>
      <c r="G2" s="242"/>
      <c r="H2" s="242"/>
      <c r="I2" s="242"/>
      <c r="J2" s="242"/>
      <c r="K2" s="242"/>
      <c r="L2" s="242"/>
      <c r="M2" s="242"/>
    </row>
    <row r="3" spans="1:13">
      <c r="A3" s="242"/>
      <c r="B3" s="242"/>
      <c r="C3" s="378" t="s">
        <v>9941</v>
      </c>
      <c r="D3" s="378"/>
      <c r="E3" s="378"/>
      <c r="F3" s="242"/>
      <c r="G3" s="242"/>
      <c r="H3" s="242"/>
      <c r="I3" s="242"/>
      <c r="J3" s="242"/>
      <c r="K3" s="242"/>
      <c r="L3" s="242"/>
      <c r="M3" s="242"/>
    </row>
    <row r="4" spans="1:13">
      <c r="A4" s="242"/>
      <c r="B4" s="242"/>
      <c r="C4" s="248"/>
      <c r="D4" s="248"/>
      <c r="E4" s="242"/>
      <c r="F4" s="242"/>
      <c r="G4" s="242"/>
      <c r="H4" s="242"/>
      <c r="I4" s="242"/>
      <c r="J4" s="242"/>
      <c r="K4" s="242"/>
      <c r="L4" s="242"/>
      <c r="M4" s="242"/>
    </row>
    <row r="5" spans="1:13" ht="22.5">
      <c r="A5" s="252" t="s">
        <v>0</v>
      </c>
      <c r="B5" s="253" t="s">
        <v>9942</v>
      </c>
      <c r="C5" s="253" t="s">
        <v>9943</v>
      </c>
      <c r="D5" s="253" t="s">
        <v>9747</v>
      </c>
      <c r="E5" s="253" t="s">
        <v>9944</v>
      </c>
      <c r="F5" s="254" t="s">
        <v>9945</v>
      </c>
      <c r="G5" s="255" t="s">
        <v>9946</v>
      </c>
      <c r="H5" s="242"/>
      <c r="I5" s="242"/>
      <c r="J5" s="242"/>
      <c r="K5" s="242"/>
      <c r="L5" s="242"/>
      <c r="M5" s="242"/>
    </row>
    <row r="6" spans="1:13">
      <c r="A6" s="257" t="s">
        <v>9947</v>
      </c>
      <c r="B6" s="244"/>
      <c r="C6" s="250" t="s">
        <v>9948</v>
      </c>
      <c r="D6" s="245"/>
      <c r="E6" s="245"/>
      <c r="F6" s="245"/>
      <c r="G6" s="245"/>
      <c r="H6" s="242"/>
      <c r="I6" s="260"/>
      <c r="J6" s="260"/>
      <c r="K6" s="260"/>
      <c r="L6" s="260"/>
      <c r="M6" s="260"/>
    </row>
    <row r="7" spans="1:13">
      <c r="A7" s="258" t="s">
        <v>9949</v>
      </c>
      <c r="B7" s="251" t="s">
        <v>9749</v>
      </c>
      <c r="C7" s="251" t="s">
        <v>9950</v>
      </c>
      <c r="D7" s="246"/>
      <c r="E7" s="263"/>
      <c r="F7" s="246"/>
      <c r="G7" s="246"/>
      <c r="H7" s="242"/>
      <c r="I7" s="260"/>
      <c r="J7" s="260"/>
      <c r="K7" s="260"/>
      <c r="L7" s="260"/>
      <c r="M7" s="260"/>
    </row>
    <row r="8" spans="1:13">
      <c r="A8" s="256" t="s">
        <v>9951</v>
      </c>
      <c r="B8" s="249" t="s">
        <v>9749</v>
      </c>
      <c r="C8" s="249" t="s">
        <v>9952</v>
      </c>
      <c r="D8" s="249" t="s">
        <v>9953</v>
      </c>
      <c r="E8" s="264">
        <v>227.45</v>
      </c>
      <c r="F8" s="243">
        <v>290.44530960599337</v>
      </c>
      <c r="G8" s="259">
        <v>0.27696333086829372</v>
      </c>
      <c r="H8" s="261"/>
      <c r="I8" s="262"/>
      <c r="J8" s="260"/>
      <c r="K8" s="260"/>
      <c r="L8" s="260"/>
      <c r="M8" s="260"/>
    </row>
    <row r="9" spans="1:13">
      <c r="A9" s="256" t="s">
        <v>9954</v>
      </c>
      <c r="B9" s="249" t="s">
        <v>9749</v>
      </c>
      <c r="C9" s="249" t="s">
        <v>9955</v>
      </c>
      <c r="D9" s="249" t="s">
        <v>9953</v>
      </c>
      <c r="E9" s="264">
        <v>207.99</v>
      </c>
      <c r="F9" s="243">
        <v>265.58091988568265</v>
      </c>
      <c r="G9" s="259">
        <v>0.27689273467802611</v>
      </c>
      <c r="H9" s="261"/>
      <c r="I9" s="262"/>
      <c r="J9" s="260"/>
      <c r="K9" s="260"/>
      <c r="L9" s="260"/>
      <c r="M9" s="260"/>
    </row>
    <row r="10" spans="1:13">
      <c r="A10" s="256" t="s">
        <v>9956</v>
      </c>
      <c r="B10" s="249" t="s">
        <v>9749</v>
      </c>
      <c r="C10" s="249" t="s">
        <v>9957</v>
      </c>
      <c r="D10" s="249" t="s">
        <v>9953</v>
      </c>
      <c r="E10" s="264">
        <v>188.52</v>
      </c>
      <c r="F10" s="243">
        <v>240.71625328523865</v>
      </c>
      <c r="G10" s="259">
        <v>0.27687382391915261</v>
      </c>
      <c r="H10" s="261"/>
      <c r="I10" s="262"/>
      <c r="J10" s="260"/>
      <c r="K10" s="260"/>
      <c r="L10" s="260"/>
      <c r="M10" s="260"/>
    </row>
    <row r="11" spans="1:13">
      <c r="A11" s="256" t="s">
        <v>9958</v>
      </c>
      <c r="B11" s="249" t="s">
        <v>9749</v>
      </c>
      <c r="C11" s="249" t="s">
        <v>9959</v>
      </c>
      <c r="D11" s="249" t="s">
        <v>9953</v>
      </c>
      <c r="E11" s="264">
        <v>169.05</v>
      </c>
      <c r="F11" s="243">
        <v>215.8518635649279</v>
      </c>
      <c r="G11" s="259">
        <v>0.27685219500105229</v>
      </c>
      <c r="H11" s="261"/>
      <c r="I11" s="262"/>
      <c r="J11" s="260"/>
      <c r="K11" s="260"/>
      <c r="L11" s="260"/>
      <c r="M11" s="260"/>
    </row>
    <row r="12" spans="1:13">
      <c r="A12" s="256" t="s">
        <v>9960</v>
      </c>
      <c r="B12" s="249" t="s">
        <v>9749</v>
      </c>
      <c r="C12" s="249" t="s">
        <v>9961</v>
      </c>
      <c r="D12" s="249" t="s">
        <v>9953</v>
      </c>
      <c r="E12" s="264">
        <v>149.58000000000001</v>
      </c>
      <c r="F12" s="243">
        <v>190.98719696448393</v>
      </c>
      <c r="G12" s="259">
        <v>0.27682308439954473</v>
      </c>
      <c r="H12" s="261"/>
      <c r="I12" s="262"/>
      <c r="J12" s="260"/>
      <c r="K12" s="260"/>
      <c r="L12" s="260"/>
      <c r="M12" s="260"/>
    </row>
    <row r="13" spans="1:13">
      <c r="A13" s="256" t="s">
        <v>9962</v>
      </c>
      <c r="B13" s="249" t="s">
        <v>9749</v>
      </c>
      <c r="C13" s="249" t="s">
        <v>9963</v>
      </c>
      <c r="D13" s="249" t="s">
        <v>9953</v>
      </c>
      <c r="E13" s="264">
        <v>132.86000000000001</v>
      </c>
      <c r="F13" s="243">
        <v>169.16935552386238</v>
      </c>
      <c r="G13" s="259">
        <v>0.27329034716139056</v>
      </c>
      <c r="H13" s="261"/>
      <c r="I13" s="262"/>
      <c r="J13" s="260"/>
      <c r="K13" s="260"/>
      <c r="L13" s="260"/>
      <c r="M13" s="260"/>
    </row>
    <row r="14" spans="1:13">
      <c r="A14" s="256" t="s">
        <v>9964</v>
      </c>
      <c r="B14" s="249" t="s">
        <v>9749</v>
      </c>
      <c r="C14" s="249" t="s">
        <v>9965</v>
      </c>
      <c r="D14" s="249" t="s">
        <v>9953</v>
      </c>
      <c r="E14" s="264">
        <v>94.53</v>
      </c>
      <c r="F14" s="243">
        <v>120.21943989789125</v>
      </c>
      <c r="G14" s="259">
        <v>0.27175965194003227</v>
      </c>
      <c r="H14" s="261"/>
      <c r="I14" s="262"/>
      <c r="J14" s="260"/>
      <c r="K14" s="260"/>
      <c r="L14" s="260"/>
      <c r="M14" s="260"/>
    </row>
    <row r="15" spans="1:13">
      <c r="A15" s="256" t="s">
        <v>9966</v>
      </c>
      <c r="B15" s="249" t="s">
        <v>9749</v>
      </c>
      <c r="C15" s="249" t="s">
        <v>9967</v>
      </c>
      <c r="D15" s="249" t="s">
        <v>9953</v>
      </c>
      <c r="E15" s="264">
        <v>227.45</v>
      </c>
      <c r="F15" s="243">
        <v>290.44530960599337</v>
      </c>
      <c r="G15" s="259">
        <v>0.27696333086829372</v>
      </c>
      <c r="H15" s="261"/>
      <c r="I15" s="262"/>
      <c r="J15" s="260"/>
      <c r="K15" s="260"/>
      <c r="L15" s="260"/>
      <c r="M15" s="260"/>
    </row>
    <row r="16" spans="1:13">
      <c r="A16" s="256" t="s">
        <v>9968</v>
      </c>
      <c r="B16" s="249" t="s">
        <v>9749</v>
      </c>
      <c r="C16" s="249" t="s">
        <v>9969</v>
      </c>
      <c r="D16" s="249" t="s">
        <v>9953</v>
      </c>
      <c r="E16" s="264">
        <v>207.99</v>
      </c>
      <c r="F16" s="243">
        <v>265.58091988568265</v>
      </c>
      <c r="G16" s="259">
        <v>0.27689273467802611</v>
      </c>
      <c r="H16" s="261"/>
      <c r="I16" s="262"/>
      <c r="J16" s="260"/>
      <c r="K16" s="260"/>
      <c r="L16" s="260"/>
      <c r="M16" s="260"/>
    </row>
    <row r="17" spans="1:13">
      <c r="A17" s="256" t="s">
        <v>9970</v>
      </c>
      <c r="B17" s="249" t="s">
        <v>9749</v>
      </c>
      <c r="C17" s="249" t="s">
        <v>9971</v>
      </c>
      <c r="D17" s="249" t="s">
        <v>9953</v>
      </c>
      <c r="E17" s="264">
        <v>188.52</v>
      </c>
      <c r="F17" s="243">
        <v>240.71625328523865</v>
      </c>
      <c r="G17" s="259">
        <v>0.27687382391915261</v>
      </c>
      <c r="H17" s="261"/>
      <c r="I17" s="262"/>
      <c r="J17" s="260"/>
      <c r="K17" s="260"/>
      <c r="L17" s="260"/>
      <c r="M17" s="260"/>
    </row>
    <row r="18" spans="1:13">
      <c r="A18" s="256" t="s">
        <v>9972</v>
      </c>
      <c r="B18" s="249" t="s">
        <v>9749</v>
      </c>
      <c r="C18" s="249" t="s">
        <v>9973</v>
      </c>
      <c r="D18" s="249" t="s">
        <v>9953</v>
      </c>
      <c r="E18" s="264">
        <v>169.05</v>
      </c>
      <c r="F18" s="243">
        <v>215.8518635649279</v>
      </c>
      <c r="G18" s="259">
        <v>0.27685219500105229</v>
      </c>
      <c r="H18" s="261"/>
      <c r="I18" s="262"/>
      <c r="J18" s="260"/>
      <c r="K18" s="260"/>
      <c r="L18" s="260"/>
      <c r="M18" s="260"/>
    </row>
    <row r="19" spans="1:13">
      <c r="A19" s="256" t="s">
        <v>9974</v>
      </c>
      <c r="B19" s="249" t="s">
        <v>9749</v>
      </c>
      <c r="C19" s="249" t="s">
        <v>9975</v>
      </c>
      <c r="D19" s="249" t="s">
        <v>9953</v>
      </c>
      <c r="E19" s="264">
        <v>149.58000000000001</v>
      </c>
      <c r="F19" s="243">
        <v>190.98719696448393</v>
      </c>
      <c r="G19" s="259">
        <v>0.27682308439954473</v>
      </c>
      <c r="H19" s="261"/>
      <c r="I19" s="262"/>
      <c r="J19" s="260"/>
      <c r="K19" s="260"/>
      <c r="L19" s="260"/>
      <c r="M19" s="260"/>
    </row>
    <row r="20" spans="1:13">
      <c r="A20" s="256" t="s">
        <v>9976</v>
      </c>
      <c r="B20" s="249" t="s">
        <v>9749</v>
      </c>
      <c r="C20" s="249" t="s">
        <v>9977</v>
      </c>
      <c r="D20" s="249" t="s">
        <v>9953</v>
      </c>
      <c r="E20" s="264">
        <v>132.86000000000001</v>
      </c>
      <c r="F20" s="243">
        <v>169.16935552386238</v>
      </c>
      <c r="G20" s="259">
        <v>0.27329034716139056</v>
      </c>
      <c r="H20" s="261"/>
      <c r="I20" s="262"/>
      <c r="J20" s="260"/>
      <c r="K20" s="260"/>
      <c r="L20" s="260"/>
      <c r="M20" s="260"/>
    </row>
    <row r="21" spans="1:13">
      <c r="A21" s="256" t="s">
        <v>9978</v>
      </c>
      <c r="B21" s="249" t="s">
        <v>9749</v>
      </c>
      <c r="C21" s="249" t="s">
        <v>9979</v>
      </c>
      <c r="D21" s="249" t="s">
        <v>9953</v>
      </c>
      <c r="E21" s="264">
        <v>94.53</v>
      </c>
      <c r="F21" s="243">
        <v>120.21943989789125</v>
      </c>
      <c r="G21" s="259">
        <v>0.27175965194003227</v>
      </c>
      <c r="H21" s="261"/>
      <c r="I21" s="262"/>
      <c r="J21" s="260"/>
      <c r="K21" s="260"/>
      <c r="L21" s="260"/>
      <c r="M21" s="260"/>
    </row>
    <row r="22" spans="1:13">
      <c r="A22" s="256" t="s">
        <v>9980</v>
      </c>
      <c r="B22" s="249" t="s">
        <v>9749</v>
      </c>
      <c r="C22" s="249" t="s">
        <v>9981</v>
      </c>
      <c r="D22" s="249" t="s">
        <v>9953</v>
      </c>
      <c r="E22" s="264">
        <v>38.909999999999997</v>
      </c>
      <c r="F22" s="243">
        <v>49.074971300776923</v>
      </c>
      <c r="G22" s="259">
        <v>0.26124315859102865</v>
      </c>
      <c r="H22" s="261"/>
      <c r="I22" s="262"/>
      <c r="J22" s="260"/>
      <c r="K22" s="260"/>
      <c r="L22" s="260"/>
      <c r="M22" s="260"/>
    </row>
    <row r="23" spans="1:13">
      <c r="A23" s="256" t="s">
        <v>9982</v>
      </c>
      <c r="B23" s="249" t="s">
        <v>9749</v>
      </c>
      <c r="C23" s="249" t="s">
        <v>9983</v>
      </c>
      <c r="D23" s="249" t="s">
        <v>9953</v>
      </c>
      <c r="E23" s="264">
        <v>50.32</v>
      </c>
      <c r="F23" s="243">
        <v>63.695570317425087</v>
      </c>
      <c r="G23" s="259">
        <v>0.26581022093452078</v>
      </c>
      <c r="H23" s="261"/>
      <c r="I23" s="262"/>
      <c r="J23" s="260"/>
      <c r="K23" s="260"/>
      <c r="L23" s="260"/>
      <c r="M23" s="260"/>
    </row>
    <row r="24" spans="1:13">
      <c r="A24" s="256" t="s">
        <v>9984</v>
      </c>
      <c r="B24" s="249" t="s">
        <v>9749</v>
      </c>
      <c r="C24" s="249" t="s">
        <v>9985</v>
      </c>
      <c r="D24" s="249" t="s">
        <v>9953</v>
      </c>
      <c r="E24" s="264">
        <v>13.66</v>
      </c>
      <c r="F24" s="243">
        <v>16.697151567147614</v>
      </c>
      <c r="G24" s="259">
        <v>0.22233906055253394</v>
      </c>
      <c r="H24" s="261"/>
      <c r="I24" s="262"/>
      <c r="J24" s="260"/>
      <c r="K24" s="260"/>
      <c r="L24" s="260"/>
      <c r="M24" s="260"/>
    </row>
    <row r="25" spans="1:13">
      <c r="A25" s="258" t="s">
        <v>9986</v>
      </c>
      <c r="B25" s="251" t="s">
        <v>9749</v>
      </c>
      <c r="C25" s="251" t="s">
        <v>9987</v>
      </c>
      <c r="D25" s="246"/>
      <c r="E25" s="263"/>
      <c r="F25" s="246"/>
      <c r="G25" s="246"/>
      <c r="H25" s="261"/>
      <c r="I25" s="262"/>
      <c r="J25" s="260"/>
      <c r="K25" s="260"/>
      <c r="L25" s="260"/>
      <c r="M25" s="260"/>
    </row>
    <row r="26" spans="1:13">
      <c r="A26" s="256" t="s">
        <v>9988</v>
      </c>
      <c r="B26" s="249" t="s">
        <v>9749</v>
      </c>
      <c r="C26" s="249" t="s">
        <v>9989</v>
      </c>
      <c r="D26" s="249" t="s">
        <v>9953</v>
      </c>
      <c r="E26" s="264">
        <v>26.61</v>
      </c>
      <c r="F26" s="243">
        <v>33.29860212541621</v>
      </c>
      <c r="G26" s="259">
        <v>0.25135671271763282</v>
      </c>
      <c r="H26" s="261"/>
      <c r="I26" s="262"/>
      <c r="J26" s="260"/>
      <c r="K26" s="260"/>
      <c r="L26" s="260"/>
      <c r="M26" s="260"/>
    </row>
    <row r="27" spans="1:13">
      <c r="A27" s="256" t="s">
        <v>9990</v>
      </c>
      <c r="B27" s="249" t="s">
        <v>9749</v>
      </c>
      <c r="C27" s="249" t="s">
        <v>9991</v>
      </c>
      <c r="D27" s="249" t="s">
        <v>9953</v>
      </c>
      <c r="E27" s="264">
        <v>26.61</v>
      </c>
      <c r="F27" s="243">
        <v>33.29860212541621</v>
      </c>
      <c r="G27" s="259">
        <v>0.25135671271763282</v>
      </c>
      <c r="H27" s="261"/>
      <c r="I27" s="262"/>
      <c r="J27" s="260"/>
      <c r="K27" s="260"/>
      <c r="L27" s="260"/>
      <c r="M27" s="260"/>
    </row>
    <row r="28" spans="1:13">
      <c r="A28" s="258" t="s">
        <v>9992</v>
      </c>
      <c r="B28" s="251" t="s">
        <v>9749</v>
      </c>
      <c r="C28" s="251" t="s">
        <v>9993</v>
      </c>
      <c r="D28" s="246"/>
      <c r="E28" s="263"/>
      <c r="F28" s="246"/>
      <c r="G28" s="246"/>
      <c r="H28" s="261"/>
      <c r="I28" s="262"/>
      <c r="J28" s="260"/>
      <c r="K28" s="260"/>
      <c r="L28" s="260"/>
      <c r="M28" s="260"/>
    </row>
    <row r="29" spans="1:13">
      <c r="A29" s="256" t="s">
        <v>9994</v>
      </c>
      <c r="B29" s="249" t="s">
        <v>9749</v>
      </c>
      <c r="C29" s="249" t="s">
        <v>9995</v>
      </c>
      <c r="D29" s="249" t="s">
        <v>9953</v>
      </c>
      <c r="E29" s="264">
        <v>38.78</v>
      </c>
      <c r="F29" s="243">
        <v>48.908995755826865</v>
      </c>
      <c r="G29" s="259">
        <v>0.26119122629775315</v>
      </c>
      <c r="H29" s="261"/>
      <c r="I29" s="262"/>
      <c r="J29" s="260"/>
      <c r="K29" s="260"/>
      <c r="L29" s="260"/>
      <c r="M29" s="260"/>
    </row>
    <row r="30" spans="1:13">
      <c r="A30" s="256" t="s">
        <v>9996</v>
      </c>
      <c r="B30" s="249" t="s">
        <v>9749</v>
      </c>
      <c r="C30" s="249" t="s">
        <v>9997</v>
      </c>
      <c r="D30" s="249" t="s">
        <v>9953</v>
      </c>
      <c r="E30" s="264">
        <v>34.64</v>
      </c>
      <c r="F30" s="243">
        <v>43.594869946725865</v>
      </c>
      <c r="G30" s="259">
        <v>0.25851241185698215</v>
      </c>
      <c r="H30" s="261"/>
      <c r="I30" s="262"/>
      <c r="J30" s="260"/>
      <c r="K30" s="260"/>
      <c r="L30" s="260"/>
      <c r="M30" s="260"/>
    </row>
    <row r="31" spans="1:13">
      <c r="A31" s="256" t="s">
        <v>9998</v>
      </c>
      <c r="B31" s="249" t="s">
        <v>9749</v>
      </c>
      <c r="C31" s="249" t="s">
        <v>9999</v>
      </c>
      <c r="D31" s="249" t="s">
        <v>9953</v>
      </c>
      <c r="E31" s="264">
        <v>30.92</v>
      </c>
      <c r="F31" s="243">
        <v>38.825504963374037</v>
      </c>
      <c r="G31" s="259">
        <v>0.25567609842736205</v>
      </c>
      <c r="H31" s="261"/>
      <c r="I31" s="262"/>
      <c r="J31" s="260"/>
      <c r="K31" s="260"/>
      <c r="L31" s="260"/>
      <c r="M31" s="260"/>
    </row>
    <row r="32" spans="1:13">
      <c r="A32" s="256" t="s">
        <v>10000</v>
      </c>
      <c r="B32" s="249" t="s">
        <v>9749</v>
      </c>
      <c r="C32" s="249" t="s">
        <v>10001</v>
      </c>
      <c r="D32" s="249" t="s">
        <v>9953</v>
      </c>
      <c r="E32" s="264">
        <v>38.78</v>
      </c>
      <c r="F32" s="243">
        <v>48.908995755826865</v>
      </c>
      <c r="G32" s="259">
        <v>0.26119122629775315</v>
      </c>
      <c r="H32" s="261"/>
      <c r="I32" s="262"/>
      <c r="J32" s="260"/>
      <c r="K32" s="260"/>
      <c r="L32" s="260"/>
      <c r="M32" s="260"/>
    </row>
    <row r="33" spans="1:13">
      <c r="A33" s="258" t="s">
        <v>10002</v>
      </c>
      <c r="B33" s="251" t="s">
        <v>9749</v>
      </c>
      <c r="C33" s="251" t="s">
        <v>10003</v>
      </c>
      <c r="D33" s="246"/>
      <c r="E33" s="263"/>
      <c r="F33" s="246"/>
      <c r="G33" s="246"/>
      <c r="H33" s="261"/>
      <c r="I33" s="262"/>
      <c r="J33" s="260"/>
      <c r="K33" s="260"/>
      <c r="L33" s="260"/>
      <c r="M33" s="260"/>
    </row>
    <row r="34" spans="1:13">
      <c r="A34" s="256" t="s">
        <v>10004</v>
      </c>
      <c r="B34" s="249" t="s">
        <v>9749</v>
      </c>
      <c r="C34" s="249" t="s">
        <v>10005</v>
      </c>
      <c r="D34" s="249" t="s">
        <v>9953</v>
      </c>
      <c r="E34" s="264">
        <v>38.78</v>
      </c>
      <c r="F34" s="243">
        <v>48.908995755826865</v>
      </c>
      <c r="G34" s="259">
        <v>0.26119122629775315</v>
      </c>
      <c r="H34" s="261"/>
      <c r="I34" s="262"/>
      <c r="J34" s="260"/>
      <c r="K34" s="260"/>
      <c r="L34" s="260"/>
      <c r="M34" s="260"/>
    </row>
    <row r="35" spans="1:13">
      <c r="A35" s="256" t="s">
        <v>10006</v>
      </c>
      <c r="B35" s="249" t="s">
        <v>9749</v>
      </c>
      <c r="C35" s="249" t="s">
        <v>10007</v>
      </c>
      <c r="D35" s="249" t="s">
        <v>9953</v>
      </c>
      <c r="E35" s="264">
        <v>34.64</v>
      </c>
      <c r="F35" s="243">
        <v>43.594869946725865</v>
      </c>
      <c r="G35" s="259">
        <v>0.25851241185698215</v>
      </c>
      <c r="H35" s="261"/>
      <c r="I35" s="262"/>
      <c r="J35" s="260"/>
      <c r="K35" s="260"/>
      <c r="L35" s="260"/>
      <c r="M35" s="260"/>
    </row>
    <row r="36" spans="1:13">
      <c r="A36" s="256" t="s">
        <v>10008</v>
      </c>
      <c r="B36" s="249" t="s">
        <v>9749</v>
      </c>
      <c r="C36" s="249" t="s">
        <v>10009</v>
      </c>
      <c r="D36" s="249" t="s">
        <v>9953</v>
      </c>
      <c r="E36" s="264">
        <v>30.92</v>
      </c>
      <c r="F36" s="243">
        <v>38.825504963374037</v>
      </c>
      <c r="G36" s="259">
        <v>0.25567609842736205</v>
      </c>
      <c r="H36" s="261"/>
      <c r="I36" s="262"/>
      <c r="J36" s="260"/>
      <c r="K36" s="260"/>
      <c r="L36" s="260"/>
      <c r="M36" s="260"/>
    </row>
    <row r="37" spans="1:13">
      <c r="A37" s="258" t="s">
        <v>10010</v>
      </c>
      <c r="B37" s="251" t="s">
        <v>9749</v>
      </c>
      <c r="C37" s="251" t="s">
        <v>10011</v>
      </c>
      <c r="D37" s="246"/>
      <c r="E37" s="263"/>
      <c r="F37" s="246"/>
      <c r="G37" s="246"/>
      <c r="H37" s="261"/>
      <c r="I37" s="262"/>
      <c r="J37" s="260"/>
      <c r="K37" s="260"/>
      <c r="L37" s="260"/>
      <c r="M37" s="260"/>
    </row>
    <row r="38" spans="1:13">
      <c r="A38" s="256" t="s">
        <v>10012</v>
      </c>
      <c r="B38" s="249" t="s">
        <v>9749</v>
      </c>
      <c r="C38" s="249" t="s">
        <v>10013</v>
      </c>
      <c r="D38" s="249" t="s">
        <v>9953</v>
      </c>
      <c r="E38" s="264">
        <v>34.64</v>
      </c>
      <c r="F38" s="243">
        <v>43.594869946725865</v>
      </c>
      <c r="G38" s="259">
        <v>0.25851241185698215</v>
      </c>
      <c r="H38" s="261"/>
      <c r="I38" s="262"/>
      <c r="J38" s="260"/>
      <c r="K38" s="260"/>
      <c r="L38" s="260"/>
      <c r="M38" s="260"/>
    </row>
    <row r="39" spans="1:13">
      <c r="A39" s="256" t="s">
        <v>10014</v>
      </c>
      <c r="B39" s="249" t="s">
        <v>9749</v>
      </c>
      <c r="C39" s="249" t="s">
        <v>10015</v>
      </c>
      <c r="D39" s="249" t="s">
        <v>9953</v>
      </c>
      <c r="E39" s="264">
        <v>30.92</v>
      </c>
      <c r="F39" s="243">
        <v>38.825504963374037</v>
      </c>
      <c r="G39" s="259">
        <v>0.25567609842736205</v>
      </c>
      <c r="H39" s="261"/>
      <c r="I39" s="262"/>
      <c r="J39" s="260"/>
      <c r="K39" s="260"/>
      <c r="L39" s="260"/>
      <c r="M39" s="260"/>
    </row>
    <row r="40" spans="1:13">
      <c r="A40" s="256" t="s">
        <v>10016</v>
      </c>
      <c r="B40" s="249" t="s">
        <v>9749</v>
      </c>
      <c r="C40" s="249" t="s">
        <v>10017</v>
      </c>
      <c r="D40" s="249" t="s">
        <v>9953</v>
      </c>
      <c r="E40" s="264">
        <v>21.55</v>
      </c>
      <c r="F40" s="243">
        <v>26.817443451720315</v>
      </c>
      <c r="G40" s="259">
        <v>0.24442893047426062</v>
      </c>
      <c r="H40" s="261"/>
      <c r="I40" s="262"/>
      <c r="J40" s="260"/>
      <c r="K40" s="260"/>
      <c r="L40" s="260"/>
      <c r="M40" s="260"/>
    </row>
    <row r="41" spans="1:13">
      <c r="A41" s="258" t="s">
        <v>10018</v>
      </c>
      <c r="B41" s="251" t="s">
        <v>9749</v>
      </c>
      <c r="C41" s="251" t="s">
        <v>10019</v>
      </c>
      <c r="D41" s="246"/>
      <c r="E41" s="263"/>
      <c r="F41" s="246"/>
      <c r="G41" s="246"/>
      <c r="H41" s="261"/>
      <c r="I41" s="262"/>
      <c r="J41" s="260"/>
      <c r="K41" s="260"/>
      <c r="L41" s="260"/>
      <c r="M41" s="260"/>
    </row>
    <row r="42" spans="1:13">
      <c r="A42" s="256" t="s">
        <v>10020</v>
      </c>
      <c r="B42" s="249" t="s">
        <v>9749</v>
      </c>
      <c r="C42" s="249" t="s">
        <v>10021</v>
      </c>
      <c r="D42" s="249" t="s">
        <v>9953</v>
      </c>
      <c r="E42" s="264">
        <v>32.5</v>
      </c>
      <c r="F42" s="243">
        <v>40.858296624861275</v>
      </c>
      <c r="G42" s="259">
        <v>0.25717835768803932</v>
      </c>
      <c r="H42" s="261"/>
      <c r="I42" s="262"/>
      <c r="J42" s="260"/>
      <c r="K42" s="260"/>
      <c r="L42" s="260"/>
      <c r="M42" s="260"/>
    </row>
    <row r="43" spans="1:13">
      <c r="A43" s="256" t="s">
        <v>10022</v>
      </c>
      <c r="B43" s="249" t="s">
        <v>9749</v>
      </c>
      <c r="C43" s="249" t="s">
        <v>10023</v>
      </c>
      <c r="D43" s="249" t="s">
        <v>9953</v>
      </c>
      <c r="E43" s="264">
        <v>29.29</v>
      </c>
      <c r="F43" s="243">
        <v>36.745634937846845</v>
      </c>
      <c r="G43" s="259">
        <v>0.25454540586708241</v>
      </c>
      <c r="H43" s="261"/>
      <c r="I43" s="262"/>
      <c r="J43" s="260"/>
      <c r="K43" s="260"/>
      <c r="L43" s="260"/>
      <c r="M43" s="260"/>
    </row>
    <row r="44" spans="1:13">
      <c r="A44" s="256" t="s">
        <v>10024</v>
      </c>
      <c r="B44" s="249" t="s">
        <v>9749</v>
      </c>
      <c r="C44" s="249" t="s">
        <v>10025</v>
      </c>
      <c r="D44" s="249" t="s">
        <v>9953</v>
      </c>
      <c r="E44" s="264">
        <v>26.09</v>
      </c>
      <c r="F44" s="243">
        <v>32.632574284128751</v>
      </c>
      <c r="G44" s="259">
        <v>0.25076942445874861</v>
      </c>
      <c r="H44" s="261"/>
      <c r="I44" s="262"/>
      <c r="J44" s="260"/>
      <c r="K44" s="260"/>
      <c r="L44" s="260"/>
      <c r="M44" s="260"/>
    </row>
    <row r="45" spans="1:13">
      <c r="A45" s="258" t="s">
        <v>10026</v>
      </c>
      <c r="B45" s="251" t="s">
        <v>9749</v>
      </c>
      <c r="C45" s="251" t="s">
        <v>10027</v>
      </c>
      <c r="D45" s="246"/>
      <c r="E45" s="263"/>
      <c r="F45" s="246"/>
      <c r="G45" s="246"/>
      <c r="H45" s="261"/>
      <c r="I45" s="262"/>
      <c r="J45" s="260"/>
      <c r="K45" s="260"/>
      <c r="L45" s="260"/>
      <c r="M45" s="260"/>
    </row>
    <row r="46" spans="1:13">
      <c r="A46" s="256" t="s">
        <v>10028</v>
      </c>
      <c r="B46" s="249" t="s">
        <v>9749</v>
      </c>
      <c r="C46" s="249" t="s">
        <v>9955</v>
      </c>
      <c r="D46" s="249" t="s">
        <v>9953</v>
      </c>
      <c r="E46" s="264">
        <v>189.08</v>
      </c>
      <c r="F46" s="243">
        <v>241.46992100776916</v>
      </c>
      <c r="G46" s="259">
        <v>0.27707806752575181</v>
      </c>
      <c r="H46" s="261"/>
      <c r="I46" s="262"/>
      <c r="J46" s="260"/>
      <c r="K46" s="260"/>
      <c r="L46" s="260"/>
      <c r="M46" s="260"/>
    </row>
    <row r="47" spans="1:13">
      <c r="A47" s="256" t="s">
        <v>10029</v>
      </c>
      <c r="B47" s="249" t="s">
        <v>9749</v>
      </c>
      <c r="C47" s="249" t="s">
        <v>9957</v>
      </c>
      <c r="D47" s="249" t="s">
        <v>9953</v>
      </c>
      <c r="E47" s="264">
        <v>171.38</v>
      </c>
      <c r="F47" s="243">
        <v>218.8657038146504</v>
      </c>
      <c r="G47" s="259">
        <v>0.27707844447806274</v>
      </c>
      <c r="H47" s="261"/>
      <c r="I47" s="262"/>
      <c r="J47" s="260"/>
      <c r="K47" s="260"/>
      <c r="L47" s="260"/>
      <c r="M47" s="260"/>
    </row>
    <row r="48" spans="1:13">
      <c r="A48" s="256" t="s">
        <v>10030</v>
      </c>
      <c r="B48" s="249" t="s">
        <v>9749</v>
      </c>
      <c r="C48" s="249" t="s">
        <v>9959</v>
      </c>
      <c r="D48" s="249" t="s">
        <v>9953</v>
      </c>
      <c r="E48" s="264">
        <v>153.68</v>
      </c>
      <c r="F48" s="243">
        <v>196.26148662153165</v>
      </c>
      <c r="G48" s="259">
        <v>0.27707890826087733</v>
      </c>
      <c r="H48" s="261"/>
      <c r="I48" s="262"/>
      <c r="J48" s="260"/>
      <c r="K48" s="260"/>
      <c r="L48" s="260"/>
      <c r="M48" s="260"/>
    </row>
    <row r="49" spans="1:13">
      <c r="A49" s="256" t="s">
        <v>10031</v>
      </c>
      <c r="B49" s="249" t="s">
        <v>9749</v>
      </c>
      <c r="C49" s="249" t="s">
        <v>9961</v>
      </c>
      <c r="D49" s="249" t="s">
        <v>9953</v>
      </c>
      <c r="E49" s="264">
        <v>135.97999999999999</v>
      </c>
      <c r="F49" s="243">
        <v>173.65754630854607</v>
      </c>
      <c r="G49" s="259">
        <v>0.27708152896415705</v>
      </c>
      <c r="H49" s="261"/>
      <c r="I49" s="262"/>
      <c r="J49" s="260"/>
      <c r="K49" s="260"/>
      <c r="L49" s="260"/>
      <c r="M49" s="260"/>
    </row>
    <row r="50" spans="1:13">
      <c r="A50" s="256" t="s">
        <v>10032</v>
      </c>
      <c r="B50" s="249" t="s">
        <v>9749</v>
      </c>
      <c r="C50" s="249" t="s">
        <v>9963</v>
      </c>
      <c r="D50" s="249" t="s">
        <v>9953</v>
      </c>
      <c r="E50" s="264">
        <v>120.78</v>
      </c>
      <c r="F50" s="243">
        <v>154.09987739511655</v>
      </c>
      <c r="G50" s="259">
        <v>0.27587247387909053</v>
      </c>
      <c r="H50" s="261"/>
      <c r="I50" s="262"/>
      <c r="J50" s="260"/>
      <c r="K50" s="260"/>
      <c r="L50" s="260"/>
      <c r="M50" s="260"/>
    </row>
    <row r="51" spans="1:13">
      <c r="A51" s="256" t="s">
        <v>10033</v>
      </c>
      <c r="B51" s="249" t="s">
        <v>9749</v>
      </c>
      <c r="C51" s="249" t="s">
        <v>9965</v>
      </c>
      <c r="D51" s="249" t="s">
        <v>9953</v>
      </c>
      <c r="E51" s="264">
        <v>85.94</v>
      </c>
      <c r="F51" s="243">
        <v>109.59997926970034</v>
      </c>
      <c r="G51" s="259">
        <v>0.27530811344775818</v>
      </c>
      <c r="H51" s="261"/>
      <c r="I51" s="262"/>
      <c r="J51" s="260"/>
      <c r="K51" s="260"/>
      <c r="L51" s="260"/>
      <c r="M51" s="260"/>
    </row>
    <row r="52" spans="1:13">
      <c r="A52" s="256" t="s">
        <v>10034</v>
      </c>
      <c r="B52" s="249" t="s">
        <v>9749</v>
      </c>
      <c r="C52" s="249" t="s">
        <v>9969</v>
      </c>
      <c r="D52" s="249" t="s">
        <v>9953</v>
      </c>
      <c r="E52" s="264">
        <v>189.08</v>
      </c>
      <c r="F52" s="243">
        <v>241.46992100776916</v>
      </c>
      <c r="G52" s="259">
        <v>0.27707806752575181</v>
      </c>
      <c r="H52" s="261"/>
      <c r="I52" s="262"/>
      <c r="J52" s="260"/>
      <c r="K52" s="260"/>
      <c r="L52" s="260"/>
      <c r="M52" s="260"/>
    </row>
    <row r="53" spans="1:13">
      <c r="A53" s="256" t="s">
        <v>10035</v>
      </c>
      <c r="B53" s="249" t="s">
        <v>9749</v>
      </c>
      <c r="C53" s="249" t="s">
        <v>9971</v>
      </c>
      <c r="D53" s="249" t="s">
        <v>9953</v>
      </c>
      <c r="E53" s="264">
        <v>171.38</v>
      </c>
      <c r="F53" s="243">
        <v>218.8657038146504</v>
      </c>
      <c r="G53" s="259">
        <v>0.27707844447806274</v>
      </c>
      <c r="H53" s="261"/>
      <c r="I53" s="262"/>
      <c r="J53" s="260"/>
      <c r="K53" s="260"/>
      <c r="L53" s="260"/>
      <c r="M53" s="260"/>
    </row>
    <row r="54" spans="1:13">
      <c r="A54" s="256" t="s">
        <v>10036</v>
      </c>
      <c r="B54" s="249" t="s">
        <v>9749</v>
      </c>
      <c r="C54" s="249" t="s">
        <v>9973</v>
      </c>
      <c r="D54" s="249" t="s">
        <v>9953</v>
      </c>
      <c r="E54" s="264">
        <v>153.68</v>
      </c>
      <c r="F54" s="243">
        <v>196.26148662153165</v>
      </c>
      <c r="G54" s="259">
        <v>0.27707890826087733</v>
      </c>
      <c r="H54" s="261"/>
      <c r="I54" s="262"/>
      <c r="J54" s="260"/>
      <c r="K54" s="260"/>
      <c r="L54" s="260"/>
      <c r="M54" s="260"/>
    </row>
    <row r="55" spans="1:13">
      <c r="A55" s="256" t="s">
        <v>10037</v>
      </c>
      <c r="B55" s="249" t="s">
        <v>9749</v>
      </c>
      <c r="C55" s="249" t="s">
        <v>9975</v>
      </c>
      <c r="D55" s="249" t="s">
        <v>9953</v>
      </c>
      <c r="E55" s="264">
        <v>135.97999999999999</v>
      </c>
      <c r="F55" s="243">
        <v>173.65754630854607</v>
      </c>
      <c r="G55" s="259">
        <v>0.27708152896415705</v>
      </c>
      <c r="H55" s="261"/>
      <c r="I55" s="262"/>
      <c r="J55" s="260"/>
      <c r="K55" s="260"/>
      <c r="L55" s="260"/>
      <c r="M55" s="260"/>
    </row>
    <row r="56" spans="1:13">
      <c r="A56" s="256" t="s">
        <v>10038</v>
      </c>
      <c r="B56" s="249" t="s">
        <v>9749</v>
      </c>
      <c r="C56" s="249" t="s">
        <v>9977</v>
      </c>
      <c r="D56" s="249" t="s">
        <v>9953</v>
      </c>
      <c r="E56" s="264">
        <v>120.78</v>
      </c>
      <c r="F56" s="243">
        <v>154.09987739511655</v>
      </c>
      <c r="G56" s="259">
        <v>0.27587247387909053</v>
      </c>
      <c r="H56" s="261"/>
      <c r="I56" s="262"/>
      <c r="J56" s="260"/>
      <c r="K56" s="260"/>
      <c r="L56" s="260"/>
      <c r="M56" s="260"/>
    </row>
    <row r="57" spans="1:13">
      <c r="A57" s="256" t="s">
        <v>10039</v>
      </c>
      <c r="B57" s="249" t="s">
        <v>9749</v>
      </c>
      <c r="C57" s="249" t="s">
        <v>9979</v>
      </c>
      <c r="D57" s="249" t="s">
        <v>9953</v>
      </c>
      <c r="E57" s="264">
        <v>85.94</v>
      </c>
      <c r="F57" s="243">
        <v>109.59997926970034</v>
      </c>
      <c r="G57" s="259">
        <v>0.27530811344775818</v>
      </c>
      <c r="H57" s="261"/>
      <c r="I57" s="262"/>
      <c r="J57" s="260"/>
      <c r="K57" s="260"/>
      <c r="L57" s="260"/>
      <c r="M57" s="260"/>
    </row>
    <row r="58" spans="1:13">
      <c r="A58" s="258" t="s">
        <v>10040</v>
      </c>
      <c r="B58" s="251" t="s">
        <v>9749</v>
      </c>
      <c r="C58" s="251" t="s">
        <v>9987</v>
      </c>
      <c r="D58" s="246"/>
      <c r="E58" s="263"/>
      <c r="F58" s="246"/>
      <c r="G58" s="246"/>
      <c r="H58" s="261"/>
      <c r="I58" s="262"/>
      <c r="J58" s="260"/>
      <c r="K58" s="260"/>
      <c r="L58" s="260"/>
      <c r="M58" s="260"/>
    </row>
    <row r="59" spans="1:13">
      <c r="A59" s="256" t="s">
        <v>10041</v>
      </c>
      <c r="B59" s="249" t="s">
        <v>9749</v>
      </c>
      <c r="C59" s="249" t="s">
        <v>10042</v>
      </c>
      <c r="D59" s="249" t="s">
        <v>9953</v>
      </c>
      <c r="E59" s="264">
        <v>24.19</v>
      </c>
      <c r="F59" s="243">
        <v>30.682361746947841</v>
      </c>
      <c r="G59" s="259">
        <v>0.26839031612020836</v>
      </c>
      <c r="H59" s="261"/>
      <c r="I59" s="262"/>
      <c r="J59" s="260"/>
      <c r="K59" s="260"/>
      <c r="L59" s="260"/>
      <c r="M59" s="260"/>
    </row>
    <row r="60" spans="1:13">
      <c r="A60" s="256" t="s">
        <v>10043</v>
      </c>
      <c r="B60" s="249" t="s">
        <v>9749</v>
      </c>
      <c r="C60" s="249" t="s">
        <v>10044</v>
      </c>
      <c r="D60" s="249" t="s">
        <v>9953</v>
      </c>
      <c r="E60" s="264">
        <v>24.19</v>
      </c>
      <c r="F60" s="243">
        <v>30.682361746947841</v>
      </c>
      <c r="G60" s="259">
        <v>0.26839031612020836</v>
      </c>
      <c r="H60" s="261"/>
      <c r="I60" s="262"/>
      <c r="J60" s="260"/>
      <c r="K60" s="260"/>
      <c r="L60" s="260"/>
      <c r="M60" s="260"/>
    </row>
    <row r="61" spans="1:13">
      <c r="A61" s="258" t="s">
        <v>10045</v>
      </c>
      <c r="B61" s="251" t="s">
        <v>9749</v>
      </c>
      <c r="C61" s="251" t="s">
        <v>10046</v>
      </c>
      <c r="D61" s="246"/>
      <c r="E61" s="263"/>
      <c r="F61" s="246"/>
      <c r="G61" s="246"/>
      <c r="H61" s="261"/>
      <c r="I61" s="262"/>
      <c r="J61" s="260"/>
      <c r="K61" s="260"/>
      <c r="L61" s="260"/>
      <c r="M61" s="260"/>
    </row>
    <row r="62" spans="1:13">
      <c r="A62" s="256" t="s">
        <v>10047</v>
      </c>
      <c r="B62" s="249" t="s">
        <v>9749</v>
      </c>
      <c r="C62" s="249" t="s">
        <v>10005</v>
      </c>
      <c r="D62" s="249" t="s">
        <v>9953</v>
      </c>
      <c r="E62" s="264">
        <v>35.26</v>
      </c>
      <c r="F62" s="243">
        <v>44.838580917869045</v>
      </c>
      <c r="G62" s="259">
        <v>0.27165572654194681</v>
      </c>
      <c r="H62" s="261"/>
      <c r="I62" s="262"/>
      <c r="J62" s="260"/>
      <c r="K62" s="260"/>
      <c r="L62" s="260"/>
      <c r="M62" s="260"/>
    </row>
    <row r="63" spans="1:13">
      <c r="A63" s="256" t="s">
        <v>10048</v>
      </c>
      <c r="B63" s="249" t="s">
        <v>9749</v>
      </c>
      <c r="C63" s="249" t="s">
        <v>10007</v>
      </c>
      <c r="D63" s="249" t="s">
        <v>9953</v>
      </c>
      <c r="E63" s="264">
        <v>31.49</v>
      </c>
      <c r="F63" s="243">
        <v>40.019516786903445</v>
      </c>
      <c r="G63" s="259">
        <v>0.27086429936181156</v>
      </c>
      <c r="H63" s="261"/>
      <c r="I63" s="262"/>
      <c r="J63" s="260"/>
      <c r="K63" s="260"/>
      <c r="L63" s="260"/>
      <c r="M63" s="260"/>
    </row>
    <row r="64" spans="1:13">
      <c r="A64" s="256" t="s">
        <v>10049</v>
      </c>
      <c r="B64" s="249" t="s">
        <v>9749</v>
      </c>
      <c r="C64" s="249" t="s">
        <v>10009</v>
      </c>
      <c r="D64" s="249" t="s">
        <v>9953</v>
      </c>
      <c r="E64" s="264">
        <v>28.11</v>
      </c>
      <c r="F64" s="243">
        <v>35.694544417314098</v>
      </c>
      <c r="G64" s="259">
        <v>0.26981659257609736</v>
      </c>
      <c r="H64" s="261"/>
      <c r="I64" s="262"/>
      <c r="J64" s="260"/>
      <c r="K64" s="260"/>
      <c r="L64" s="260"/>
      <c r="M64" s="260"/>
    </row>
    <row r="65" spans="1:13">
      <c r="A65" s="258" t="s">
        <v>10050</v>
      </c>
      <c r="B65" s="251" t="s">
        <v>9749</v>
      </c>
      <c r="C65" s="251" t="s">
        <v>10051</v>
      </c>
      <c r="D65" s="246"/>
      <c r="E65" s="263"/>
      <c r="F65" s="246"/>
      <c r="G65" s="246"/>
      <c r="H65" s="261"/>
      <c r="I65" s="262"/>
      <c r="J65" s="260"/>
      <c r="K65" s="260"/>
      <c r="L65" s="260"/>
      <c r="M65" s="260"/>
    </row>
    <row r="66" spans="1:13">
      <c r="A66" s="256" t="s">
        <v>10052</v>
      </c>
      <c r="B66" s="249" t="s">
        <v>9749</v>
      </c>
      <c r="C66" s="249" t="s">
        <v>10013</v>
      </c>
      <c r="D66" s="249" t="s">
        <v>9953</v>
      </c>
      <c r="E66" s="264">
        <v>31.49</v>
      </c>
      <c r="F66" s="243">
        <v>40.019516786903445</v>
      </c>
      <c r="G66" s="259">
        <v>0.27086429936181156</v>
      </c>
      <c r="H66" s="261"/>
      <c r="I66" s="262"/>
      <c r="J66" s="260"/>
      <c r="K66" s="260"/>
      <c r="L66" s="260"/>
      <c r="M66" s="260"/>
    </row>
    <row r="67" spans="1:13">
      <c r="A67" s="256" t="s">
        <v>10053</v>
      </c>
      <c r="B67" s="249" t="s">
        <v>9749</v>
      </c>
      <c r="C67" s="249" t="s">
        <v>10015</v>
      </c>
      <c r="D67" s="249" t="s">
        <v>9953</v>
      </c>
      <c r="E67" s="264">
        <v>28.11</v>
      </c>
      <c r="F67" s="243">
        <v>35.694544417314098</v>
      </c>
      <c r="G67" s="259">
        <v>0.26981659257609736</v>
      </c>
      <c r="H67" s="261"/>
      <c r="I67" s="262"/>
      <c r="J67" s="260"/>
      <c r="K67" s="260"/>
      <c r="L67" s="260"/>
      <c r="M67" s="260"/>
    </row>
    <row r="68" spans="1:13">
      <c r="A68" s="256" t="s">
        <v>10054</v>
      </c>
      <c r="B68" s="249" t="s">
        <v>9749</v>
      </c>
      <c r="C68" s="249" t="s">
        <v>10017</v>
      </c>
      <c r="D68" s="249" t="s">
        <v>9953</v>
      </c>
      <c r="E68" s="264">
        <v>19.59</v>
      </c>
      <c r="F68" s="243">
        <v>24.805078643729193</v>
      </c>
      <c r="G68" s="259">
        <v>0.2662112630795912</v>
      </c>
      <c r="H68" s="261"/>
      <c r="I68" s="262"/>
      <c r="J68" s="260"/>
      <c r="K68" s="260"/>
      <c r="L68" s="260"/>
      <c r="M68" s="260"/>
    </row>
    <row r="69" spans="1:13">
      <c r="A69" s="258" t="s">
        <v>10055</v>
      </c>
      <c r="B69" s="251" t="s">
        <v>9749</v>
      </c>
      <c r="C69" s="251" t="s">
        <v>10056</v>
      </c>
      <c r="D69" s="246"/>
      <c r="E69" s="263"/>
      <c r="F69" s="246"/>
      <c r="G69" s="246"/>
      <c r="H69" s="261"/>
      <c r="I69" s="262"/>
      <c r="J69" s="260"/>
      <c r="K69" s="260"/>
      <c r="L69" s="260"/>
      <c r="M69" s="260"/>
    </row>
    <row r="70" spans="1:13">
      <c r="A70" s="256" t="s">
        <v>10057</v>
      </c>
      <c r="B70" s="249" t="s">
        <v>9749</v>
      </c>
      <c r="C70" s="249" t="s">
        <v>10058</v>
      </c>
      <c r="D70" s="249" t="s">
        <v>9953</v>
      </c>
      <c r="E70" s="264">
        <v>35.26</v>
      </c>
      <c r="F70" s="243">
        <v>44.838580917869045</v>
      </c>
      <c r="G70" s="259">
        <v>0.27165572654194681</v>
      </c>
      <c r="H70" s="261"/>
      <c r="I70" s="262"/>
      <c r="J70" s="260"/>
      <c r="K70" s="260"/>
      <c r="L70" s="260"/>
      <c r="M70" s="260"/>
    </row>
    <row r="71" spans="1:13">
      <c r="A71" s="256" t="s">
        <v>10059</v>
      </c>
      <c r="B71" s="249" t="s">
        <v>9749</v>
      </c>
      <c r="C71" s="249" t="s">
        <v>10060</v>
      </c>
      <c r="D71" s="249" t="s">
        <v>9953</v>
      </c>
      <c r="E71" s="264">
        <v>31.68</v>
      </c>
      <c r="F71" s="243">
        <v>40.266424227524972</v>
      </c>
      <c r="G71" s="259">
        <v>0.27103611829308627</v>
      </c>
      <c r="H71" s="261"/>
      <c r="I71" s="262"/>
      <c r="J71" s="260"/>
      <c r="K71" s="260"/>
      <c r="L71" s="260"/>
      <c r="M71" s="260"/>
    </row>
    <row r="72" spans="1:13">
      <c r="A72" s="256" t="s">
        <v>10061</v>
      </c>
      <c r="B72" s="249" t="s">
        <v>9749</v>
      </c>
      <c r="C72" s="249" t="s">
        <v>10062</v>
      </c>
      <c r="D72" s="249" t="s">
        <v>9953</v>
      </c>
      <c r="E72" s="264">
        <v>28.11</v>
      </c>
      <c r="F72" s="243">
        <v>35.694544417314098</v>
      </c>
      <c r="G72" s="259">
        <v>0.26981659257609736</v>
      </c>
      <c r="H72" s="261"/>
      <c r="I72" s="262"/>
      <c r="J72" s="260"/>
      <c r="K72" s="260"/>
      <c r="L72" s="260"/>
      <c r="M72" s="260"/>
    </row>
    <row r="73" spans="1:13">
      <c r="A73" s="256" t="s">
        <v>10063</v>
      </c>
      <c r="B73" s="249" t="s">
        <v>9749</v>
      </c>
      <c r="C73" s="249" t="s">
        <v>10064</v>
      </c>
      <c r="D73" s="249" t="s">
        <v>9953</v>
      </c>
      <c r="E73" s="264">
        <v>28.11</v>
      </c>
      <c r="F73" s="243">
        <v>35.694544417314098</v>
      </c>
      <c r="G73" s="259">
        <v>0.26981659257609736</v>
      </c>
      <c r="H73" s="261"/>
      <c r="I73" s="262"/>
      <c r="J73" s="260"/>
      <c r="K73" s="260"/>
      <c r="L73" s="260"/>
      <c r="M73" s="260"/>
    </row>
    <row r="74" spans="1:13">
      <c r="A74" s="256" t="s">
        <v>10065</v>
      </c>
      <c r="B74" s="249" t="s">
        <v>9749</v>
      </c>
      <c r="C74" s="249" t="s">
        <v>10066</v>
      </c>
      <c r="D74" s="249" t="s">
        <v>9953</v>
      </c>
      <c r="E74" s="264">
        <v>18.809999999999999</v>
      </c>
      <c r="F74" s="243">
        <v>23.812587125416208</v>
      </c>
      <c r="G74" s="259">
        <v>0.26595359518427486</v>
      </c>
      <c r="H74" s="261"/>
      <c r="I74" s="262"/>
      <c r="J74" s="260"/>
      <c r="K74" s="260"/>
      <c r="L74" s="260"/>
      <c r="M74" s="260"/>
    </row>
    <row r="75" spans="1:13">
      <c r="A75" s="256" t="s">
        <v>10067</v>
      </c>
      <c r="B75" s="249" t="s">
        <v>9749</v>
      </c>
      <c r="C75" s="249" t="s">
        <v>10068</v>
      </c>
      <c r="D75" s="249" t="s">
        <v>9953</v>
      </c>
      <c r="E75" s="264">
        <v>18.809999999999999</v>
      </c>
      <c r="F75" s="243">
        <v>23.812587125416208</v>
      </c>
      <c r="G75" s="259">
        <v>0.26595359518427486</v>
      </c>
      <c r="H75" s="261"/>
      <c r="I75" s="262"/>
      <c r="J75" s="260"/>
      <c r="K75" s="260"/>
      <c r="L75" s="260"/>
      <c r="M75" s="260"/>
    </row>
    <row r="76" spans="1:13">
      <c r="A76" s="258" t="s">
        <v>10069</v>
      </c>
      <c r="B76" s="251" t="s">
        <v>9749</v>
      </c>
      <c r="C76" s="251" t="s">
        <v>10070</v>
      </c>
      <c r="D76" s="246"/>
      <c r="E76" s="263"/>
      <c r="F76" s="246"/>
      <c r="G76" s="246"/>
      <c r="H76" s="261"/>
      <c r="I76" s="262"/>
      <c r="J76" s="260"/>
      <c r="K76" s="260"/>
      <c r="L76" s="260"/>
      <c r="M76" s="260"/>
    </row>
    <row r="77" spans="1:13">
      <c r="A77" s="256" t="s">
        <v>10071</v>
      </c>
      <c r="B77" s="249" t="s">
        <v>9749</v>
      </c>
      <c r="C77" s="249" t="s">
        <v>10072</v>
      </c>
      <c r="D77" s="249" t="s">
        <v>9953</v>
      </c>
      <c r="E77" s="264">
        <v>39.65</v>
      </c>
      <c r="F77" s="243">
        <v>50.461570196448399</v>
      </c>
      <c r="G77" s="259">
        <v>0.27267516258381841</v>
      </c>
      <c r="H77" s="261"/>
      <c r="I77" s="262"/>
      <c r="J77" s="260"/>
      <c r="K77" s="260"/>
      <c r="L77" s="260"/>
      <c r="M77" s="260"/>
    </row>
    <row r="78" spans="1:13">
      <c r="A78" s="256" t="s">
        <v>10073</v>
      </c>
      <c r="B78" s="249" t="s">
        <v>9749</v>
      </c>
      <c r="C78" s="249" t="s">
        <v>10074</v>
      </c>
      <c r="D78" s="249" t="s">
        <v>9953</v>
      </c>
      <c r="E78" s="264">
        <v>31.49</v>
      </c>
      <c r="F78" s="243">
        <v>40.019516786903445</v>
      </c>
      <c r="G78" s="259">
        <v>0.27086429936181156</v>
      </c>
      <c r="H78" s="261"/>
      <c r="I78" s="262"/>
      <c r="J78" s="260"/>
      <c r="K78" s="260"/>
      <c r="L78" s="260"/>
      <c r="M78" s="260"/>
    </row>
    <row r="79" spans="1:13">
      <c r="A79" s="256" t="s">
        <v>10075</v>
      </c>
      <c r="B79" s="249" t="s">
        <v>9749</v>
      </c>
      <c r="C79" s="249" t="s">
        <v>10076</v>
      </c>
      <c r="D79" s="249" t="s">
        <v>9953</v>
      </c>
      <c r="E79" s="264">
        <v>19.59</v>
      </c>
      <c r="F79" s="243">
        <v>24.805078643729193</v>
      </c>
      <c r="G79" s="259">
        <v>0.2662112630795912</v>
      </c>
      <c r="H79" s="261"/>
      <c r="I79" s="262"/>
      <c r="J79" s="260"/>
      <c r="K79" s="260"/>
      <c r="L79" s="260"/>
      <c r="M79" s="260"/>
    </row>
    <row r="80" spans="1:13">
      <c r="A80" s="258" t="s">
        <v>10077</v>
      </c>
      <c r="B80" s="251" t="s">
        <v>9749</v>
      </c>
      <c r="C80" s="251" t="s">
        <v>10078</v>
      </c>
      <c r="D80" s="246"/>
      <c r="E80" s="263"/>
      <c r="F80" s="246"/>
      <c r="G80" s="246"/>
      <c r="H80" s="261"/>
      <c r="I80" s="262"/>
      <c r="J80" s="260"/>
      <c r="K80" s="260"/>
      <c r="L80" s="260"/>
      <c r="M80" s="260"/>
    </row>
    <row r="81" spans="1:13">
      <c r="A81" s="256" t="s">
        <v>10079</v>
      </c>
      <c r="B81" s="249" t="s">
        <v>9749</v>
      </c>
      <c r="C81" s="249" t="s">
        <v>10080</v>
      </c>
      <c r="D81" s="249" t="s">
        <v>9953</v>
      </c>
      <c r="E81" s="264">
        <v>29.23</v>
      </c>
      <c r="F81" s="243">
        <v>37.137493981132074</v>
      </c>
      <c r="G81" s="259">
        <v>0.27052665005583565</v>
      </c>
      <c r="H81" s="261"/>
      <c r="I81" s="262"/>
      <c r="J81" s="260"/>
      <c r="K81" s="260"/>
      <c r="L81" s="260"/>
      <c r="M81" s="260"/>
    </row>
    <row r="82" spans="1:13">
      <c r="A82" s="256" t="s">
        <v>10081</v>
      </c>
      <c r="B82" s="249" t="s">
        <v>9749</v>
      </c>
      <c r="C82" s="249" t="s">
        <v>10082</v>
      </c>
      <c r="D82" s="249" t="s">
        <v>9953</v>
      </c>
      <c r="E82" s="264">
        <v>18.809999999999999</v>
      </c>
      <c r="F82" s="243">
        <v>23.812587125416208</v>
      </c>
      <c r="G82" s="259">
        <v>0.26595359518427486</v>
      </c>
      <c r="H82" s="261"/>
      <c r="I82" s="262"/>
      <c r="J82" s="260"/>
      <c r="K82" s="260"/>
      <c r="L82" s="260"/>
      <c r="M82" s="260"/>
    </row>
    <row r="83" spans="1:13">
      <c r="A83" s="256" t="s">
        <v>10083</v>
      </c>
      <c r="B83" s="249" t="s">
        <v>9749</v>
      </c>
      <c r="C83" s="249" t="s">
        <v>10084</v>
      </c>
      <c r="D83" s="249" t="s">
        <v>9953</v>
      </c>
      <c r="E83" s="264">
        <v>19.66</v>
      </c>
      <c r="F83" s="243">
        <v>24.890806881243066</v>
      </c>
      <c r="G83" s="259">
        <v>0.26606342224023738</v>
      </c>
      <c r="H83" s="261"/>
      <c r="I83" s="262"/>
      <c r="J83" s="260"/>
      <c r="K83" s="260"/>
      <c r="L83" s="260"/>
      <c r="M83" s="260"/>
    </row>
    <row r="84" spans="1:13">
      <c r="A84" s="257" t="s">
        <v>10085</v>
      </c>
      <c r="B84" s="244"/>
      <c r="C84" s="250" t="s">
        <v>10086</v>
      </c>
      <c r="D84" s="245"/>
      <c r="E84" s="265"/>
      <c r="F84" s="245"/>
      <c r="G84" s="245"/>
      <c r="H84" s="261"/>
      <c r="I84" s="262"/>
      <c r="J84" s="260"/>
      <c r="K84" s="260"/>
      <c r="L84" s="260"/>
      <c r="M84" s="260"/>
    </row>
    <row r="85" spans="1:13">
      <c r="A85" s="258" t="s">
        <v>10087</v>
      </c>
      <c r="B85" s="251" t="s">
        <v>9749</v>
      </c>
      <c r="C85" s="251" t="s">
        <v>10088</v>
      </c>
      <c r="D85" s="246"/>
      <c r="E85" s="263"/>
      <c r="F85" s="246"/>
      <c r="G85" s="246"/>
      <c r="H85" s="261"/>
      <c r="I85" s="262"/>
      <c r="J85" s="260"/>
      <c r="K85" s="260"/>
      <c r="L85" s="260"/>
      <c r="M85" s="260"/>
    </row>
    <row r="86" spans="1:13">
      <c r="A86" s="256" t="s">
        <v>10089</v>
      </c>
      <c r="B86" s="249" t="s">
        <v>9749</v>
      </c>
      <c r="C86" s="249" t="s">
        <v>10090</v>
      </c>
      <c r="D86" s="249" t="s">
        <v>10091</v>
      </c>
      <c r="E86" s="264">
        <v>2172.5100000000002</v>
      </c>
      <c r="F86" s="243">
        <v>2763.9524357225309</v>
      </c>
      <c r="G86" s="259">
        <v>0.27223922362729325</v>
      </c>
      <c r="H86" s="261"/>
      <c r="I86" s="262"/>
      <c r="J86" s="260"/>
      <c r="K86" s="260"/>
      <c r="L86" s="260"/>
      <c r="M86" s="260"/>
    </row>
    <row r="87" spans="1:13">
      <c r="A87" s="256" t="s">
        <v>10092</v>
      </c>
      <c r="B87" s="249" t="s">
        <v>9749</v>
      </c>
      <c r="C87" s="249" t="s">
        <v>10093</v>
      </c>
      <c r="D87" s="249" t="s">
        <v>10091</v>
      </c>
      <c r="E87" s="264">
        <v>1191.1600000000001</v>
      </c>
      <c r="F87" s="243">
        <v>1515.9386445971145</v>
      </c>
      <c r="G87" s="259">
        <v>0.27265744702400552</v>
      </c>
      <c r="H87" s="261"/>
      <c r="I87" s="262"/>
      <c r="J87" s="260"/>
      <c r="K87" s="260"/>
      <c r="L87" s="260"/>
      <c r="M87" s="260"/>
    </row>
    <row r="88" spans="1:13">
      <c r="A88" s="256" t="s">
        <v>10094</v>
      </c>
      <c r="B88" s="249" t="s">
        <v>9749</v>
      </c>
      <c r="C88" s="249" t="s">
        <v>10095</v>
      </c>
      <c r="D88" s="249" t="s">
        <v>10091</v>
      </c>
      <c r="E88" s="264">
        <v>759.09</v>
      </c>
      <c r="F88" s="243">
        <v>961.97650226415101</v>
      </c>
      <c r="G88" s="259">
        <v>0.26727595181618913</v>
      </c>
      <c r="H88" s="261"/>
      <c r="I88" s="262"/>
      <c r="J88" s="260"/>
      <c r="K88" s="260"/>
      <c r="L88" s="260"/>
      <c r="M88" s="260"/>
    </row>
    <row r="89" spans="1:13">
      <c r="A89" s="256" t="s">
        <v>10096</v>
      </c>
      <c r="B89" s="249" t="s">
        <v>9749</v>
      </c>
      <c r="C89" s="249" t="s">
        <v>10097</v>
      </c>
      <c r="D89" s="249" t="s">
        <v>10091</v>
      </c>
      <c r="E89" s="264">
        <v>1524.57</v>
      </c>
      <c r="F89" s="243">
        <v>1939.7276889145394</v>
      </c>
      <c r="G89" s="259">
        <v>0.27231133297555332</v>
      </c>
      <c r="H89" s="261"/>
      <c r="I89" s="262"/>
      <c r="J89" s="260"/>
      <c r="K89" s="260"/>
      <c r="L89" s="260"/>
      <c r="M89" s="260"/>
    </row>
    <row r="90" spans="1:13">
      <c r="A90" s="256" t="s">
        <v>10098</v>
      </c>
      <c r="B90" s="249" t="s">
        <v>9749</v>
      </c>
      <c r="C90" s="249" t="s">
        <v>10099</v>
      </c>
      <c r="D90" s="249" t="s">
        <v>10091</v>
      </c>
      <c r="E90" s="264">
        <v>4343.84</v>
      </c>
      <c r="F90" s="243">
        <v>5533.1045159578252</v>
      </c>
      <c r="G90" s="259">
        <v>0.27378184186291965</v>
      </c>
      <c r="H90" s="261"/>
      <c r="I90" s="262"/>
      <c r="J90" s="260"/>
      <c r="K90" s="260"/>
      <c r="L90" s="260"/>
      <c r="M90" s="260"/>
    </row>
    <row r="91" spans="1:13">
      <c r="A91" s="256" t="s">
        <v>10100</v>
      </c>
      <c r="B91" s="249" t="s">
        <v>9749</v>
      </c>
      <c r="C91" s="249" t="s">
        <v>10101</v>
      </c>
      <c r="D91" s="249" t="s">
        <v>10091</v>
      </c>
      <c r="E91" s="264">
        <v>1969.5</v>
      </c>
      <c r="F91" s="243">
        <v>2504.3495226925638</v>
      </c>
      <c r="G91" s="259">
        <v>0.2715661450584228</v>
      </c>
      <c r="H91" s="261"/>
      <c r="I91" s="262"/>
      <c r="J91" s="260"/>
      <c r="K91" s="260"/>
      <c r="L91" s="260"/>
      <c r="M91" s="260"/>
    </row>
    <row r="92" spans="1:13">
      <c r="A92" s="256" t="s">
        <v>10102</v>
      </c>
      <c r="B92" s="249" t="s">
        <v>9749</v>
      </c>
      <c r="C92" s="249" t="s">
        <v>10103</v>
      </c>
      <c r="D92" s="249" t="s">
        <v>10091</v>
      </c>
      <c r="E92" s="264">
        <v>1684.82</v>
      </c>
      <c r="F92" s="243">
        <v>2144.8359342774697</v>
      </c>
      <c r="G92" s="259">
        <v>0.2730356561991607</v>
      </c>
      <c r="H92" s="261"/>
      <c r="I92" s="262"/>
      <c r="J92" s="260"/>
      <c r="K92" s="260"/>
      <c r="L92" s="260"/>
      <c r="M92" s="260"/>
    </row>
    <row r="93" spans="1:13">
      <c r="A93" s="256" t="s">
        <v>10104</v>
      </c>
      <c r="B93" s="249" t="s">
        <v>9749</v>
      </c>
      <c r="C93" s="249" t="s">
        <v>10105</v>
      </c>
      <c r="D93" s="249" t="s">
        <v>10091</v>
      </c>
      <c r="E93" s="264">
        <v>1534.14</v>
      </c>
      <c r="F93" s="243">
        <v>1950.0302579911211</v>
      </c>
      <c r="G93" s="259">
        <v>0.27109015995353802</v>
      </c>
      <c r="H93" s="261"/>
      <c r="I93" s="262"/>
      <c r="J93" s="260"/>
      <c r="K93" s="260"/>
      <c r="L93" s="260"/>
      <c r="M93" s="260"/>
    </row>
    <row r="94" spans="1:13">
      <c r="A94" s="256" t="s">
        <v>10106</v>
      </c>
      <c r="B94" s="249" t="s">
        <v>9749</v>
      </c>
      <c r="C94" s="249" t="s">
        <v>10107</v>
      </c>
      <c r="D94" s="249" t="s">
        <v>10091</v>
      </c>
      <c r="E94" s="264">
        <v>1534.14</v>
      </c>
      <c r="F94" s="243">
        <v>1950.0302579911211</v>
      </c>
      <c r="G94" s="259">
        <v>0.27109015995353802</v>
      </c>
      <c r="H94" s="261"/>
      <c r="I94" s="262"/>
      <c r="J94" s="260"/>
      <c r="K94" s="260"/>
      <c r="L94" s="260"/>
      <c r="M94" s="260"/>
    </row>
    <row r="95" spans="1:13">
      <c r="A95" s="256" t="s">
        <v>10108</v>
      </c>
      <c r="B95" s="249" t="s">
        <v>9749</v>
      </c>
      <c r="C95" s="249" t="s">
        <v>10109</v>
      </c>
      <c r="D95" s="249" t="s">
        <v>10091</v>
      </c>
      <c r="E95" s="264">
        <v>1848.39</v>
      </c>
      <c r="F95" s="243">
        <v>2348.7288667236407</v>
      </c>
      <c r="G95" s="259">
        <v>0.27068901407367529</v>
      </c>
      <c r="H95" s="261"/>
      <c r="I95" s="262"/>
      <c r="J95" s="260"/>
      <c r="K95" s="260"/>
      <c r="L95" s="260"/>
      <c r="M95" s="260"/>
    </row>
    <row r="96" spans="1:13">
      <c r="A96" s="256" t="s">
        <v>10110</v>
      </c>
      <c r="B96" s="249" t="s">
        <v>9749</v>
      </c>
      <c r="C96" s="249" t="s">
        <v>10111</v>
      </c>
      <c r="D96" s="249" t="s">
        <v>10091</v>
      </c>
      <c r="E96" s="264">
        <v>2283.14</v>
      </c>
      <c r="F96" s="243">
        <v>2908.7847221354054</v>
      </c>
      <c r="G96" s="259">
        <v>0.27402819018343405</v>
      </c>
      <c r="H96" s="261"/>
      <c r="I96" s="262"/>
      <c r="J96" s="260"/>
      <c r="K96" s="260"/>
      <c r="L96" s="260"/>
      <c r="M96" s="260"/>
    </row>
    <row r="97" spans="1:13">
      <c r="A97" s="256" t="s">
        <v>10112</v>
      </c>
      <c r="B97" s="249" t="s">
        <v>9749</v>
      </c>
      <c r="C97" s="249" t="s">
        <v>10113</v>
      </c>
      <c r="D97" s="249" t="s">
        <v>10091</v>
      </c>
      <c r="E97" s="264">
        <v>2349.89</v>
      </c>
      <c r="F97" s="243">
        <v>2986.6968284950058</v>
      </c>
      <c r="G97" s="259">
        <v>0.27099431398704033</v>
      </c>
      <c r="H97" s="261"/>
      <c r="I97" s="262"/>
      <c r="J97" s="260"/>
      <c r="K97" s="260"/>
      <c r="L97" s="260"/>
      <c r="M97" s="260"/>
    </row>
    <row r="98" spans="1:13">
      <c r="A98" s="256" t="s">
        <v>10114</v>
      </c>
      <c r="B98" s="249" t="s">
        <v>9749</v>
      </c>
      <c r="C98" s="249" t="s">
        <v>10115</v>
      </c>
      <c r="D98" s="249" t="s">
        <v>10091</v>
      </c>
      <c r="E98" s="264">
        <v>1779.11</v>
      </c>
      <c r="F98" s="243">
        <v>2261.5391268301892</v>
      </c>
      <c r="G98" s="259">
        <v>0.27116318093326952</v>
      </c>
      <c r="H98" s="261"/>
      <c r="I98" s="262"/>
      <c r="J98" s="260"/>
      <c r="K98" s="260"/>
      <c r="L98" s="260"/>
      <c r="M98" s="260"/>
    </row>
    <row r="99" spans="1:13">
      <c r="A99" s="256" t="s">
        <v>10116</v>
      </c>
      <c r="B99" s="249" t="s">
        <v>9749</v>
      </c>
      <c r="C99" s="249" t="s">
        <v>10117</v>
      </c>
      <c r="D99" s="249" t="s">
        <v>10091</v>
      </c>
      <c r="E99" s="264">
        <v>1716.23</v>
      </c>
      <c r="F99" s="243">
        <v>2180.8712004905665</v>
      </c>
      <c r="G99" s="259">
        <v>0.27073364321248694</v>
      </c>
      <c r="H99" s="261"/>
      <c r="I99" s="262"/>
      <c r="J99" s="260"/>
      <c r="K99" s="260"/>
      <c r="L99" s="260"/>
      <c r="M99" s="260"/>
    </row>
    <row r="100" spans="1:13">
      <c r="A100" s="256" t="s">
        <v>10118</v>
      </c>
      <c r="B100" s="249" t="s">
        <v>9749</v>
      </c>
      <c r="C100" s="249" t="s">
        <v>10119</v>
      </c>
      <c r="D100" s="249" t="s">
        <v>10091</v>
      </c>
      <c r="E100" s="264">
        <v>1428.58</v>
      </c>
      <c r="F100" s="243">
        <v>1817.0846619134297</v>
      </c>
      <c r="G100" s="259">
        <v>0.27195163162961111</v>
      </c>
      <c r="H100" s="261"/>
      <c r="I100" s="262"/>
      <c r="J100" s="260"/>
      <c r="K100" s="260"/>
      <c r="L100" s="260"/>
      <c r="M100" s="260"/>
    </row>
    <row r="101" spans="1:13">
      <c r="A101" s="256" t="s">
        <v>10120</v>
      </c>
      <c r="B101" s="249" t="s">
        <v>9749</v>
      </c>
      <c r="C101" s="249" t="s">
        <v>10121</v>
      </c>
      <c r="D101" s="249" t="s">
        <v>10091</v>
      </c>
      <c r="E101" s="264">
        <v>1333.11</v>
      </c>
      <c r="F101" s="243">
        <v>1694.5570014961156</v>
      </c>
      <c r="G101" s="259">
        <v>0.27113066550855947</v>
      </c>
      <c r="H101" s="261"/>
      <c r="I101" s="262"/>
      <c r="J101" s="260"/>
      <c r="K101" s="260"/>
      <c r="L101" s="260"/>
      <c r="M101" s="260"/>
    </row>
    <row r="102" spans="1:13">
      <c r="A102" s="256" t="s">
        <v>10122</v>
      </c>
      <c r="B102" s="249" t="s">
        <v>9749</v>
      </c>
      <c r="C102" s="249" t="s">
        <v>10123</v>
      </c>
      <c r="D102" s="249" t="s">
        <v>10091</v>
      </c>
      <c r="E102" s="264">
        <v>1709.83</v>
      </c>
      <c r="F102" s="243">
        <v>2174.3493869367376</v>
      </c>
      <c r="G102" s="259">
        <v>0.27167577299306811</v>
      </c>
      <c r="H102" s="261"/>
      <c r="I102" s="262"/>
      <c r="J102" s="260"/>
      <c r="K102" s="260"/>
      <c r="L102" s="260"/>
      <c r="M102" s="260"/>
    </row>
    <row r="103" spans="1:13">
      <c r="A103" s="256" t="s">
        <v>10124</v>
      </c>
      <c r="B103" s="249" t="s">
        <v>9749</v>
      </c>
      <c r="C103" s="249" t="s">
        <v>10125</v>
      </c>
      <c r="D103" s="249" t="s">
        <v>10091</v>
      </c>
      <c r="E103" s="264">
        <v>1848.39</v>
      </c>
      <c r="F103" s="243">
        <v>2348.7288667236407</v>
      </c>
      <c r="G103" s="259">
        <v>0.27068901407367529</v>
      </c>
      <c r="H103" s="261"/>
      <c r="I103" s="262"/>
      <c r="J103" s="260"/>
      <c r="K103" s="260"/>
      <c r="L103" s="260"/>
      <c r="M103" s="260"/>
    </row>
    <row r="104" spans="1:13">
      <c r="A104" s="256" t="s">
        <v>10126</v>
      </c>
      <c r="B104" s="249" t="s">
        <v>9749</v>
      </c>
      <c r="C104" s="249" t="s">
        <v>10127</v>
      </c>
      <c r="D104" s="249" t="s">
        <v>10091</v>
      </c>
      <c r="E104" s="264">
        <v>646.41999999999996</v>
      </c>
      <c r="F104" s="243">
        <v>817.38540339345184</v>
      </c>
      <c r="G104" s="259">
        <v>0.26448037405007874</v>
      </c>
      <c r="H104" s="261"/>
      <c r="I104" s="262"/>
      <c r="J104" s="260"/>
      <c r="K104" s="260"/>
      <c r="L104" s="260"/>
      <c r="M104" s="260"/>
    </row>
    <row r="105" spans="1:13">
      <c r="A105" s="256" t="s">
        <v>10128</v>
      </c>
      <c r="B105" s="249" t="s">
        <v>9749</v>
      </c>
      <c r="C105" s="249" t="s">
        <v>10129</v>
      </c>
      <c r="D105" s="249" t="s">
        <v>10091</v>
      </c>
      <c r="E105" s="264">
        <v>621.21</v>
      </c>
      <c r="F105" s="243">
        <v>786.41293081936749</v>
      </c>
      <c r="G105" s="259">
        <v>0.26593733330011982</v>
      </c>
      <c r="H105" s="261"/>
      <c r="I105" s="262"/>
      <c r="J105" s="260"/>
      <c r="K105" s="260"/>
      <c r="L105" s="260"/>
      <c r="M105" s="260"/>
    </row>
    <row r="106" spans="1:13">
      <c r="A106" s="256" t="s">
        <v>10130</v>
      </c>
      <c r="B106" s="249" t="s">
        <v>9749</v>
      </c>
      <c r="C106" s="249" t="s">
        <v>10131</v>
      </c>
      <c r="D106" s="249" t="s">
        <v>10091</v>
      </c>
      <c r="E106" s="264">
        <v>507.23</v>
      </c>
      <c r="F106" s="243">
        <v>638.06456050943405</v>
      </c>
      <c r="G106" s="259">
        <v>0.25793931847373774</v>
      </c>
      <c r="H106" s="261"/>
      <c r="I106" s="262"/>
      <c r="J106" s="260"/>
      <c r="K106" s="260"/>
      <c r="L106" s="260"/>
      <c r="M106" s="260"/>
    </row>
    <row r="107" spans="1:13">
      <c r="A107" s="256" t="s">
        <v>10132</v>
      </c>
      <c r="B107" s="249" t="s">
        <v>9749</v>
      </c>
      <c r="C107" s="249" t="s">
        <v>10133</v>
      </c>
      <c r="D107" s="249" t="s">
        <v>10091</v>
      </c>
      <c r="E107" s="264">
        <v>433.02</v>
      </c>
      <c r="F107" s="243">
        <v>544.88334859733629</v>
      </c>
      <c r="G107" s="259">
        <v>0.25833298368975188</v>
      </c>
      <c r="H107" s="261"/>
      <c r="I107" s="262"/>
      <c r="J107" s="260"/>
      <c r="K107" s="260"/>
      <c r="L107" s="260"/>
      <c r="M107" s="260"/>
    </row>
    <row r="108" spans="1:13">
      <c r="A108" s="256" t="s">
        <v>10134</v>
      </c>
      <c r="B108" s="249" t="s">
        <v>9749</v>
      </c>
      <c r="C108" s="249" t="s">
        <v>10135</v>
      </c>
      <c r="D108" s="249" t="s">
        <v>10091</v>
      </c>
      <c r="E108" s="264">
        <v>1848.39</v>
      </c>
      <c r="F108" s="243">
        <v>2348.7288667236407</v>
      </c>
      <c r="G108" s="259">
        <v>0.27068901407367529</v>
      </c>
      <c r="H108" s="261"/>
      <c r="I108" s="262"/>
      <c r="J108" s="260"/>
      <c r="K108" s="260"/>
      <c r="L108" s="260"/>
      <c r="M108" s="260"/>
    </row>
    <row r="109" spans="1:13">
      <c r="A109" s="256" t="s">
        <v>10136</v>
      </c>
      <c r="B109" s="249" t="s">
        <v>9749</v>
      </c>
      <c r="C109" s="249" t="s">
        <v>10137</v>
      </c>
      <c r="D109" s="249" t="s">
        <v>10091</v>
      </c>
      <c r="E109" s="264">
        <v>1393.94</v>
      </c>
      <c r="F109" s="243">
        <v>1773.4897919667039</v>
      </c>
      <c r="G109" s="259">
        <v>0.27228560193889551</v>
      </c>
      <c r="H109" s="261"/>
      <c r="I109" s="262"/>
      <c r="J109" s="260"/>
      <c r="K109" s="260"/>
      <c r="L109" s="260"/>
      <c r="M109" s="260"/>
    </row>
    <row r="110" spans="1:13">
      <c r="A110" s="256" t="s">
        <v>10138</v>
      </c>
      <c r="B110" s="249" t="s">
        <v>9749</v>
      </c>
      <c r="C110" s="249" t="s">
        <v>10139</v>
      </c>
      <c r="D110" s="249" t="s">
        <v>10091</v>
      </c>
      <c r="E110" s="264">
        <v>1848.39</v>
      </c>
      <c r="F110" s="243">
        <v>2348.7288667236407</v>
      </c>
      <c r="G110" s="259">
        <v>0.27068901407367529</v>
      </c>
      <c r="H110" s="261"/>
      <c r="I110" s="262"/>
      <c r="J110" s="260"/>
      <c r="K110" s="260"/>
      <c r="L110" s="260"/>
      <c r="M110" s="260"/>
    </row>
    <row r="111" spans="1:13">
      <c r="A111" s="256" t="s">
        <v>10140</v>
      </c>
      <c r="B111" s="249" t="s">
        <v>9749</v>
      </c>
      <c r="C111" s="249" t="s">
        <v>10141</v>
      </c>
      <c r="D111" s="249" t="s">
        <v>10091</v>
      </c>
      <c r="E111" s="264">
        <v>790.08</v>
      </c>
      <c r="F111" s="243">
        <v>1004.8922180499446</v>
      </c>
      <c r="G111" s="259">
        <v>0.27188666723615906</v>
      </c>
      <c r="H111" s="261"/>
      <c r="I111" s="262"/>
      <c r="J111" s="260"/>
      <c r="K111" s="260"/>
      <c r="L111" s="260"/>
      <c r="M111" s="260"/>
    </row>
    <row r="112" spans="1:13">
      <c r="A112" s="256" t="s">
        <v>10142</v>
      </c>
      <c r="B112" s="249" t="s">
        <v>9749</v>
      </c>
      <c r="C112" s="249" t="s">
        <v>10143</v>
      </c>
      <c r="D112" s="249" t="s">
        <v>10091</v>
      </c>
      <c r="E112" s="264">
        <v>1483.11</v>
      </c>
      <c r="F112" s="243">
        <v>1882.78248045283</v>
      </c>
      <c r="G112" s="259">
        <v>0.26948269545268388</v>
      </c>
      <c r="H112" s="261"/>
      <c r="I112" s="262"/>
      <c r="J112" s="260"/>
      <c r="K112" s="260"/>
      <c r="L112" s="260"/>
      <c r="M112" s="260"/>
    </row>
    <row r="113" spans="1:13">
      <c r="A113" s="256" t="s">
        <v>10144</v>
      </c>
      <c r="B113" s="249" t="s">
        <v>9749</v>
      </c>
      <c r="C113" s="249" t="s">
        <v>10145</v>
      </c>
      <c r="D113" s="249" t="s">
        <v>10146</v>
      </c>
      <c r="E113" s="264">
        <v>2172.5100000000002</v>
      </c>
      <c r="F113" s="243">
        <v>2763.9524357225309</v>
      </c>
      <c r="G113" s="259">
        <v>0.27223922362729325</v>
      </c>
      <c r="H113" s="261"/>
      <c r="I113" s="262"/>
      <c r="J113" s="260"/>
      <c r="K113" s="260"/>
      <c r="L113" s="260"/>
      <c r="M113" s="260"/>
    </row>
    <row r="114" spans="1:13">
      <c r="A114" s="256" t="s">
        <v>10147</v>
      </c>
      <c r="B114" s="249" t="s">
        <v>9749</v>
      </c>
      <c r="C114" s="249" t="s">
        <v>10148</v>
      </c>
      <c r="D114" s="249" t="s">
        <v>10091</v>
      </c>
      <c r="E114" s="264">
        <v>1086.26</v>
      </c>
      <c r="F114" s="243">
        <v>1381.9762178612655</v>
      </c>
      <c r="G114" s="259">
        <v>0.27223336757430583</v>
      </c>
      <c r="H114" s="261"/>
      <c r="I114" s="262"/>
      <c r="J114" s="260"/>
      <c r="K114" s="260"/>
      <c r="L114" s="260"/>
      <c r="M114" s="260"/>
    </row>
    <row r="115" spans="1:13">
      <c r="A115" s="256" t="s">
        <v>10149</v>
      </c>
      <c r="B115" s="249" t="s">
        <v>9749</v>
      </c>
      <c r="C115" s="249" t="s">
        <v>10150</v>
      </c>
      <c r="D115" s="249" t="s">
        <v>10091</v>
      </c>
      <c r="E115" s="264">
        <v>1086.26</v>
      </c>
      <c r="F115" s="243">
        <v>1381.9762178612655</v>
      </c>
      <c r="G115" s="259">
        <v>0.27223336757430583</v>
      </c>
      <c r="H115" s="261"/>
      <c r="I115" s="262"/>
      <c r="J115" s="260"/>
      <c r="K115" s="260"/>
      <c r="L115" s="260"/>
      <c r="M115" s="260"/>
    </row>
    <row r="116" spans="1:13">
      <c r="A116" s="256" t="s">
        <v>10151</v>
      </c>
      <c r="B116" s="249" t="s">
        <v>9749</v>
      </c>
      <c r="C116" s="249" t="s">
        <v>10152</v>
      </c>
      <c r="D116" s="249" t="s">
        <v>10091</v>
      </c>
      <c r="E116" s="264">
        <v>1848.39</v>
      </c>
      <c r="F116" s="243">
        <v>2348.7288667236407</v>
      </c>
      <c r="G116" s="259">
        <v>0.27068901407367529</v>
      </c>
      <c r="H116" s="261"/>
      <c r="I116" s="262"/>
      <c r="J116" s="260"/>
      <c r="K116" s="260"/>
      <c r="L116" s="260"/>
      <c r="M116" s="260"/>
    </row>
    <row r="117" spans="1:13">
      <c r="A117" s="256" t="s">
        <v>10153</v>
      </c>
      <c r="B117" s="249" t="s">
        <v>9749</v>
      </c>
      <c r="C117" s="249" t="s">
        <v>10154</v>
      </c>
      <c r="D117" s="249" t="s">
        <v>10091</v>
      </c>
      <c r="E117" s="264">
        <v>1393.94</v>
      </c>
      <c r="F117" s="243">
        <v>1773.4897919667039</v>
      </c>
      <c r="G117" s="259">
        <v>0.27228560193889551</v>
      </c>
      <c r="H117" s="261"/>
      <c r="I117" s="262"/>
      <c r="J117" s="260"/>
      <c r="K117" s="260"/>
      <c r="L117" s="260"/>
      <c r="M117" s="260"/>
    </row>
    <row r="118" spans="1:13">
      <c r="A118" s="256" t="s">
        <v>10155</v>
      </c>
      <c r="B118" s="249" t="s">
        <v>9749</v>
      </c>
      <c r="C118" s="249" t="s">
        <v>10156</v>
      </c>
      <c r="D118" s="249" t="s">
        <v>10091</v>
      </c>
      <c r="E118" s="264">
        <v>1095.1600000000001</v>
      </c>
      <c r="F118" s="243">
        <v>1390.3469942869035</v>
      </c>
      <c r="G118" s="259">
        <v>0.26953777921664734</v>
      </c>
      <c r="H118" s="261"/>
      <c r="I118" s="262"/>
      <c r="J118" s="260"/>
      <c r="K118" s="260"/>
      <c r="L118" s="260"/>
      <c r="M118" s="260"/>
    </row>
    <row r="119" spans="1:13">
      <c r="A119" s="258" t="s">
        <v>10157</v>
      </c>
      <c r="B119" s="251" t="s">
        <v>9749</v>
      </c>
      <c r="C119" s="251" t="s">
        <v>10158</v>
      </c>
      <c r="D119" s="246"/>
      <c r="E119" s="263"/>
      <c r="F119" s="246"/>
      <c r="G119" s="246"/>
      <c r="H119" s="261"/>
      <c r="I119" s="262"/>
      <c r="J119" s="260"/>
      <c r="K119" s="260"/>
      <c r="L119" s="260"/>
      <c r="M119" s="260"/>
    </row>
    <row r="120" spans="1:13">
      <c r="A120" s="256" t="s">
        <v>10159</v>
      </c>
      <c r="B120" s="249" t="s">
        <v>9749</v>
      </c>
      <c r="C120" s="249" t="s">
        <v>10160</v>
      </c>
      <c r="D120" s="249" t="s">
        <v>10146</v>
      </c>
      <c r="E120" s="264">
        <v>4934.2299999999996</v>
      </c>
      <c r="F120" s="243">
        <v>6288.9117209766928</v>
      </c>
      <c r="G120" s="259">
        <v>0.27454774523617531</v>
      </c>
      <c r="H120" s="261"/>
      <c r="I120" s="262"/>
      <c r="J120" s="260"/>
      <c r="K120" s="260"/>
      <c r="L120" s="260"/>
      <c r="M120" s="260"/>
    </row>
    <row r="121" spans="1:13">
      <c r="A121" s="256" t="s">
        <v>10161</v>
      </c>
      <c r="B121" s="249" t="s">
        <v>9749</v>
      </c>
      <c r="C121" s="249" t="s">
        <v>10162</v>
      </c>
      <c r="D121" s="249" t="s">
        <v>10146</v>
      </c>
      <c r="E121" s="264">
        <v>9868.4599999999991</v>
      </c>
      <c r="F121" s="243">
        <v>12577.823441953386</v>
      </c>
      <c r="G121" s="259">
        <v>0.27454774523617531</v>
      </c>
      <c r="H121" s="261"/>
      <c r="I121" s="262"/>
      <c r="J121" s="260"/>
      <c r="K121" s="260"/>
      <c r="L121" s="260"/>
      <c r="M121" s="260"/>
    </row>
    <row r="122" spans="1:13">
      <c r="A122" s="256" t="s">
        <v>10163</v>
      </c>
      <c r="B122" s="249" t="s">
        <v>9749</v>
      </c>
      <c r="C122" s="249" t="s">
        <v>10164</v>
      </c>
      <c r="D122" s="249" t="s">
        <v>10146</v>
      </c>
      <c r="E122" s="264">
        <v>14800.44</v>
      </c>
      <c r="F122" s="243">
        <v>18863.988215094338</v>
      </c>
      <c r="G122" s="259">
        <v>0.27455590611457081</v>
      </c>
      <c r="H122" s="261"/>
      <c r="I122" s="262"/>
      <c r="J122" s="260"/>
      <c r="K122" s="260"/>
      <c r="L122" s="260"/>
      <c r="M122" s="260"/>
    </row>
    <row r="123" spans="1:13">
      <c r="A123" s="256" t="s">
        <v>10165</v>
      </c>
      <c r="B123" s="249" t="s">
        <v>9749</v>
      </c>
      <c r="C123" s="249" t="s">
        <v>10166</v>
      </c>
      <c r="D123" s="249" t="s">
        <v>10146</v>
      </c>
      <c r="E123" s="264">
        <v>3153.24</v>
      </c>
      <c r="F123" s="243">
        <v>4015.8363736836855</v>
      </c>
      <c r="G123" s="259">
        <v>0.27355874392170776</v>
      </c>
      <c r="H123" s="261"/>
      <c r="I123" s="262"/>
      <c r="J123" s="260"/>
      <c r="K123" s="260"/>
      <c r="L123" s="260"/>
      <c r="M123" s="260"/>
    </row>
    <row r="124" spans="1:13">
      <c r="A124" s="256" t="s">
        <v>10167</v>
      </c>
      <c r="B124" s="249" t="s">
        <v>9749</v>
      </c>
      <c r="C124" s="249" t="s">
        <v>10168</v>
      </c>
      <c r="D124" s="249" t="s">
        <v>10146</v>
      </c>
      <c r="E124" s="264">
        <v>4815.3500000000004</v>
      </c>
      <c r="F124" s="243">
        <v>6135.5807413340744</v>
      </c>
      <c r="G124" s="259">
        <v>0.27417129416014907</v>
      </c>
      <c r="H124" s="261"/>
      <c r="I124" s="262"/>
      <c r="J124" s="260"/>
      <c r="K124" s="260"/>
      <c r="L124" s="260"/>
      <c r="M124" s="260"/>
    </row>
    <row r="125" spans="1:13">
      <c r="A125" s="256" t="s">
        <v>10169</v>
      </c>
      <c r="B125" s="249" t="s">
        <v>9749</v>
      </c>
      <c r="C125" s="249" t="s">
        <v>10170</v>
      </c>
      <c r="D125" s="249" t="s">
        <v>10146</v>
      </c>
      <c r="E125" s="264">
        <v>9596.4500000000007</v>
      </c>
      <c r="F125" s="243">
        <v>12229.346832279691</v>
      </c>
      <c r="G125" s="259">
        <v>0.27436154330817009</v>
      </c>
      <c r="H125" s="261"/>
      <c r="I125" s="262"/>
      <c r="J125" s="260"/>
      <c r="K125" s="260"/>
      <c r="L125" s="260"/>
      <c r="M125" s="260"/>
    </row>
    <row r="126" spans="1:13">
      <c r="A126" s="256" t="s">
        <v>10171</v>
      </c>
      <c r="B126" s="249" t="s">
        <v>9749</v>
      </c>
      <c r="C126" s="249" t="s">
        <v>10172</v>
      </c>
      <c r="D126" s="249" t="s">
        <v>10146</v>
      </c>
      <c r="E126" s="264">
        <v>4815.3500000000004</v>
      </c>
      <c r="F126" s="243">
        <v>6135.5807413340744</v>
      </c>
      <c r="G126" s="259">
        <v>0.27417129416014907</v>
      </c>
      <c r="H126" s="261"/>
      <c r="I126" s="262"/>
      <c r="J126" s="260"/>
      <c r="K126" s="260"/>
      <c r="L126" s="260"/>
      <c r="M126" s="260"/>
    </row>
    <row r="127" spans="1:13">
      <c r="A127" s="256" t="s">
        <v>10173</v>
      </c>
      <c r="B127" s="249" t="s">
        <v>9749</v>
      </c>
      <c r="C127" s="249" t="s">
        <v>10174</v>
      </c>
      <c r="D127" s="249" t="s">
        <v>10146</v>
      </c>
      <c r="E127" s="264">
        <v>9596.4500000000007</v>
      </c>
      <c r="F127" s="243">
        <v>12229.346832279691</v>
      </c>
      <c r="G127" s="259">
        <v>0.27436154330817009</v>
      </c>
      <c r="H127" s="261"/>
      <c r="I127" s="262"/>
      <c r="J127" s="260"/>
      <c r="K127" s="260"/>
      <c r="L127" s="260"/>
      <c r="M127" s="260"/>
    </row>
    <row r="128" spans="1:13">
      <c r="A128" s="256" t="s">
        <v>10175</v>
      </c>
      <c r="B128" s="249" t="s">
        <v>9749</v>
      </c>
      <c r="C128" s="249" t="s">
        <v>10176</v>
      </c>
      <c r="D128" s="249" t="s">
        <v>10177</v>
      </c>
      <c r="E128" s="264">
        <v>8912.9</v>
      </c>
      <c r="F128" s="243">
        <v>11351.878520064374</v>
      </c>
      <c r="G128" s="259">
        <v>0.27364589752654855</v>
      </c>
      <c r="H128" s="261"/>
      <c r="I128" s="262"/>
      <c r="J128" s="260"/>
      <c r="K128" s="260"/>
      <c r="L128" s="260"/>
      <c r="M128" s="260"/>
    </row>
    <row r="129" spans="1:13">
      <c r="A129" s="258" t="s">
        <v>10178</v>
      </c>
      <c r="B129" s="251" t="s">
        <v>9749</v>
      </c>
      <c r="C129" s="251" t="s">
        <v>10179</v>
      </c>
      <c r="D129" s="246"/>
      <c r="E129" s="263"/>
      <c r="F129" s="246"/>
      <c r="G129" s="246"/>
      <c r="H129" s="261"/>
      <c r="I129" s="262"/>
      <c r="J129" s="260"/>
      <c r="K129" s="260"/>
      <c r="L129" s="260"/>
      <c r="M129" s="260"/>
    </row>
    <row r="130" spans="1:13">
      <c r="A130" s="256" t="s">
        <v>10180</v>
      </c>
      <c r="B130" s="249" t="s">
        <v>9749</v>
      </c>
      <c r="C130" s="249" t="s">
        <v>10181</v>
      </c>
      <c r="D130" s="249" t="s">
        <v>10177</v>
      </c>
      <c r="E130" s="264">
        <v>7820.41</v>
      </c>
      <c r="F130" s="243">
        <v>9953.7827996626002</v>
      </c>
      <c r="G130" s="259">
        <v>0.2727955183503934</v>
      </c>
      <c r="H130" s="261"/>
      <c r="I130" s="262"/>
      <c r="J130" s="260"/>
      <c r="K130" s="260"/>
      <c r="L130" s="260"/>
      <c r="M130" s="260"/>
    </row>
    <row r="131" spans="1:13">
      <c r="A131" s="256" t="s">
        <v>10182</v>
      </c>
      <c r="B131" s="249" t="s">
        <v>9749</v>
      </c>
      <c r="C131" s="249" t="s">
        <v>10183</v>
      </c>
      <c r="D131" s="249" t="s">
        <v>10177</v>
      </c>
      <c r="E131" s="264">
        <v>2763.49</v>
      </c>
      <c r="F131" s="243">
        <v>3510.3135538823526</v>
      </c>
      <c r="G131" s="259">
        <v>0.27024651939480626</v>
      </c>
      <c r="H131" s="261"/>
      <c r="I131" s="262"/>
      <c r="J131" s="260"/>
      <c r="K131" s="260"/>
      <c r="L131" s="260"/>
      <c r="M131" s="260"/>
    </row>
    <row r="132" spans="1:13">
      <c r="A132" s="256" t="s">
        <v>10184</v>
      </c>
      <c r="B132" s="249" t="s">
        <v>9749</v>
      </c>
      <c r="C132" s="249" t="s">
        <v>10185</v>
      </c>
      <c r="D132" s="249" t="s">
        <v>10177</v>
      </c>
      <c r="E132" s="264">
        <v>13741.73</v>
      </c>
      <c r="F132" s="243">
        <v>17477.010986255271</v>
      </c>
      <c r="G132" s="259">
        <v>0.27182028654727408</v>
      </c>
      <c r="H132" s="261"/>
      <c r="I132" s="262"/>
      <c r="J132" s="260"/>
      <c r="K132" s="260"/>
      <c r="L132" s="260"/>
      <c r="M132" s="260"/>
    </row>
    <row r="133" spans="1:13">
      <c r="A133" s="256" t="s">
        <v>10186</v>
      </c>
      <c r="B133" s="249" t="s">
        <v>9749</v>
      </c>
      <c r="C133" s="249" t="s">
        <v>10187</v>
      </c>
      <c r="D133" s="249" t="s">
        <v>10177</v>
      </c>
      <c r="E133" s="264">
        <v>8895.77</v>
      </c>
      <c r="F133" s="243">
        <v>11306.305631485018</v>
      </c>
      <c r="G133" s="259">
        <v>0.27097548964114604</v>
      </c>
      <c r="H133" s="261"/>
      <c r="I133" s="262"/>
      <c r="J133" s="260"/>
      <c r="K133" s="260"/>
      <c r="L133" s="260"/>
      <c r="M133" s="260"/>
    </row>
    <row r="134" spans="1:13">
      <c r="A134" s="256" t="s">
        <v>10188</v>
      </c>
      <c r="B134" s="249" t="s">
        <v>9749</v>
      </c>
      <c r="C134" s="249" t="s">
        <v>10103</v>
      </c>
      <c r="D134" s="249" t="s">
        <v>10091</v>
      </c>
      <c r="E134" s="264">
        <v>1684.82</v>
      </c>
      <c r="F134" s="243">
        <v>2144.8359342774697</v>
      </c>
      <c r="G134" s="259">
        <v>0.2730356561991607</v>
      </c>
      <c r="H134" s="261"/>
      <c r="I134" s="262"/>
      <c r="J134" s="260"/>
      <c r="K134" s="260"/>
      <c r="L134" s="260"/>
      <c r="M134" s="260"/>
    </row>
    <row r="135" spans="1:13">
      <c r="A135" s="256" t="s">
        <v>10189</v>
      </c>
      <c r="B135" s="249" t="s">
        <v>9749</v>
      </c>
      <c r="C135" s="249" t="s">
        <v>10190</v>
      </c>
      <c r="D135" s="249" t="s">
        <v>10091</v>
      </c>
      <c r="E135" s="264">
        <v>1534.14</v>
      </c>
      <c r="F135" s="243">
        <v>1950.0302579911211</v>
      </c>
      <c r="G135" s="259">
        <v>0.27109015995353802</v>
      </c>
      <c r="H135" s="261"/>
      <c r="I135" s="262"/>
      <c r="J135" s="260"/>
      <c r="K135" s="260"/>
      <c r="L135" s="260"/>
      <c r="M135" s="260"/>
    </row>
    <row r="136" spans="1:13">
      <c r="A136" s="256" t="s">
        <v>10191</v>
      </c>
      <c r="B136" s="249" t="s">
        <v>9749</v>
      </c>
      <c r="C136" s="249" t="s">
        <v>10192</v>
      </c>
      <c r="D136" s="249" t="s">
        <v>10177</v>
      </c>
      <c r="E136" s="264">
        <v>2386.9299999999998</v>
      </c>
      <c r="F136" s="243">
        <v>3039.3695227347398</v>
      </c>
      <c r="G136" s="259">
        <v>0.27333835627133607</v>
      </c>
      <c r="H136" s="261"/>
      <c r="I136" s="262"/>
      <c r="J136" s="260"/>
      <c r="K136" s="260"/>
      <c r="L136" s="260"/>
      <c r="M136" s="260"/>
    </row>
    <row r="137" spans="1:13">
      <c r="A137" s="256" t="s">
        <v>10193</v>
      </c>
      <c r="B137" s="249" t="s">
        <v>9749</v>
      </c>
      <c r="C137" s="249" t="s">
        <v>10194</v>
      </c>
      <c r="D137" s="249" t="s">
        <v>10177</v>
      </c>
      <c r="E137" s="264">
        <v>3739.33</v>
      </c>
      <c r="F137" s="243">
        <v>4766.1844312541625</v>
      </c>
      <c r="G137" s="259">
        <v>0.27460920305353165</v>
      </c>
      <c r="H137" s="261"/>
      <c r="I137" s="262"/>
      <c r="J137" s="260"/>
      <c r="K137" s="260"/>
      <c r="L137" s="260"/>
      <c r="M137" s="260"/>
    </row>
    <row r="138" spans="1:13">
      <c r="A138" s="256" t="s">
        <v>10195</v>
      </c>
      <c r="B138" s="249" t="s">
        <v>9749</v>
      </c>
      <c r="C138" s="249" t="s">
        <v>10196</v>
      </c>
      <c r="D138" s="249" t="s">
        <v>10177</v>
      </c>
      <c r="E138" s="264">
        <v>2885.6</v>
      </c>
      <c r="F138" s="243">
        <v>3670.4491952186463</v>
      </c>
      <c r="G138" s="259">
        <v>0.27198821569817255</v>
      </c>
      <c r="H138" s="261"/>
      <c r="I138" s="262"/>
      <c r="J138" s="260"/>
      <c r="K138" s="260"/>
      <c r="L138" s="260"/>
      <c r="M138" s="260"/>
    </row>
    <row r="139" spans="1:13">
      <c r="A139" s="256" t="s">
        <v>10197</v>
      </c>
      <c r="B139" s="249" t="s">
        <v>9749</v>
      </c>
      <c r="C139" s="249" t="s">
        <v>10198</v>
      </c>
      <c r="D139" s="249" t="s">
        <v>10177</v>
      </c>
      <c r="E139" s="264">
        <v>1969.5</v>
      </c>
      <c r="F139" s="243">
        <v>2504.3495226925638</v>
      </c>
      <c r="G139" s="259">
        <v>0.2715661450584228</v>
      </c>
      <c r="H139" s="261"/>
      <c r="I139" s="262"/>
      <c r="J139" s="260"/>
      <c r="K139" s="260"/>
      <c r="L139" s="260"/>
      <c r="M139" s="260"/>
    </row>
    <row r="140" spans="1:13">
      <c r="A140" s="256" t="s">
        <v>10199</v>
      </c>
      <c r="B140" s="249" t="s">
        <v>9749</v>
      </c>
      <c r="C140" s="249" t="s">
        <v>10123</v>
      </c>
      <c r="D140" s="249" t="s">
        <v>10091</v>
      </c>
      <c r="E140" s="264">
        <v>1709.83</v>
      </c>
      <c r="F140" s="243">
        <v>2174.3493869367376</v>
      </c>
      <c r="G140" s="259">
        <v>0.27167577299306811</v>
      </c>
      <c r="H140" s="261"/>
      <c r="I140" s="262"/>
      <c r="J140" s="260"/>
      <c r="K140" s="260"/>
      <c r="L140" s="260"/>
      <c r="M140" s="260"/>
    </row>
    <row r="141" spans="1:13">
      <c r="A141" s="256" t="s">
        <v>10200</v>
      </c>
      <c r="B141" s="249" t="s">
        <v>9749</v>
      </c>
      <c r="C141" s="249" t="s">
        <v>10201</v>
      </c>
      <c r="D141" s="249" t="s">
        <v>10091</v>
      </c>
      <c r="E141" s="264">
        <v>3194.97</v>
      </c>
      <c r="F141" s="243">
        <v>4068.3268947547172</v>
      </c>
      <c r="G141" s="259">
        <v>0.27335370746977827</v>
      </c>
      <c r="H141" s="261"/>
      <c r="I141" s="262"/>
      <c r="J141" s="260"/>
      <c r="K141" s="260"/>
      <c r="L141" s="260"/>
      <c r="M141" s="260"/>
    </row>
    <row r="142" spans="1:13">
      <c r="A142" s="256" t="s">
        <v>10202</v>
      </c>
      <c r="B142" s="249" t="s">
        <v>9749</v>
      </c>
      <c r="C142" s="249" t="s">
        <v>10113</v>
      </c>
      <c r="D142" s="249" t="s">
        <v>10091</v>
      </c>
      <c r="E142" s="264">
        <v>2349.89</v>
      </c>
      <c r="F142" s="243">
        <v>2986.6968284950058</v>
      </c>
      <c r="G142" s="259">
        <v>0.27099431398704033</v>
      </c>
      <c r="H142" s="261"/>
      <c r="I142" s="262"/>
      <c r="J142" s="260"/>
      <c r="K142" s="260"/>
      <c r="L142" s="260"/>
      <c r="M142" s="260"/>
    </row>
    <row r="143" spans="1:13">
      <c r="A143" s="256" t="s">
        <v>10203</v>
      </c>
      <c r="B143" s="249" t="s">
        <v>9749</v>
      </c>
      <c r="C143" s="249" t="s">
        <v>10204</v>
      </c>
      <c r="D143" s="249" t="s">
        <v>10091</v>
      </c>
      <c r="E143" s="264">
        <v>1817.49</v>
      </c>
      <c r="F143" s="243">
        <v>2308.8091894605996</v>
      </c>
      <c r="G143" s="259">
        <v>0.27032841416491959</v>
      </c>
      <c r="H143" s="261"/>
      <c r="I143" s="262"/>
      <c r="J143" s="260"/>
      <c r="K143" s="260"/>
      <c r="L143" s="260"/>
      <c r="M143" s="260"/>
    </row>
    <row r="144" spans="1:13">
      <c r="A144" s="256" t="s">
        <v>10205</v>
      </c>
      <c r="B144" s="249" t="s">
        <v>9749</v>
      </c>
      <c r="C144" s="249" t="s">
        <v>10206</v>
      </c>
      <c r="D144" s="249" t="s">
        <v>10091</v>
      </c>
      <c r="E144" s="264">
        <v>2189.4699999999998</v>
      </c>
      <c r="F144" s="243">
        <v>2783.9598853274147</v>
      </c>
      <c r="G144" s="259">
        <v>0.27152227951395314</v>
      </c>
      <c r="H144" s="261"/>
      <c r="I144" s="262"/>
      <c r="J144" s="260"/>
      <c r="K144" s="260"/>
      <c r="L144" s="260"/>
      <c r="M144" s="260"/>
    </row>
    <row r="145" spans="1:13">
      <c r="A145" s="256" t="s">
        <v>10207</v>
      </c>
      <c r="B145" s="249" t="s">
        <v>9749</v>
      </c>
      <c r="C145" s="249" t="s">
        <v>10208</v>
      </c>
      <c r="D145" s="249" t="s">
        <v>10091</v>
      </c>
      <c r="E145" s="264">
        <v>4372.55</v>
      </c>
      <c r="F145" s="243">
        <v>5566.5368813496125</v>
      </c>
      <c r="G145" s="259">
        <v>0.27306420311937241</v>
      </c>
      <c r="H145" s="261"/>
      <c r="I145" s="262"/>
      <c r="J145" s="260"/>
      <c r="K145" s="260"/>
      <c r="L145" s="260"/>
      <c r="M145" s="260"/>
    </row>
    <row r="146" spans="1:13">
      <c r="A146" s="256" t="s">
        <v>10209</v>
      </c>
      <c r="B146" s="249" t="s">
        <v>9749</v>
      </c>
      <c r="C146" s="249" t="s">
        <v>10210</v>
      </c>
      <c r="D146" s="249" t="s">
        <v>10091</v>
      </c>
      <c r="E146" s="264">
        <v>1183.95</v>
      </c>
      <c r="F146" s="243">
        <v>1500.8080865238621</v>
      </c>
      <c r="G146" s="259">
        <v>0.26762792898674959</v>
      </c>
      <c r="H146" s="261"/>
      <c r="I146" s="262"/>
      <c r="J146" s="260"/>
      <c r="K146" s="260"/>
      <c r="L146" s="260"/>
      <c r="M146" s="260"/>
    </row>
    <row r="147" spans="1:13">
      <c r="A147" s="256" t="s">
        <v>10211</v>
      </c>
      <c r="B147" s="249" t="s">
        <v>9749</v>
      </c>
      <c r="C147" s="249" t="s">
        <v>10212</v>
      </c>
      <c r="D147" s="249" t="s">
        <v>10177</v>
      </c>
      <c r="E147" s="264">
        <v>7541.6</v>
      </c>
      <c r="F147" s="243">
        <v>9617.1379205327448</v>
      </c>
      <c r="G147" s="259">
        <v>0.27521188083864745</v>
      </c>
      <c r="H147" s="261"/>
      <c r="I147" s="262"/>
      <c r="J147" s="260"/>
      <c r="K147" s="260"/>
      <c r="L147" s="260"/>
      <c r="M147" s="260"/>
    </row>
    <row r="148" spans="1:13">
      <c r="A148" s="258" t="s">
        <v>10213</v>
      </c>
      <c r="B148" s="251" t="s">
        <v>9749</v>
      </c>
      <c r="C148" s="251" t="s">
        <v>10214</v>
      </c>
      <c r="D148" s="246"/>
      <c r="E148" s="263"/>
      <c r="F148" s="246"/>
      <c r="G148" s="246"/>
      <c r="H148" s="261"/>
      <c r="I148" s="262"/>
      <c r="J148" s="260"/>
      <c r="K148" s="260"/>
      <c r="L148" s="260"/>
      <c r="M148" s="260"/>
    </row>
    <row r="149" spans="1:13">
      <c r="A149" s="256" t="s">
        <v>10215</v>
      </c>
      <c r="B149" s="249" t="s">
        <v>9749</v>
      </c>
      <c r="C149" s="249" t="s">
        <v>10216</v>
      </c>
      <c r="D149" s="249" t="s">
        <v>10146</v>
      </c>
      <c r="E149" s="264">
        <v>6638.53</v>
      </c>
      <c r="F149" s="243">
        <v>8452.0983717425097</v>
      </c>
      <c r="G149" s="259">
        <v>0.27318824675681364</v>
      </c>
      <c r="H149" s="261"/>
      <c r="I149" s="262"/>
      <c r="J149" s="260"/>
      <c r="K149" s="260"/>
      <c r="L149" s="260"/>
      <c r="M149" s="260"/>
    </row>
    <row r="150" spans="1:13">
      <c r="A150" s="256" t="s">
        <v>10217</v>
      </c>
      <c r="B150" s="249" t="s">
        <v>9749</v>
      </c>
      <c r="C150" s="249" t="s">
        <v>10218</v>
      </c>
      <c r="D150" s="249" t="s">
        <v>10146</v>
      </c>
      <c r="E150" s="264">
        <v>11501.89</v>
      </c>
      <c r="F150" s="243">
        <v>14656.271399249725</v>
      </c>
      <c r="G150" s="259">
        <v>0.27424896249657449</v>
      </c>
      <c r="H150" s="261"/>
      <c r="I150" s="262"/>
      <c r="J150" s="260"/>
      <c r="K150" s="260"/>
      <c r="L150" s="260"/>
      <c r="M150" s="260"/>
    </row>
    <row r="151" spans="1:13">
      <c r="A151" s="256" t="s">
        <v>10219</v>
      </c>
      <c r="B151" s="249" t="s">
        <v>9749</v>
      </c>
      <c r="C151" s="249" t="s">
        <v>10220</v>
      </c>
      <c r="D151" s="249" t="s">
        <v>10146</v>
      </c>
      <c r="E151" s="264">
        <v>15704.93</v>
      </c>
      <c r="F151" s="243">
        <v>20016.184274019983</v>
      </c>
      <c r="G151" s="259">
        <v>0.2745159815433742</v>
      </c>
      <c r="H151" s="261"/>
      <c r="I151" s="262"/>
      <c r="J151" s="260"/>
      <c r="K151" s="260"/>
      <c r="L151" s="260"/>
      <c r="M151" s="260"/>
    </row>
    <row r="152" spans="1:13">
      <c r="A152" s="256" t="s">
        <v>10221</v>
      </c>
      <c r="B152" s="249" t="s">
        <v>9749</v>
      </c>
      <c r="C152" s="249" t="s">
        <v>10222</v>
      </c>
      <c r="D152" s="249" t="s">
        <v>10146</v>
      </c>
      <c r="E152" s="264">
        <v>20213.07</v>
      </c>
      <c r="F152" s="243">
        <v>25778.094148102111</v>
      </c>
      <c r="G152" s="259">
        <v>0.27531810596322637</v>
      </c>
      <c r="H152" s="261"/>
      <c r="I152" s="262"/>
      <c r="J152" s="260"/>
      <c r="K152" s="260"/>
      <c r="L152" s="260"/>
      <c r="M152" s="260"/>
    </row>
    <row r="153" spans="1:13">
      <c r="A153" s="258" t="s">
        <v>10223</v>
      </c>
      <c r="B153" s="251" t="s">
        <v>9749</v>
      </c>
      <c r="C153" s="251" t="s">
        <v>10224</v>
      </c>
      <c r="D153" s="246"/>
      <c r="E153" s="263"/>
      <c r="F153" s="246"/>
      <c r="G153" s="246"/>
      <c r="H153" s="261"/>
      <c r="I153" s="262"/>
      <c r="J153" s="260"/>
      <c r="K153" s="260"/>
      <c r="L153" s="260"/>
      <c r="M153" s="260"/>
    </row>
    <row r="154" spans="1:13">
      <c r="A154" s="256" t="s">
        <v>10225</v>
      </c>
      <c r="B154" s="249" t="s">
        <v>9749</v>
      </c>
      <c r="C154" s="249" t="s">
        <v>10226</v>
      </c>
      <c r="D154" s="249" t="s">
        <v>10227</v>
      </c>
      <c r="E154" s="264">
        <v>1414.31</v>
      </c>
      <c r="F154" s="243">
        <v>1780.8783539001111</v>
      </c>
      <c r="G154" s="259">
        <v>0.25918529452532413</v>
      </c>
      <c r="H154" s="261"/>
      <c r="I154" s="262"/>
      <c r="J154" s="260"/>
      <c r="K154" s="260"/>
      <c r="L154" s="260"/>
      <c r="M154" s="260"/>
    </row>
    <row r="155" spans="1:13">
      <c r="A155" s="256" t="s">
        <v>10228</v>
      </c>
      <c r="B155" s="249" t="s">
        <v>9749</v>
      </c>
      <c r="C155" s="249" t="s">
        <v>10229</v>
      </c>
      <c r="D155" s="249" t="s">
        <v>10227</v>
      </c>
      <c r="E155" s="264">
        <v>991.56</v>
      </c>
      <c r="F155" s="243">
        <v>1246.1050737846838</v>
      </c>
      <c r="G155" s="259">
        <v>0.25671172070745474</v>
      </c>
      <c r="H155" s="261"/>
      <c r="I155" s="262"/>
      <c r="J155" s="260"/>
      <c r="K155" s="260"/>
      <c r="L155" s="260"/>
      <c r="M155" s="260"/>
    </row>
    <row r="156" spans="1:13">
      <c r="A156" s="256" t="s">
        <v>10230</v>
      </c>
      <c r="B156" s="249" t="s">
        <v>9749</v>
      </c>
      <c r="C156" s="249" t="s">
        <v>10231</v>
      </c>
      <c r="D156" s="249" t="s">
        <v>10177</v>
      </c>
      <c r="E156" s="264">
        <v>539.39</v>
      </c>
      <c r="F156" s="243">
        <v>675.15651785933403</v>
      </c>
      <c r="G156" s="259">
        <v>0.25170380959849847</v>
      </c>
      <c r="H156" s="261"/>
      <c r="I156" s="262"/>
      <c r="J156" s="260"/>
      <c r="K156" s="260"/>
      <c r="L156" s="260"/>
      <c r="M156" s="260"/>
    </row>
    <row r="157" spans="1:13">
      <c r="A157" s="256" t="s">
        <v>10232</v>
      </c>
      <c r="B157" s="249" t="s">
        <v>9749</v>
      </c>
      <c r="C157" s="249" t="s">
        <v>10233</v>
      </c>
      <c r="D157" s="249" t="s">
        <v>10227</v>
      </c>
      <c r="E157" s="264">
        <v>1575.36</v>
      </c>
      <c r="F157" s="243">
        <v>1966.4263808390676</v>
      </c>
      <c r="G157" s="259">
        <v>0.24823937439002375</v>
      </c>
      <c r="H157" s="261"/>
      <c r="I157" s="262"/>
      <c r="J157" s="260"/>
      <c r="K157" s="260"/>
      <c r="L157" s="260"/>
      <c r="M157" s="260"/>
    </row>
    <row r="158" spans="1:13">
      <c r="A158" s="256" t="s">
        <v>10234</v>
      </c>
      <c r="B158" s="249" t="s">
        <v>9749</v>
      </c>
      <c r="C158" s="249" t="s">
        <v>10235</v>
      </c>
      <c r="D158" s="249" t="s">
        <v>10236</v>
      </c>
      <c r="E158" s="264">
        <v>0.37</v>
      </c>
      <c r="F158" s="243">
        <v>0.48951825297225304</v>
      </c>
      <c r="G158" s="259">
        <v>0.32302230533041354</v>
      </c>
      <c r="H158" s="261"/>
      <c r="I158" s="262"/>
      <c r="J158" s="260"/>
      <c r="K158" s="260"/>
      <c r="L158" s="260"/>
      <c r="M158" s="260"/>
    </row>
    <row r="159" spans="1:13">
      <c r="A159" s="256" t="s">
        <v>10237</v>
      </c>
      <c r="B159" s="249" t="s">
        <v>9749</v>
      </c>
      <c r="C159" s="249" t="s">
        <v>10238</v>
      </c>
      <c r="D159" s="249" t="s">
        <v>10236</v>
      </c>
      <c r="E159" s="264">
        <v>0.33</v>
      </c>
      <c r="F159" s="243">
        <v>0.41165882167933848</v>
      </c>
      <c r="G159" s="259">
        <v>0.24745097478587419</v>
      </c>
      <c r="H159" s="261"/>
      <c r="I159" s="262"/>
      <c r="J159" s="260"/>
      <c r="K159" s="260"/>
      <c r="L159" s="260"/>
      <c r="M159" s="260"/>
    </row>
    <row r="160" spans="1:13">
      <c r="A160" s="256" t="s">
        <v>10239</v>
      </c>
      <c r="B160" s="249" t="s">
        <v>9749</v>
      </c>
      <c r="C160" s="249" t="s">
        <v>10240</v>
      </c>
      <c r="D160" s="249" t="s">
        <v>10236</v>
      </c>
      <c r="E160" s="264">
        <v>0.2</v>
      </c>
      <c r="F160" s="243">
        <v>0.25132985623085463</v>
      </c>
      <c r="G160" s="259">
        <v>0.2566492811542731</v>
      </c>
      <c r="H160" s="261"/>
      <c r="I160" s="262"/>
      <c r="J160" s="260"/>
      <c r="K160" s="260"/>
      <c r="L160" s="260"/>
      <c r="M160" s="260"/>
    </row>
    <row r="161" spans="1:13" ht="12.75" customHeight="1">
      <c r="A161" s="256" t="s">
        <v>10241</v>
      </c>
      <c r="B161" s="249" t="s">
        <v>9749</v>
      </c>
      <c r="C161" s="249" t="s">
        <v>10242</v>
      </c>
      <c r="D161" s="249" t="s">
        <v>10177</v>
      </c>
      <c r="E161" s="264">
        <v>610.38</v>
      </c>
      <c r="F161" s="243">
        <v>765.70355691453938</v>
      </c>
      <c r="G161" s="259">
        <v>0.25447025937045664</v>
      </c>
      <c r="H161" s="261"/>
      <c r="I161" s="262"/>
      <c r="J161" s="260"/>
      <c r="K161" s="260"/>
      <c r="L161" s="260"/>
      <c r="M161" s="260"/>
    </row>
    <row r="162" spans="1:13">
      <c r="A162" s="256" t="s">
        <v>10243</v>
      </c>
      <c r="B162" s="249" t="s">
        <v>9749</v>
      </c>
      <c r="C162" s="249" t="s">
        <v>10244</v>
      </c>
      <c r="D162" s="249" t="s">
        <v>10091</v>
      </c>
      <c r="E162" s="264">
        <v>316</v>
      </c>
      <c r="F162" s="243">
        <v>399.6930853806881</v>
      </c>
      <c r="G162" s="259">
        <v>0.2648515360148358</v>
      </c>
      <c r="H162" s="261"/>
      <c r="I162" s="262"/>
      <c r="J162" s="260"/>
      <c r="K162" s="260"/>
      <c r="L162" s="260"/>
      <c r="M162" s="260"/>
    </row>
    <row r="163" spans="1:13">
      <c r="A163" s="256" t="s">
        <v>10245</v>
      </c>
      <c r="B163" s="249" t="s">
        <v>9749</v>
      </c>
      <c r="C163" s="249" t="s">
        <v>10246</v>
      </c>
      <c r="D163" s="249" t="s">
        <v>10091</v>
      </c>
      <c r="E163" s="264">
        <v>681.22</v>
      </c>
      <c r="F163" s="243">
        <v>861.246648628191</v>
      </c>
      <c r="G163" s="259">
        <v>0.26427093835793269</v>
      </c>
      <c r="H163" s="261"/>
      <c r="I163" s="262"/>
      <c r="J163" s="260"/>
      <c r="K163" s="260"/>
      <c r="L163" s="260"/>
      <c r="M163" s="260"/>
    </row>
    <row r="164" spans="1:13">
      <c r="A164" s="256" t="s">
        <v>10247</v>
      </c>
      <c r="B164" s="249" t="s">
        <v>9749</v>
      </c>
      <c r="C164" s="249" t="s">
        <v>10248</v>
      </c>
      <c r="D164" s="249" t="s">
        <v>10091</v>
      </c>
      <c r="E164" s="264">
        <v>395.71</v>
      </c>
      <c r="F164" s="243">
        <v>501.7610714583796</v>
      </c>
      <c r="G164" s="259">
        <v>0.26800200009698938</v>
      </c>
      <c r="H164" s="261"/>
      <c r="I164" s="262"/>
      <c r="J164" s="260"/>
      <c r="K164" s="260"/>
      <c r="L164" s="260"/>
      <c r="M164" s="260"/>
    </row>
    <row r="165" spans="1:13">
      <c r="A165" s="256" t="s">
        <v>10249</v>
      </c>
      <c r="B165" s="249" t="s">
        <v>9749</v>
      </c>
      <c r="C165" s="249" t="s">
        <v>10250</v>
      </c>
      <c r="D165" s="249" t="s">
        <v>10091</v>
      </c>
      <c r="E165" s="264">
        <v>485.97</v>
      </c>
      <c r="F165" s="243">
        <v>616.84861883240842</v>
      </c>
      <c r="G165" s="259">
        <v>0.26931419394696876</v>
      </c>
      <c r="H165" s="261"/>
      <c r="I165" s="262"/>
      <c r="J165" s="260"/>
      <c r="K165" s="260"/>
      <c r="L165" s="260"/>
      <c r="M165" s="260"/>
    </row>
    <row r="166" spans="1:13">
      <c r="A166" s="256" t="s">
        <v>10251</v>
      </c>
      <c r="B166" s="249" t="s">
        <v>9749</v>
      </c>
      <c r="C166" s="249" t="s">
        <v>10252</v>
      </c>
      <c r="D166" s="249" t="s">
        <v>10146</v>
      </c>
      <c r="E166" s="264">
        <v>475.62</v>
      </c>
      <c r="F166" s="243">
        <v>603.80484514650379</v>
      </c>
      <c r="G166" s="259">
        <v>0.26951104904441325</v>
      </c>
      <c r="H166" s="261"/>
      <c r="I166" s="262"/>
      <c r="J166" s="260"/>
      <c r="K166" s="260"/>
      <c r="L166" s="260"/>
      <c r="M166" s="260"/>
    </row>
    <row r="167" spans="1:13">
      <c r="A167" s="256" t="s">
        <v>10253</v>
      </c>
      <c r="B167" s="249" t="s">
        <v>9749</v>
      </c>
      <c r="C167" s="249" t="s">
        <v>10254</v>
      </c>
      <c r="D167" s="249" t="s">
        <v>10146</v>
      </c>
      <c r="E167" s="264">
        <v>623.69000000000005</v>
      </c>
      <c r="F167" s="243">
        <v>791.3716463412876</v>
      </c>
      <c r="G167" s="259">
        <v>0.26885415244959443</v>
      </c>
      <c r="H167" s="261"/>
      <c r="I167" s="262"/>
      <c r="J167" s="260"/>
      <c r="K167" s="260"/>
      <c r="L167" s="260"/>
      <c r="M167" s="260"/>
    </row>
    <row r="168" spans="1:13">
      <c r="A168" s="256" t="s">
        <v>10255</v>
      </c>
      <c r="B168" s="249" t="s">
        <v>9749</v>
      </c>
      <c r="C168" s="249" t="s">
        <v>10256</v>
      </c>
      <c r="D168" s="249" t="s">
        <v>10146</v>
      </c>
      <c r="E168" s="264">
        <v>771.76</v>
      </c>
      <c r="F168" s="243">
        <v>978.93844753607118</v>
      </c>
      <c r="G168" s="259">
        <v>0.26844932043131431</v>
      </c>
      <c r="H168" s="261"/>
      <c r="I168" s="262"/>
      <c r="J168" s="260"/>
      <c r="K168" s="260"/>
      <c r="L168" s="260"/>
      <c r="M168" s="260"/>
    </row>
    <row r="169" spans="1:13">
      <c r="A169" s="258" t="s">
        <v>10257</v>
      </c>
      <c r="B169" s="251" t="s">
        <v>9749</v>
      </c>
      <c r="C169" s="251" t="s">
        <v>10258</v>
      </c>
      <c r="D169" s="246"/>
      <c r="E169" s="263"/>
      <c r="F169" s="246"/>
      <c r="G169" s="246"/>
      <c r="H169" s="261"/>
      <c r="I169" s="262"/>
      <c r="J169" s="260"/>
      <c r="K169" s="260"/>
      <c r="L169" s="260"/>
      <c r="M169" s="260"/>
    </row>
    <row r="170" spans="1:13">
      <c r="A170" s="256" t="s">
        <v>10259</v>
      </c>
      <c r="B170" s="249" t="s">
        <v>9749</v>
      </c>
      <c r="C170" s="249" t="s">
        <v>10260</v>
      </c>
      <c r="D170" s="249" t="s">
        <v>10146</v>
      </c>
      <c r="E170" s="264">
        <v>1226.21</v>
      </c>
      <c r="F170" s="243">
        <v>1558.2926695804661</v>
      </c>
      <c r="G170" s="259">
        <v>0.27082038931379282</v>
      </c>
      <c r="H170" s="261"/>
      <c r="I170" s="262"/>
      <c r="J170" s="260"/>
      <c r="K170" s="260"/>
      <c r="L170" s="260"/>
      <c r="M170" s="260"/>
    </row>
    <row r="171" spans="1:13">
      <c r="A171" s="256" t="s">
        <v>10261</v>
      </c>
      <c r="B171" s="249" t="s">
        <v>9749</v>
      </c>
      <c r="C171" s="249" t="s">
        <v>10262</v>
      </c>
      <c r="D171" s="249" t="s">
        <v>10146</v>
      </c>
      <c r="E171" s="264">
        <v>1502.14</v>
      </c>
      <c r="F171" s="243">
        <v>1906.2162583729191</v>
      </c>
      <c r="G171" s="259">
        <v>0.26900039834697109</v>
      </c>
      <c r="H171" s="261"/>
      <c r="I171" s="262"/>
      <c r="J171" s="260"/>
      <c r="K171" s="260"/>
      <c r="L171" s="260"/>
      <c r="M171" s="260"/>
    </row>
    <row r="172" spans="1:13" ht="16.5">
      <c r="A172" s="256" t="s">
        <v>10263</v>
      </c>
      <c r="B172" s="249" t="s">
        <v>9749</v>
      </c>
      <c r="C172" s="249" t="s">
        <v>10264</v>
      </c>
      <c r="D172" s="249" t="s">
        <v>10146</v>
      </c>
      <c r="E172" s="264">
        <v>2662.9</v>
      </c>
      <c r="F172" s="243">
        <v>3380.9130274972254</v>
      </c>
      <c r="G172" s="259">
        <v>0.26963574580240546</v>
      </c>
      <c r="H172" s="261"/>
      <c r="I172" s="262"/>
      <c r="J172" s="260"/>
      <c r="K172" s="260"/>
      <c r="L172" s="260"/>
      <c r="M172" s="260"/>
    </row>
    <row r="173" spans="1:13" ht="16.5">
      <c r="A173" s="256" t="s">
        <v>10265</v>
      </c>
      <c r="B173" s="249" t="s">
        <v>9749</v>
      </c>
      <c r="C173" s="249" t="s">
        <v>10266</v>
      </c>
      <c r="D173" s="249" t="s">
        <v>10146</v>
      </c>
      <c r="E173" s="264">
        <v>4726.3900000000003</v>
      </c>
      <c r="F173" s="243">
        <v>6002.3489233340733</v>
      </c>
      <c r="G173" s="259">
        <v>0.26996479836282505</v>
      </c>
      <c r="H173" s="261"/>
      <c r="I173" s="262"/>
      <c r="J173" s="260"/>
      <c r="K173" s="260"/>
      <c r="L173" s="260"/>
      <c r="M173" s="260"/>
    </row>
    <row r="174" spans="1:13">
      <c r="A174" s="256" t="s">
        <v>10267</v>
      </c>
      <c r="B174" s="249" t="s">
        <v>9749</v>
      </c>
      <c r="C174" s="249" t="s">
        <v>10268</v>
      </c>
      <c r="D174" s="249" t="s">
        <v>10146</v>
      </c>
      <c r="E174" s="264">
        <v>1224.3900000000001</v>
      </c>
      <c r="F174" s="243">
        <v>1561.7765990233074</v>
      </c>
      <c r="G174" s="259">
        <v>0.27555484692239185</v>
      </c>
      <c r="H174" s="261"/>
      <c r="I174" s="262"/>
      <c r="J174" s="260"/>
      <c r="K174" s="260"/>
      <c r="L174" s="260"/>
      <c r="M174" s="260"/>
    </row>
    <row r="175" spans="1:13">
      <c r="A175" s="258" t="s">
        <v>10269</v>
      </c>
      <c r="B175" s="251" t="s">
        <v>9749</v>
      </c>
      <c r="C175" s="251" t="s">
        <v>10270</v>
      </c>
      <c r="D175" s="246"/>
      <c r="E175" s="263"/>
      <c r="F175" s="246"/>
      <c r="G175" s="246"/>
      <c r="H175" s="261"/>
      <c r="I175" s="262"/>
      <c r="J175" s="260"/>
      <c r="K175" s="260"/>
      <c r="L175" s="260"/>
      <c r="M175" s="260"/>
    </row>
    <row r="176" spans="1:13">
      <c r="A176" s="256" t="s">
        <v>10271</v>
      </c>
      <c r="B176" s="249" t="s">
        <v>9749</v>
      </c>
      <c r="C176" s="249" t="s">
        <v>10272</v>
      </c>
      <c r="D176" s="249" t="s">
        <v>10146</v>
      </c>
      <c r="E176" s="264">
        <v>604.14</v>
      </c>
      <c r="F176" s="243">
        <v>757.4508321255272</v>
      </c>
      <c r="G176" s="259">
        <v>0.25376706082286749</v>
      </c>
      <c r="H176" s="261"/>
      <c r="I176" s="262"/>
      <c r="J176" s="260"/>
      <c r="K176" s="260"/>
      <c r="L176" s="260"/>
      <c r="M176" s="260"/>
    </row>
    <row r="177" spans="1:13">
      <c r="A177" s="256" t="s">
        <v>10273</v>
      </c>
      <c r="B177" s="249" t="s">
        <v>9749</v>
      </c>
      <c r="C177" s="249" t="s">
        <v>10274</v>
      </c>
      <c r="D177" s="249" t="s">
        <v>10146</v>
      </c>
      <c r="E177" s="264">
        <v>991.28</v>
      </c>
      <c r="F177" s="243">
        <v>1242.9516523629279</v>
      </c>
      <c r="G177" s="259">
        <v>0.25388553422133797</v>
      </c>
      <c r="H177" s="261"/>
      <c r="I177" s="262"/>
      <c r="J177" s="260"/>
      <c r="K177" s="260"/>
      <c r="L177" s="260"/>
      <c r="M177" s="260"/>
    </row>
    <row r="178" spans="1:13">
      <c r="A178" s="256" t="s">
        <v>10275</v>
      </c>
      <c r="B178" s="249" t="s">
        <v>9749</v>
      </c>
      <c r="C178" s="249" t="s">
        <v>10276</v>
      </c>
      <c r="D178" s="249" t="s">
        <v>10146</v>
      </c>
      <c r="E178" s="264">
        <v>1441.68</v>
      </c>
      <c r="F178" s="243">
        <v>1810.2426045337866</v>
      </c>
      <c r="G178" s="259">
        <v>0.25564799715178577</v>
      </c>
      <c r="H178" s="261"/>
      <c r="I178" s="262"/>
      <c r="J178" s="260"/>
      <c r="K178" s="260"/>
      <c r="L178" s="260"/>
      <c r="M178" s="260"/>
    </row>
    <row r="179" spans="1:13">
      <c r="A179" s="256" t="s">
        <v>10277</v>
      </c>
      <c r="B179" s="249" t="s">
        <v>9749</v>
      </c>
      <c r="C179" s="249" t="s">
        <v>10278</v>
      </c>
      <c r="D179" s="249" t="s">
        <v>10146</v>
      </c>
      <c r="E179" s="264">
        <v>2439.81</v>
      </c>
      <c r="F179" s="243">
        <v>3065.448942633855</v>
      </c>
      <c r="G179" s="259">
        <v>0.25642937057961701</v>
      </c>
      <c r="H179" s="261"/>
      <c r="I179" s="262"/>
      <c r="J179" s="260"/>
      <c r="K179" s="260"/>
      <c r="L179" s="260"/>
      <c r="M179" s="260"/>
    </row>
    <row r="180" spans="1:13">
      <c r="A180" s="256" t="s">
        <v>10279</v>
      </c>
      <c r="B180" s="249" t="s">
        <v>9749</v>
      </c>
      <c r="C180" s="249" t="s">
        <v>10280</v>
      </c>
      <c r="D180" s="249" t="s">
        <v>10146</v>
      </c>
      <c r="E180" s="264">
        <v>3508.07</v>
      </c>
      <c r="F180" s="243">
        <v>4407.0976695013906</v>
      </c>
      <c r="G180" s="259">
        <v>0.25627415345229432</v>
      </c>
      <c r="H180" s="261"/>
      <c r="I180" s="262"/>
      <c r="J180" s="260"/>
      <c r="K180" s="260"/>
      <c r="L180" s="260"/>
      <c r="M180" s="260"/>
    </row>
    <row r="181" spans="1:13">
      <c r="A181" s="256" t="s">
        <v>10281</v>
      </c>
      <c r="B181" s="249" t="s">
        <v>9749</v>
      </c>
      <c r="C181" s="249" t="s">
        <v>10282</v>
      </c>
      <c r="D181" s="249" t="s">
        <v>10146</v>
      </c>
      <c r="E181" s="264">
        <v>4673.68</v>
      </c>
      <c r="F181" s="243">
        <v>5871.8421983032731</v>
      </c>
      <c r="G181" s="259">
        <v>0.25636376437909147</v>
      </c>
      <c r="H181" s="261"/>
      <c r="I181" s="262"/>
      <c r="J181" s="260"/>
      <c r="K181" s="260"/>
      <c r="L181" s="260"/>
      <c r="M181" s="260"/>
    </row>
    <row r="182" spans="1:13">
      <c r="A182" s="256" t="s">
        <v>10283</v>
      </c>
      <c r="B182" s="249" t="s">
        <v>9749</v>
      </c>
      <c r="C182" s="249" t="s">
        <v>10284</v>
      </c>
      <c r="D182" s="249" t="s">
        <v>10146</v>
      </c>
      <c r="E182" s="264">
        <v>5543.7</v>
      </c>
      <c r="F182" s="243">
        <v>6966.5150213193665</v>
      </c>
      <c r="G182" s="259">
        <v>0.25665440433633968</v>
      </c>
      <c r="H182" s="261"/>
      <c r="I182" s="262"/>
      <c r="J182" s="260"/>
      <c r="K182" s="260"/>
      <c r="L182" s="260"/>
      <c r="M182" s="260"/>
    </row>
    <row r="183" spans="1:13">
      <c r="A183" s="256" t="s">
        <v>10285</v>
      </c>
      <c r="B183" s="249" t="s">
        <v>9749</v>
      </c>
      <c r="C183" s="249" t="s">
        <v>10286</v>
      </c>
      <c r="D183" s="249" t="s">
        <v>10146</v>
      </c>
      <c r="E183" s="264">
        <v>746.16</v>
      </c>
      <c r="F183" s="243">
        <v>935.38350377877407</v>
      </c>
      <c r="G183" s="259">
        <v>0.25359641870212024</v>
      </c>
      <c r="H183" s="261"/>
      <c r="I183" s="262"/>
      <c r="J183" s="260"/>
      <c r="K183" s="260"/>
      <c r="L183" s="260"/>
      <c r="M183" s="260"/>
    </row>
    <row r="184" spans="1:13">
      <c r="A184" s="256" t="s">
        <v>10287</v>
      </c>
      <c r="B184" s="249" t="s">
        <v>9749</v>
      </c>
      <c r="C184" s="249" t="s">
        <v>10288</v>
      </c>
      <c r="D184" s="249" t="s">
        <v>10146</v>
      </c>
      <c r="E184" s="264">
        <v>1154.5999999999999</v>
      </c>
      <c r="F184" s="243">
        <v>1445.7963627182858</v>
      </c>
      <c r="G184" s="259">
        <v>0.25220540682338988</v>
      </c>
      <c r="H184" s="261"/>
      <c r="I184" s="262"/>
      <c r="J184" s="260"/>
      <c r="K184" s="260"/>
      <c r="L184" s="260"/>
      <c r="M184" s="260"/>
    </row>
    <row r="185" spans="1:13">
      <c r="A185" s="256" t="s">
        <v>10289</v>
      </c>
      <c r="B185" s="249" t="s">
        <v>9749</v>
      </c>
      <c r="C185" s="249" t="s">
        <v>10290</v>
      </c>
      <c r="D185" s="249" t="s">
        <v>10146</v>
      </c>
      <c r="E185" s="264">
        <v>397.3</v>
      </c>
      <c r="F185" s="243">
        <v>490.97156212430639</v>
      </c>
      <c r="G185" s="259">
        <v>0.23577035520842271</v>
      </c>
      <c r="H185" s="261"/>
      <c r="I185" s="262"/>
      <c r="J185" s="260"/>
      <c r="K185" s="260"/>
      <c r="L185" s="260"/>
      <c r="M185" s="260"/>
    </row>
    <row r="186" spans="1:13">
      <c r="A186" s="256" t="s">
        <v>10291</v>
      </c>
      <c r="B186" s="249" t="s">
        <v>9749</v>
      </c>
      <c r="C186" s="249" t="s">
        <v>10292</v>
      </c>
      <c r="D186" s="249" t="s">
        <v>10146</v>
      </c>
      <c r="E186" s="264">
        <v>419.02</v>
      </c>
      <c r="F186" s="243">
        <v>517.48876523196452</v>
      </c>
      <c r="G186" s="259">
        <v>0.23499776915651882</v>
      </c>
      <c r="H186" s="261"/>
      <c r="I186" s="262"/>
      <c r="J186" s="260"/>
      <c r="K186" s="260"/>
      <c r="L186" s="260"/>
      <c r="M186" s="260"/>
    </row>
    <row r="187" spans="1:13">
      <c r="A187" s="256" t="s">
        <v>10293</v>
      </c>
      <c r="B187" s="249" t="s">
        <v>9749</v>
      </c>
      <c r="C187" s="249" t="s">
        <v>10294</v>
      </c>
      <c r="D187" s="249" t="s">
        <v>10146</v>
      </c>
      <c r="E187" s="264">
        <v>60.49</v>
      </c>
      <c r="F187" s="243">
        <v>73.850166481687012</v>
      </c>
      <c r="G187" s="259">
        <v>0.22086570477247491</v>
      </c>
      <c r="H187" s="261"/>
      <c r="I187" s="262"/>
      <c r="J187" s="260"/>
      <c r="K187" s="260"/>
      <c r="L187" s="260"/>
      <c r="M187" s="260"/>
    </row>
    <row r="188" spans="1:13">
      <c r="A188" s="256" t="s">
        <v>10295</v>
      </c>
      <c r="B188" s="249" t="s">
        <v>9749</v>
      </c>
      <c r="C188" s="249" t="s">
        <v>10296</v>
      </c>
      <c r="D188" s="249" t="s">
        <v>10146</v>
      </c>
      <c r="E188" s="264">
        <v>38.770000000000003</v>
      </c>
      <c r="F188" s="243">
        <v>47.332963374028864</v>
      </c>
      <c r="G188" s="259">
        <v>0.22086570477247514</v>
      </c>
      <c r="H188" s="261"/>
      <c r="I188" s="262"/>
      <c r="J188" s="260"/>
      <c r="K188" s="260"/>
      <c r="L188" s="260"/>
      <c r="M188" s="260"/>
    </row>
    <row r="189" spans="1:13">
      <c r="A189" s="256" t="s">
        <v>10297</v>
      </c>
      <c r="B189" s="249" t="s">
        <v>9749</v>
      </c>
      <c r="C189" s="249" t="s">
        <v>10298</v>
      </c>
      <c r="D189" s="249" t="s">
        <v>10146</v>
      </c>
      <c r="E189" s="264">
        <v>187.86</v>
      </c>
      <c r="F189" s="243">
        <v>233.04160417655117</v>
      </c>
      <c r="G189" s="259">
        <v>0.24050678258570835</v>
      </c>
      <c r="H189" s="261"/>
      <c r="I189" s="262"/>
      <c r="J189" s="260"/>
      <c r="K189" s="260"/>
      <c r="L189" s="260"/>
      <c r="M189" s="260"/>
    </row>
    <row r="190" spans="1:13">
      <c r="A190" s="258" t="s">
        <v>10299</v>
      </c>
      <c r="B190" s="251" t="s">
        <v>9749</v>
      </c>
      <c r="C190" s="251" t="s">
        <v>10300</v>
      </c>
      <c r="D190" s="246"/>
      <c r="E190" s="263"/>
      <c r="F190" s="246"/>
      <c r="G190" s="246"/>
      <c r="H190" s="261"/>
      <c r="I190" s="262"/>
      <c r="J190" s="260"/>
      <c r="K190" s="260"/>
      <c r="L190" s="260"/>
      <c r="M190" s="260"/>
    </row>
    <row r="191" spans="1:13">
      <c r="A191" s="256" t="s">
        <v>10301</v>
      </c>
      <c r="B191" s="249" t="s">
        <v>9749</v>
      </c>
      <c r="C191" s="249" t="s">
        <v>10302</v>
      </c>
      <c r="D191" s="249" t="s">
        <v>10146</v>
      </c>
      <c r="E191" s="264">
        <v>1086.26</v>
      </c>
      <c r="F191" s="243">
        <v>1381.9762178612655</v>
      </c>
      <c r="G191" s="259">
        <v>0.27223336757430583</v>
      </c>
      <c r="H191" s="261"/>
      <c r="I191" s="262"/>
      <c r="J191" s="260"/>
      <c r="K191" s="260"/>
      <c r="L191" s="260"/>
      <c r="M191" s="260"/>
    </row>
    <row r="192" spans="1:13">
      <c r="A192" s="256" t="s">
        <v>10303</v>
      </c>
      <c r="B192" s="249" t="s">
        <v>9749</v>
      </c>
      <c r="C192" s="249" t="s">
        <v>10304</v>
      </c>
      <c r="D192" s="249" t="s">
        <v>10146</v>
      </c>
      <c r="E192" s="264">
        <v>4100.62</v>
      </c>
      <c r="F192" s="243">
        <v>5212.5192213157607</v>
      </c>
      <c r="G192" s="259">
        <v>0.27115392826347251</v>
      </c>
      <c r="H192" s="261"/>
      <c r="I192" s="262"/>
      <c r="J192" s="260"/>
      <c r="K192" s="260"/>
      <c r="L192" s="260"/>
      <c r="M192" s="260"/>
    </row>
    <row r="193" spans="1:13">
      <c r="A193" s="256" t="s">
        <v>10305</v>
      </c>
      <c r="B193" s="249" t="s">
        <v>9749</v>
      </c>
      <c r="C193" s="249" t="s">
        <v>10306</v>
      </c>
      <c r="D193" s="249" t="s">
        <v>10146</v>
      </c>
      <c r="E193" s="264">
        <v>4100.62</v>
      </c>
      <c r="F193" s="243">
        <v>5212.5192213157607</v>
      </c>
      <c r="G193" s="259">
        <v>0.27115392826347251</v>
      </c>
      <c r="H193" s="261"/>
      <c r="I193" s="262"/>
      <c r="J193" s="260"/>
      <c r="K193" s="260"/>
      <c r="L193" s="260"/>
      <c r="M193" s="260"/>
    </row>
    <row r="194" spans="1:13">
      <c r="A194" s="256" t="s">
        <v>10307</v>
      </c>
      <c r="B194" s="249" t="s">
        <v>9749</v>
      </c>
      <c r="C194" s="249" t="s">
        <v>10308</v>
      </c>
      <c r="D194" s="249" t="s">
        <v>10146</v>
      </c>
      <c r="E194" s="264">
        <v>1374.43</v>
      </c>
      <c r="F194" s="243">
        <v>1746.814493719213</v>
      </c>
      <c r="G194" s="259">
        <v>0.27093740220979812</v>
      </c>
      <c r="H194" s="261"/>
      <c r="I194" s="262"/>
      <c r="J194" s="260"/>
      <c r="K194" s="260"/>
      <c r="L194" s="260"/>
      <c r="M194" s="260"/>
    </row>
    <row r="195" spans="1:13">
      <c r="A195" s="256" t="s">
        <v>10309</v>
      </c>
      <c r="B195" s="249" t="s">
        <v>9749</v>
      </c>
      <c r="C195" s="249" t="s">
        <v>10310</v>
      </c>
      <c r="D195" s="249" t="s">
        <v>10236</v>
      </c>
      <c r="E195" s="264">
        <v>13.32</v>
      </c>
      <c r="F195" s="243">
        <v>16.893230947623607</v>
      </c>
      <c r="G195" s="259">
        <v>0.26826058165342404</v>
      </c>
      <c r="H195" s="261"/>
      <c r="I195" s="262"/>
      <c r="J195" s="260"/>
      <c r="K195" s="260"/>
      <c r="L195" s="260"/>
      <c r="M195" s="260"/>
    </row>
    <row r="196" spans="1:13">
      <c r="A196" s="258" t="s">
        <v>10311</v>
      </c>
      <c r="B196" s="251" t="s">
        <v>9749</v>
      </c>
      <c r="C196" s="251" t="s">
        <v>10312</v>
      </c>
      <c r="D196" s="246"/>
      <c r="E196" s="263"/>
      <c r="F196" s="246"/>
      <c r="G196" s="246"/>
      <c r="H196" s="261"/>
      <c r="I196" s="262"/>
      <c r="J196" s="260"/>
      <c r="K196" s="260"/>
      <c r="L196" s="260"/>
      <c r="M196" s="260"/>
    </row>
    <row r="197" spans="1:13">
      <c r="A197" s="256" t="s">
        <v>10313</v>
      </c>
      <c r="B197" s="249" t="s">
        <v>9749</v>
      </c>
      <c r="C197" s="249" t="s">
        <v>10314</v>
      </c>
      <c r="D197" s="249" t="s">
        <v>10146</v>
      </c>
      <c r="E197" s="264">
        <v>697.39</v>
      </c>
      <c r="F197" s="243">
        <v>887.57122230249126</v>
      </c>
      <c r="G197" s="259">
        <v>0.27270425773597462</v>
      </c>
      <c r="H197" s="261"/>
      <c r="I197" s="262"/>
      <c r="J197" s="260"/>
      <c r="K197" s="260"/>
      <c r="L197" s="260"/>
      <c r="M197" s="260"/>
    </row>
    <row r="198" spans="1:13" ht="12.75" customHeight="1">
      <c r="A198" s="256" t="s">
        <v>10315</v>
      </c>
      <c r="B198" s="249" t="s">
        <v>9749</v>
      </c>
      <c r="C198" s="249" t="s">
        <v>10316</v>
      </c>
      <c r="D198" s="249" t="s">
        <v>10146</v>
      </c>
      <c r="E198" s="264">
        <v>276.54000000000002</v>
      </c>
      <c r="F198" s="243">
        <v>350.47875750499446</v>
      </c>
      <c r="G198" s="259">
        <v>0.267370931890484</v>
      </c>
      <c r="H198" s="261"/>
      <c r="I198" s="262"/>
      <c r="J198" s="260"/>
      <c r="K198" s="260"/>
      <c r="L198" s="260"/>
      <c r="M198" s="260"/>
    </row>
    <row r="199" spans="1:13">
      <c r="A199" s="256" t="s">
        <v>10317</v>
      </c>
      <c r="B199" s="249" t="s">
        <v>9749</v>
      </c>
      <c r="C199" s="249" t="s">
        <v>10318</v>
      </c>
      <c r="D199" s="249" t="s">
        <v>10146</v>
      </c>
      <c r="E199" s="264">
        <v>552.47</v>
      </c>
      <c r="F199" s="243">
        <v>686.6825246967469</v>
      </c>
      <c r="G199" s="259">
        <v>0.24293178760248857</v>
      </c>
      <c r="H199" s="261"/>
      <c r="I199" s="262"/>
      <c r="J199" s="260"/>
      <c r="K199" s="260"/>
      <c r="L199" s="260"/>
      <c r="M199" s="260"/>
    </row>
    <row r="200" spans="1:13" ht="12.75" customHeight="1">
      <c r="A200" s="256" t="s">
        <v>10319</v>
      </c>
      <c r="B200" s="249" t="s">
        <v>9749</v>
      </c>
      <c r="C200" s="249" t="s">
        <v>10320</v>
      </c>
      <c r="D200" s="249" t="s">
        <v>10146</v>
      </c>
      <c r="E200" s="264">
        <v>7.9</v>
      </c>
      <c r="F200" s="243">
        <v>9.8031686062153192</v>
      </c>
      <c r="G200" s="259">
        <v>0.24090741850826825</v>
      </c>
      <c r="H200" s="261"/>
      <c r="I200" s="262"/>
      <c r="J200" s="260"/>
      <c r="K200" s="260"/>
      <c r="L200" s="260"/>
      <c r="M200" s="260"/>
    </row>
    <row r="201" spans="1:13" ht="16.5">
      <c r="A201" s="256" t="s">
        <v>10321</v>
      </c>
      <c r="B201" s="249" t="s">
        <v>9749</v>
      </c>
      <c r="C201" s="249" t="s">
        <v>10322</v>
      </c>
      <c r="D201" s="249" t="s">
        <v>10146</v>
      </c>
      <c r="E201" s="264">
        <v>7239.19</v>
      </c>
      <c r="F201" s="243">
        <v>9193.2956458978915</v>
      </c>
      <c r="G201" s="259">
        <v>0.26993429456857632</v>
      </c>
      <c r="H201" s="261"/>
      <c r="I201" s="262"/>
      <c r="J201" s="260"/>
      <c r="K201" s="260"/>
      <c r="L201" s="260"/>
      <c r="M201" s="260"/>
    </row>
    <row r="202" spans="1:13" ht="12.75" customHeight="1">
      <c r="A202" s="256" t="s">
        <v>10323</v>
      </c>
      <c r="B202" s="249" t="s">
        <v>9749</v>
      </c>
      <c r="C202" s="249" t="s">
        <v>10324</v>
      </c>
      <c r="D202" s="249" t="s">
        <v>10146</v>
      </c>
      <c r="E202" s="264">
        <v>7861.13</v>
      </c>
      <c r="F202" s="243">
        <v>9984.231586524973</v>
      </c>
      <c r="G202" s="259">
        <v>0.2700758779621979</v>
      </c>
      <c r="H202" s="261"/>
      <c r="I202" s="262"/>
      <c r="J202" s="260"/>
      <c r="K202" s="260"/>
      <c r="L202" s="260"/>
      <c r="M202" s="260"/>
    </row>
    <row r="203" spans="1:13">
      <c r="A203" s="257" t="s">
        <v>10325</v>
      </c>
      <c r="B203" s="244"/>
      <c r="C203" s="250" t="s">
        <v>10326</v>
      </c>
      <c r="D203" s="245"/>
      <c r="E203" s="265"/>
      <c r="F203" s="245"/>
      <c r="G203" s="245"/>
      <c r="H203" s="261"/>
      <c r="I203" s="262"/>
      <c r="J203" s="260"/>
      <c r="K203" s="260"/>
      <c r="L203" s="260"/>
      <c r="M203" s="260"/>
    </row>
    <row r="204" spans="1:13">
      <c r="A204" s="258" t="s">
        <v>10327</v>
      </c>
      <c r="B204" s="251" t="s">
        <v>9749</v>
      </c>
      <c r="C204" s="251" t="s">
        <v>10328</v>
      </c>
      <c r="D204" s="246"/>
      <c r="E204" s="263"/>
      <c r="F204" s="246"/>
      <c r="G204" s="246"/>
      <c r="H204" s="261"/>
      <c r="I204" s="262"/>
      <c r="J204" s="260"/>
      <c r="K204" s="260"/>
      <c r="L204" s="260"/>
      <c r="M204" s="260"/>
    </row>
    <row r="205" spans="1:13">
      <c r="A205" s="256" t="s">
        <v>10329</v>
      </c>
      <c r="B205" s="249" t="s">
        <v>9749</v>
      </c>
      <c r="C205" s="249" t="s">
        <v>10330</v>
      </c>
      <c r="D205" s="249" t="s">
        <v>10146</v>
      </c>
      <c r="E205" s="264">
        <v>6</v>
      </c>
      <c r="F205" s="243">
        <v>7.3251942286348504</v>
      </c>
      <c r="G205" s="259">
        <v>0.22086570477247514</v>
      </c>
      <c r="H205" s="261"/>
      <c r="I205" s="262"/>
      <c r="J205" s="260"/>
      <c r="K205" s="260"/>
      <c r="L205" s="260"/>
      <c r="M205" s="260"/>
    </row>
    <row r="206" spans="1:13">
      <c r="A206" s="256" t="s">
        <v>10331</v>
      </c>
      <c r="B206" s="249" t="s">
        <v>9749</v>
      </c>
      <c r="C206" s="249" t="s">
        <v>10332</v>
      </c>
      <c r="D206" s="249" t="s">
        <v>10146</v>
      </c>
      <c r="E206" s="264">
        <v>7.3</v>
      </c>
      <c r="F206" s="243">
        <v>8.9123196448390694</v>
      </c>
      <c r="G206" s="259">
        <v>0.22086570477247536</v>
      </c>
      <c r="H206" s="261"/>
      <c r="I206" s="262"/>
      <c r="J206" s="260"/>
      <c r="K206" s="260"/>
      <c r="L206" s="260"/>
      <c r="M206" s="260"/>
    </row>
    <row r="207" spans="1:13">
      <c r="A207" s="256" t="s">
        <v>10333</v>
      </c>
      <c r="B207" s="249" t="s">
        <v>9749</v>
      </c>
      <c r="C207" s="249" t="s">
        <v>10334</v>
      </c>
      <c r="D207" s="249" t="s">
        <v>10146</v>
      </c>
      <c r="E207" s="264">
        <v>12.1</v>
      </c>
      <c r="F207" s="243">
        <v>14.772475027746948</v>
      </c>
      <c r="G207" s="259">
        <v>0.22086570477247514</v>
      </c>
      <c r="H207" s="261"/>
      <c r="I207" s="262"/>
      <c r="J207" s="260"/>
      <c r="K207" s="260"/>
      <c r="L207" s="260"/>
      <c r="M207" s="260"/>
    </row>
    <row r="208" spans="1:13">
      <c r="A208" s="258" t="s">
        <v>10335</v>
      </c>
      <c r="B208" s="251" t="s">
        <v>9749</v>
      </c>
      <c r="C208" s="251" t="s">
        <v>10336</v>
      </c>
      <c r="D208" s="246"/>
      <c r="E208" s="263"/>
      <c r="F208" s="246"/>
      <c r="G208" s="246"/>
      <c r="H208" s="261"/>
      <c r="I208" s="262"/>
      <c r="J208" s="260"/>
      <c r="K208" s="260"/>
      <c r="L208" s="260"/>
      <c r="M208" s="260"/>
    </row>
    <row r="209" spans="1:13">
      <c r="A209" s="256" t="s">
        <v>10337</v>
      </c>
      <c r="B209" s="249" t="s">
        <v>9749</v>
      </c>
      <c r="C209" s="249" t="s">
        <v>10338</v>
      </c>
      <c r="D209" s="249" t="s">
        <v>10146</v>
      </c>
      <c r="E209" s="264">
        <v>0.1</v>
      </c>
      <c r="F209" s="243">
        <v>0.12208657047724751</v>
      </c>
      <c r="G209" s="259">
        <v>0.22086570477247514</v>
      </c>
      <c r="H209" s="261"/>
      <c r="I209" s="262"/>
      <c r="J209" s="260"/>
      <c r="K209" s="260"/>
      <c r="L209" s="260"/>
      <c r="M209" s="260"/>
    </row>
    <row r="210" spans="1:13">
      <c r="A210" s="256" t="s">
        <v>10339</v>
      </c>
      <c r="B210" s="249" t="s">
        <v>9749</v>
      </c>
      <c r="C210" s="249" t="s">
        <v>10340</v>
      </c>
      <c r="D210" s="249" t="s">
        <v>10146</v>
      </c>
      <c r="E210" s="264">
        <v>1</v>
      </c>
      <c r="F210" s="243">
        <v>1.2208657047724751</v>
      </c>
      <c r="G210" s="259">
        <v>0.22086570477247514</v>
      </c>
      <c r="H210" s="261"/>
      <c r="I210" s="262"/>
      <c r="J210" s="260"/>
      <c r="K210" s="260"/>
      <c r="L210" s="260"/>
      <c r="M210" s="260"/>
    </row>
    <row r="211" spans="1:13">
      <c r="A211" s="258" t="s">
        <v>10341</v>
      </c>
      <c r="B211" s="251" t="s">
        <v>9749</v>
      </c>
      <c r="C211" s="251" t="s">
        <v>10342</v>
      </c>
      <c r="D211" s="246"/>
      <c r="E211" s="263"/>
      <c r="F211" s="246"/>
      <c r="G211" s="246"/>
      <c r="H211" s="261"/>
      <c r="I211" s="262"/>
      <c r="J211" s="260"/>
      <c r="K211" s="260"/>
      <c r="L211" s="260"/>
      <c r="M211" s="260"/>
    </row>
    <row r="212" spans="1:13">
      <c r="A212" s="256" t="s">
        <v>10343</v>
      </c>
      <c r="B212" s="249" t="s">
        <v>9749</v>
      </c>
      <c r="C212" s="249" t="s">
        <v>10338</v>
      </c>
      <c r="D212" s="249" t="s">
        <v>10146</v>
      </c>
      <c r="E212" s="264">
        <v>2</v>
      </c>
      <c r="F212" s="243">
        <v>2.4417314095449503</v>
      </c>
      <c r="G212" s="259">
        <v>0.22086570477247514</v>
      </c>
      <c r="H212" s="261"/>
      <c r="I212" s="262"/>
      <c r="J212" s="260"/>
      <c r="K212" s="260"/>
      <c r="L212" s="260"/>
      <c r="M212" s="260"/>
    </row>
    <row r="213" spans="1:13">
      <c r="A213" s="256" t="s">
        <v>10344</v>
      </c>
      <c r="B213" s="249" t="s">
        <v>9749</v>
      </c>
      <c r="C213" s="249" t="s">
        <v>10340</v>
      </c>
      <c r="D213" s="249" t="s">
        <v>10146</v>
      </c>
      <c r="E213" s="264">
        <v>4</v>
      </c>
      <c r="F213" s="243">
        <v>4.8834628190899005</v>
      </c>
      <c r="G213" s="259">
        <v>0.22086570477247514</v>
      </c>
      <c r="H213" s="261"/>
      <c r="I213" s="262"/>
      <c r="J213" s="260"/>
      <c r="K213" s="260"/>
      <c r="L213" s="260"/>
      <c r="M213" s="260"/>
    </row>
    <row r="214" spans="1:13">
      <c r="A214" s="258" t="s">
        <v>10345</v>
      </c>
      <c r="B214" s="251" t="s">
        <v>9749</v>
      </c>
      <c r="C214" s="251" t="s">
        <v>10346</v>
      </c>
      <c r="D214" s="246"/>
      <c r="E214" s="263"/>
      <c r="F214" s="246"/>
      <c r="G214" s="246"/>
      <c r="H214" s="261"/>
      <c r="I214" s="262"/>
      <c r="J214" s="260"/>
      <c r="K214" s="260"/>
      <c r="L214" s="260"/>
      <c r="M214" s="260"/>
    </row>
    <row r="215" spans="1:13">
      <c r="A215" s="256" t="s">
        <v>10347</v>
      </c>
      <c r="B215" s="249" t="s">
        <v>9749</v>
      </c>
      <c r="C215" s="249" t="s">
        <v>10348</v>
      </c>
      <c r="D215" s="249" t="s">
        <v>10146</v>
      </c>
      <c r="E215" s="264">
        <v>4.5</v>
      </c>
      <c r="F215" s="243">
        <v>5.493895671476138</v>
      </c>
      <c r="G215" s="259">
        <v>0.22086570477247514</v>
      </c>
      <c r="H215" s="261"/>
      <c r="I215" s="262"/>
      <c r="J215" s="260"/>
      <c r="K215" s="260"/>
      <c r="L215" s="260"/>
      <c r="M215" s="260"/>
    </row>
    <row r="216" spans="1:13">
      <c r="A216" s="258" t="s">
        <v>10349</v>
      </c>
      <c r="B216" s="251" t="s">
        <v>9749</v>
      </c>
      <c r="C216" s="251" t="s">
        <v>10350</v>
      </c>
      <c r="D216" s="246"/>
      <c r="E216" s="263"/>
      <c r="F216" s="246"/>
      <c r="G216" s="246"/>
      <c r="H216" s="261"/>
      <c r="I216" s="262"/>
      <c r="J216" s="260"/>
      <c r="K216" s="260"/>
      <c r="L216" s="260"/>
      <c r="M216" s="260"/>
    </row>
    <row r="217" spans="1:13">
      <c r="A217" s="256" t="s">
        <v>10351</v>
      </c>
      <c r="B217" s="249" t="s">
        <v>9749</v>
      </c>
      <c r="C217" s="249" t="s">
        <v>10340</v>
      </c>
      <c r="D217" s="249" t="s">
        <v>10146</v>
      </c>
      <c r="E217" s="264">
        <v>2.6</v>
      </c>
      <c r="F217" s="243">
        <v>3.1742508324084353</v>
      </c>
      <c r="G217" s="259">
        <v>0.22086570477247514</v>
      </c>
      <c r="H217" s="261"/>
      <c r="I217" s="262"/>
      <c r="J217" s="260"/>
      <c r="K217" s="260"/>
      <c r="L217" s="260"/>
      <c r="M217" s="260"/>
    </row>
    <row r="218" spans="1:13">
      <c r="A218" s="256" t="s">
        <v>10352</v>
      </c>
      <c r="B218" s="249" t="s">
        <v>9749</v>
      </c>
      <c r="C218" s="249" t="s">
        <v>10330</v>
      </c>
      <c r="D218" s="249" t="s">
        <v>10146</v>
      </c>
      <c r="E218" s="264">
        <v>4.5</v>
      </c>
      <c r="F218" s="243">
        <v>5.493895671476138</v>
      </c>
      <c r="G218" s="259">
        <v>0.22086570477247514</v>
      </c>
      <c r="H218" s="261"/>
      <c r="I218" s="262"/>
      <c r="J218" s="260"/>
      <c r="K218" s="260"/>
      <c r="L218" s="260"/>
      <c r="M218" s="260"/>
    </row>
    <row r="219" spans="1:13">
      <c r="A219" s="256" t="s">
        <v>10353</v>
      </c>
      <c r="B219" s="249" t="s">
        <v>9749</v>
      </c>
      <c r="C219" s="249" t="s">
        <v>10332</v>
      </c>
      <c r="D219" s="249" t="s">
        <v>10146</v>
      </c>
      <c r="E219" s="264">
        <v>6</v>
      </c>
      <c r="F219" s="243">
        <v>7.3251942286348504</v>
      </c>
      <c r="G219" s="259">
        <v>0.22086570477247514</v>
      </c>
      <c r="H219" s="261"/>
      <c r="I219" s="262"/>
      <c r="J219" s="260"/>
      <c r="K219" s="260"/>
      <c r="L219" s="260"/>
      <c r="M219" s="260"/>
    </row>
    <row r="220" spans="1:13">
      <c r="A220" s="256" t="s">
        <v>10354</v>
      </c>
      <c r="B220" s="249" t="s">
        <v>9749</v>
      </c>
      <c r="C220" s="249" t="s">
        <v>10334</v>
      </c>
      <c r="D220" s="249" t="s">
        <v>10146</v>
      </c>
      <c r="E220" s="264">
        <v>9.1</v>
      </c>
      <c r="F220" s="243">
        <v>11.109877913429521</v>
      </c>
      <c r="G220" s="259">
        <v>0.22086570477247491</v>
      </c>
      <c r="H220" s="261"/>
      <c r="I220" s="262"/>
      <c r="J220" s="260"/>
      <c r="K220" s="260"/>
      <c r="L220" s="260"/>
      <c r="M220" s="260"/>
    </row>
    <row r="221" spans="1:13">
      <c r="A221" s="256" t="s">
        <v>10355</v>
      </c>
      <c r="B221" s="249" t="s">
        <v>9749</v>
      </c>
      <c r="C221" s="249" t="s">
        <v>10356</v>
      </c>
      <c r="D221" s="249" t="s">
        <v>10146</v>
      </c>
      <c r="E221" s="264">
        <v>11</v>
      </c>
      <c r="F221" s="243">
        <v>13.429522752497226</v>
      </c>
      <c r="G221" s="259">
        <v>0.22086570477247514</v>
      </c>
      <c r="H221" s="261"/>
      <c r="I221" s="262"/>
      <c r="J221" s="260"/>
      <c r="K221" s="260"/>
      <c r="L221" s="260"/>
      <c r="M221" s="260"/>
    </row>
    <row r="222" spans="1:13">
      <c r="A222" s="256" t="s">
        <v>10357</v>
      </c>
      <c r="B222" s="249" t="s">
        <v>9749</v>
      </c>
      <c r="C222" s="249" t="s">
        <v>10358</v>
      </c>
      <c r="D222" s="249" t="s">
        <v>10146</v>
      </c>
      <c r="E222" s="264">
        <v>18.8</v>
      </c>
      <c r="F222" s="243">
        <v>22.952275249722533</v>
      </c>
      <c r="G222" s="259">
        <v>0.22086570477247514</v>
      </c>
      <c r="H222" s="261"/>
      <c r="I222" s="262"/>
      <c r="J222" s="260"/>
      <c r="K222" s="260"/>
      <c r="L222" s="260"/>
      <c r="M222" s="260"/>
    </row>
    <row r="223" spans="1:13">
      <c r="A223" s="258" t="s">
        <v>10359</v>
      </c>
      <c r="B223" s="251" t="s">
        <v>9749</v>
      </c>
      <c r="C223" s="251" t="s">
        <v>10360</v>
      </c>
      <c r="D223" s="246"/>
      <c r="E223" s="263"/>
      <c r="F223" s="246"/>
      <c r="G223" s="246"/>
      <c r="H223" s="261"/>
      <c r="I223" s="262"/>
      <c r="J223" s="260"/>
      <c r="K223" s="260"/>
      <c r="L223" s="260"/>
      <c r="M223" s="260"/>
    </row>
    <row r="224" spans="1:13">
      <c r="A224" s="256" t="s">
        <v>10361</v>
      </c>
      <c r="B224" s="249" t="s">
        <v>9749</v>
      </c>
      <c r="C224" s="249" t="s">
        <v>10338</v>
      </c>
      <c r="D224" s="249" t="s">
        <v>10146</v>
      </c>
      <c r="E224" s="264">
        <v>2.9</v>
      </c>
      <c r="F224" s="243">
        <v>3.5405105438401776</v>
      </c>
      <c r="G224" s="259">
        <v>0.22086570477247514</v>
      </c>
      <c r="H224" s="261"/>
      <c r="I224" s="262"/>
      <c r="J224" s="260"/>
      <c r="K224" s="260"/>
      <c r="L224" s="260"/>
      <c r="M224" s="260"/>
    </row>
    <row r="225" spans="1:13">
      <c r="A225" s="256" t="s">
        <v>10362</v>
      </c>
      <c r="B225" s="249" t="s">
        <v>9749</v>
      </c>
      <c r="C225" s="249" t="s">
        <v>10340</v>
      </c>
      <c r="D225" s="249" t="s">
        <v>10146</v>
      </c>
      <c r="E225" s="264">
        <v>4</v>
      </c>
      <c r="F225" s="243">
        <v>4.8834628190899005</v>
      </c>
      <c r="G225" s="259">
        <v>0.22086570477247514</v>
      </c>
      <c r="H225" s="261"/>
      <c r="I225" s="262"/>
      <c r="J225" s="260"/>
      <c r="K225" s="260"/>
      <c r="L225" s="260"/>
      <c r="M225" s="260"/>
    </row>
    <row r="226" spans="1:13">
      <c r="A226" s="256" t="s">
        <v>10363</v>
      </c>
      <c r="B226" s="249" t="s">
        <v>9749</v>
      </c>
      <c r="C226" s="249" t="s">
        <v>10330</v>
      </c>
      <c r="D226" s="249" t="s">
        <v>10146</v>
      </c>
      <c r="E226" s="264">
        <v>6</v>
      </c>
      <c r="F226" s="243">
        <v>7.3251942286348504</v>
      </c>
      <c r="G226" s="259">
        <v>0.22086570477247514</v>
      </c>
      <c r="H226" s="261"/>
      <c r="I226" s="262"/>
      <c r="J226" s="260"/>
      <c r="K226" s="260"/>
      <c r="L226" s="260"/>
      <c r="M226" s="260"/>
    </row>
    <row r="227" spans="1:13">
      <c r="A227" s="256" t="s">
        <v>10364</v>
      </c>
      <c r="B227" s="249" t="s">
        <v>9749</v>
      </c>
      <c r="C227" s="249" t="s">
        <v>10332</v>
      </c>
      <c r="D227" s="249" t="s">
        <v>10146</v>
      </c>
      <c r="E227" s="264">
        <v>7.5</v>
      </c>
      <c r="F227" s="243">
        <v>9.1564927857935619</v>
      </c>
      <c r="G227" s="259">
        <v>0.22086570477247491</v>
      </c>
      <c r="H227" s="261"/>
      <c r="I227" s="262"/>
      <c r="J227" s="260"/>
      <c r="K227" s="260"/>
      <c r="L227" s="260"/>
      <c r="M227" s="260"/>
    </row>
    <row r="228" spans="1:13">
      <c r="A228" s="256" t="s">
        <v>10365</v>
      </c>
      <c r="B228" s="249" t="s">
        <v>9749</v>
      </c>
      <c r="C228" s="249" t="s">
        <v>10334</v>
      </c>
      <c r="D228" s="249" t="s">
        <v>10146</v>
      </c>
      <c r="E228" s="264">
        <v>11</v>
      </c>
      <c r="F228" s="243">
        <v>13.429522752497226</v>
      </c>
      <c r="G228" s="259">
        <v>0.22086570477247514</v>
      </c>
      <c r="H228" s="261"/>
      <c r="I228" s="262"/>
      <c r="J228" s="260"/>
      <c r="K228" s="260"/>
      <c r="L228" s="260"/>
      <c r="M228" s="260"/>
    </row>
    <row r="229" spans="1:13">
      <c r="A229" s="256" t="s">
        <v>10366</v>
      </c>
      <c r="B229" s="249" t="s">
        <v>9749</v>
      </c>
      <c r="C229" s="249" t="s">
        <v>10356</v>
      </c>
      <c r="D229" s="249" t="s">
        <v>10146</v>
      </c>
      <c r="E229" s="264">
        <v>17.18</v>
      </c>
      <c r="F229" s="243">
        <v>20.97447280799112</v>
      </c>
      <c r="G229" s="259">
        <v>0.22086570477247491</v>
      </c>
      <c r="H229" s="261"/>
      <c r="I229" s="262"/>
      <c r="J229" s="260"/>
      <c r="K229" s="260"/>
      <c r="L229" s="260"/>
      <c r="M229" s="260"/>
    </row>
    <row r="230" spans="1:13">
      <c r="A230" s="256" t="s">
        <v>10367</v>
      </c>
      <c r="B230" s="249" t="s">
        <v>9749</v>
      </c>
      <c r="C230" s="249" t="s">
        <v>10358</v>
      </c>
      <c r="D230" s="249" t="s">
        <v>10146</v>
      </c>
      <c r="E230" s="264">
        <v>14.1</v>
      </c>
      <c r="F230" s="243">
        <v>17.214206437291899</v>
      </c>
      <c r="G230" s="259">
        <v>0.22086570477247514</v>
      </c>
      <c r="H230" s="261"/>
      <c r="I230" s="262"/>
      <c r="J230" s="260"/>
      <c r="K230" s="260"/>
      <c r="L230" s="260"/>
      <c r="M230" s="260"/>
    </row>
    <row r="231" spans="1:13">
      <c r="A231" s="258" t="s">
        <v>10368</v>
      </c>
      <c r="B231" s="251" t="s">
        <v>9749</v>
      </c>
      <c r="C231" s="251" t="s">
        <v>10369</v>
      </c>
      <c r="D231" s="246"/>
      <c r="E231" s="263"/>
      <c r="F231" s="246"/>
      <c r="G231" s="246"/>
      <c r="H231" s="261"/>
      <c r="I231" s="262"/>
      <c r="J231" s="260"/>
      <c r="K231" s="260"/>
      <c r="L231" s="260"/>
      <c r="M231" s="260"/>
    </row>
    <row r="232" spans="1:13">
      <c r="A232" s="256" t="s">
        <v>10370</v>
      </c>
      <c r="B232" s="249" t="s">
        <v>9749</v>
      </c>
      <c r="C232" s="249" t="s">
        <v>10371</v>
      </c>
      <c r="D232" s="249" t="s">
        <v>10146</v>
      </c>
      <c r="E232" s="264">
        <v>15.83</v>
      </c>
      <c r="F232" s="243">
        <v>19.350645009045294</v>
      </c>
      <c r="G232" s="259">
        <v>0.22240334864468059</v>
      </c>
      <c r="H232" s="261"/>
      <c r="I232" s="262"/>
      <c r="J232" s="260"/>
      <c r="K232" s="260"/>
      <c r="L232" s="260"/>
      <c r="M232" s="260"/>
    </row>
    <row r="233" spans="1:13">
      <c r="A233" s="256" t="s">
        <v>10372</v>
      </c>
      <c r="B233" s="249" t="s">
        <v>9749</v>
      </c>
      <c r="C233" s="249" t="s">
        <v>10373</v>
      </c>
      <c r="D233" s="249" t="s">
        <v>10146</v>
      </c>
      <c r="E233" s="264">
        <v>10.33</v>
      </c>
      <c r="F233" s="243">
        <v>12.635883632796682</v>
      </c>
      <c r="G233" s="259">
        <v>0.22322203608873981</v>
      </c>
      <c r="H233" s="261"/>
      <c r="I233" s="262"/>
      <c r="J233" s="260"/>
      <c r="K233" s="260"/>
      <c r="L233" s="260"/>
      <c r="M233" s="260"/>
    </row>
    <row r="234" spans="1:13">
      <c r="A234" s="256" t="s">
        <v>10374</v>
      </c>
      <c r="B234" s="249" t="s">
        <v>9749</v>
      </c>
      <c r="C234" s="249" t="s">
        <v>10375</v>
      </c>
      <c r="D234" s="249" t="s">
        <v>10146</v>
      </c>
      <c r="E234" s="264">
        <v>7.22</v>
      </c>
      <c r="F234" s="243">
        <v>8.8207001948947727</v>
      </c>
      <c r="G234" s="259">
        <v>0.22170362810176902</v>
      </c>
      <c r="H234" s="261"/>
      <c r="I234" s="262"/>
      <c r="J234" s="260"/>
      <c r="K234" s="260"/>
      <c r="L234" s="260"/>
      <c r="M234" s="260"/>
    </row>
    <row r="235" spans="1:13">
      <c r="A235" s="256" t="s">
        <v>10376</v>
      </c>
      <c r="B235" s="249" t="s">
        <v>9749</v>
      </c>
      <c r="C235" s="249" t="s">
        <v>10377</v>
      </c>
      <c r="D235" s="249" t="s">
        <v>10146</v>
      </c>
      <c r="E235" s="264">
        <v>1.61</v>
      </c>
      <c r="F235" s="243">
        <v>1.9699915141784796</v>
      </c>
      <c r="G235" s="259">
        <v>0.22359721377545316</v>
      </c>
      <c r="H235" s="261"/>
      <c r="I235" s="262"/>
      <c r="J235" s="260"/>
      <c r="K235" s="260"/>
      <c r="L235" s="260"/>
      <c r="M235" s="260"/>
    </row>
    <row r="236" spans="1:13">
      <c r="A236" s="256" t="s">
        <v>10378</v>
      </c>
      <c r="B236" s="249" t="s">
        <v>9749</v>
      </c>
      <c r="C236" s="249" t="s">
        <v>10379</v>
      </c>
      <c r="D236" s="249" t="s">
        <v>10146</v>
      </c>
      <c r="E236" s="264">
        <v>1.1100000000000001</v>
      </c>
      <c r="F236" s="243">
        <v>1.3595586617922422</v>
      </c>
      <c r="G236" s="259">
        <v>0.22482762323625405</v>
      </c>
      <c r="H236" s="261"/>
      <c r="I236" s="262"/>
      <c r="J236" s="260"/>
      <c r="K236" s="260"/>
      <c r="L236" s="260"/>
      <c r="M236" s="260"/>
    </row>
    <row r="237" spans="1:13">
      <c r="A237" s="257" t="s">
        <v>10380</v>
      </c>
      <c r="B237" s="244"/>
      <c r="C237" s="250" t="s">
        <v>10381</v>
      </c>
      <c r="D237" s="245"/>
      <c r="E237" s="265"/>
      <c r="F237" s="245"/>
      <c r="G237" s="245"/>
      <c r="H237" s="261"/>
      <c r="I237" s="262"/>
      <c r="J237" s="260"/>
      <c r="K237" s="260"/>
      <c r="L237" s="260"/>
      <c r="M237" s="260"/>
    </row>
    <row r="238" spans="1:13">
      <c r="A238" s="258" t="s">
        <v>10382</v>
      </c>
      <c r="B238" s="251" t="s">
        <v>9749</v>
      </c>
      <c r="C238" s="251" t="s">
        <v>10383</v>
      </c>
      <c r="D238" s="246"/>
      <c r="E238" s="263"/>
      <c r="F238" s="246"/>
      <c r="G238" s="246"/>
      <c r="H238" s="261"/>
      <c r="I238" s="262"/>
      <c r="J238" s="260"/>
      <c r="K238" s="260"/>
      <c r="L238" s="260"/>
      <c r="M238" s="260"/>
    </row>
    <row r="239" spans="1:13">
      <c r="A239" s="256" t="s">
        <v>10384</v>
      </c>
      <c r="B239" s="249" t="s">
        <v>9749</v>
      </c>
      <c r="C239" s="249" t="s">
        <v>10385</v>
      </c>
      <c r="D239" s="249" t="s">
        <v>10146</v>
      </c>
      <c r="E239" s="264">
        <v>1200</v>
      </c>
      <c r="F239" s="243">
        <v>1465.0388457269701</v>
      </c>
      <c r="G239" s="259">
        <v>0.22086570477247514</v>
      </c>
      <c r="H239" s="261"/>
      <c r="I239" s="262"/>
      <c r="J239" s="260"/>
      <c r="K239" s="260"/>
      <c r="L239" s="260"/>
      <c r="M239" s="260"/>
    </row>
    <row r="240" spans="1:13">
      <c r="A240" s="256" t="s">
        <v>10386</v>
      </c>
      <c r="B240" s="249" t="s">
        <v>9749</v>
      </c>
      <c r="C240" s="249" t="s">
        <v>10387</v>
      </c>
      <c r="D240" s="249" t="s">
        <v>9754</v>
      </c>
      <c r="E240" s="264">
        <v>95</v>
      </c>
      <c r="F240" s="243">
        <v>115.98224195338514</v>
      </c>
      <c r="G240" s="259">
        <v>0.22086570477247514</v>
      </c>
      <c r="H240" s="261"/>
      <c r="I240" s="262"/>
      <c r="J240" s="260"/>
      <c r="K240" s="260"/>
      <c r="L240" s="260"/>
      <c r="M240" s="260"/>
    </row>
    <row r="241" spans="1:13">
      <c r="A241" s="256" t="s">
        <v>10388</v>
      </c>
      <c r="B241" s="249" t="s">
        <v>9749</v>
      </c>
      <c r="C241" s="249" t="s">
        <v>10389</v>
      </c>
      <c r="D241" s="249" t="s">
        <v>10146</v>
      </c>
      <c r="E241" s="264">
        <v>400</v>
      </c>
      <c r="F241" s="243">
        <v>488.34628190899008</v>
      </c>
      <c r="G241" s="259">
        <v>0.22086570477247514</v>
      </c>
      <c r="H241" s="261"/>
      <c r="I241" s="262"/>
      <c r="J241" s="260"/>
      <c r="K241" s="260"/>
      <c r="L241" s="260"/>
      <c r="M241" s="260"/>
    </row>
    <row r="242" spans="1:13">
      <c r="A242" s="258" t="s">
        <v>10390</v>
      </c>
      <c r="B242" s="251" t="s">
        <v>9749</v>
      </c>
      <c r="C242" s="251" t="s">
        <v>10391</v>
      </c>
      <c r="D242" s="246"/>
      <c r="E242" s="263"/>
      <c r="F242" s="246"/>
      <c r="G242" s="246"/>
      <c r="H242" s="261"/>
      <c r="I242" s="262"/>
      <c r="J242" s="260"/>
      <c r="K242" s="260"/>
      <c r="L242" s="260"/>
      <c r="M242" s="260"/>
    </row>
    <row r="243" spans="1:13">
      <c r="A243" s="256" t="s">
        <v>10392</v>
      </c>
      <c r="B243" s="249" t="s">
        <v>9749</v>
      </c>
      <c r="C243" s="249" t="s">
        <v>10393</v>
      </c>
      <c r="D243" s="249" t="s">
        <v>10146</v>
      </c>
      <c r="E243" s="264">
        <v>1200</v>
      </c>
      <c r="F243" s="243">
        <v>1465.0388457269701</v>
      </c>
      <c r="G243" s="259">
        <v>0.22086570477247514</v>
      </c>
      <c r="H243" s="261"/>
      <c r="I243" s="262"/>
      <c r="J243" s="260"/>
      <c r="K243" s="260"/>
      <c r="L243" s="260"/>
      <c r="M243" s="260"/>
    </row>
    <row r="244" spans="1:13">
      <c r="A244" s="256" t="s">
        <v>10394</v>
      </c>
      <c r="B244" s="249" t="s">
        <v>9749</v>
      </c>
      <c r="C244" s="249" t="s">
        <v>10395</v>
      </c>
      <c r="D244" s="249" t="s">
        <v>9754</v>
      </c>
      <c r="E244" s="264">
        <v>85</v>
      </c>
      <c r="F244" s="243">
        <v>103.77358490566039</v>
      </c>
      <c r="G244" s="259">
        <v>0.22086570477247514</v>
      </c>
      <c r="H244" s="261"/>
      <c r="I244" s="262"/>
      <c r="J244" s="260"/>
      <c r="K244" s="260"/>
      <c r="L244" s="260"/>
      <c r="M244" s="260"/>
    </row>
    <row r="245" spans="1:13">
      <c r="A245" s="258" t="s">
        <v>10396</v>
      </c>
      <c r="B245" s="251" t="s">
        <v>9749</v>
      </c>
      <c r="C245" s="251" t="s">
        <v>10397</v>
      </c>
      <c r="D245" s="246"/>
      <c r="E245" s="263"/>
      <c r="F245" s="246"/>
      <c r="G245" s="246"/>
      <c r="H245" s="261"/>
      <c r="I245" s="262"/>
      <c r="J245" s="260"/>
      <c r="K245" s="260"/>
      <c r="L245" s="260"/>
      <c r="M245" s="260"/>
    </row>
    <row r="246" spans="1:13">
      <c r="A246" s="256" t="s">
        <v>10398</v>
      </c>
      <c r="B246" s="249" t="s">
        <v>9749</v>
      </c>
      <c r="C246" s="249" t="s">
        <v>10399</v>
      </c>
      <c r="D246" s="249" t="s">
        <v>10400</v>
      </c>
      <c r="E246" s="266">
        <v>5500</v>
      </c>
      <c r="F246" s="243">
        <v>6714.7613762486135</v>
      </c>
      <c r="G246" s="259">
        <v>0.22086570477247514</v>
      </c>
      <c r="H246" s="261"/>
      <c r="I246" s="262"/>
      <c r="J246" s="260"/>
      <c r="K246" s="260"/>
      <c r="L246" s="260"/>
      <c r="M246" s="260"/>
    </row>
    <row r="247" spans="1:13">
      <c r="A247" s="256" t="s">
        <v>10401</v>
      </c>
      <c r="B247" s="249" t="s">
        <v>9749</v>
      </c>
      <c r="C247" s="249" t="s">
        <v>10402</v>
      </c>
      <c r="D247" s="249" t="s">
        <v>9754</v>
      </c>
      <c r="E247" s="264">
        <v>550</v>
      </c>
      <c r="F247" s="243">
        <v>671.47613762486128</v>
      </c>
      <c r="G247" s="259">
        <v>0.22086570477247514</v>
      </c>
      <c r="H247" s="261"/>
      <c r="I247" s="262"/>
      <c r="J247" s="260"/>
      <c r="K247" s="260"/>
      <c r="L247" s="260"/>
      <c r="M247" s="260"/>
    </row>
    <row r="248" spans="1:13">
      <c r="A248" s="258" t="s">
        <v>10403</v>
      </c>
      <c r="B248" s="251" t="s">
        <v>9749</v>
      </c>
      <c r="C248" s="251" t="s">
        <v>10404</v>
      </c>
      <c r="D248" s="246"/>
      <c r="E248" s="263"/>
      <c r="F248" s="246"/>
      <c r="G248" s="246"/>
      <c r="H248" s="261"/>
      <c r="I248" s="262"/>
      <c r="J248" s="260"/>
      <c r="K248" s="260"/>
      <c r="L248" s="260"/>
      <c r="M248" s="260"/>
    </row>
    <row r="249" spans="1:13">
      <c r="A249" s="256" t="s">
        <v>10405</v>
      </c>
      <c r="B249" s="249" t="s">
        <v>9749</v>
      </c>
      <c r="C249" s="249" t="s">
        <v>10406</v>
      </c>
      <c r="D249" s="249" t="s">
        <v>10146</v>
      </c>
      <c r="E249" s="264">
        <v>6500</v>
      </c>
      <c r="F249" s="243">
        <v>7935.6270810210881</v>
      </c>
      <c r="G249" s="259">
        <v>0.22086570477247514</v>
      </c>
      <c r="H249" s="261"/>
      <c r="I249" s="262"/>
      <c r="J249" s="260"/>
      <c r="K249" s="260"/>
      <c r="L249" s="260"/>
      <c r="M249" s="260"/>
    </row>
    <row r="250" spans="1:13">
      <c r="A250" s="256" t="s">
        <v>10407</v>
      </c>
      <c r="B250" s="249" t="s">
        <v>9749</v>
      </c>
      <c r="C250" s="249" t="s">
        <v>10408</v>
      </c>
      <c r="D250" s="249" t="s">
        <v>10146</v>
      </c>
      <c r="E250" s="264">
        <v>780</v>
      </c>
      <c r="F250" s="243">
        <v>952.27524972253059</v>
      </c>
      <c r="G250" s="259">
        <v>0.22086570477247514</v>
      </c>
      <c r="H250" s="261"/>
      <c r="I250" s="262"/>
      <c r="J250" s="260"/>
      <c r="K250" s="260"/>
      <c r="L250" s="260"/>
      <c r="M250" s="260"/>
    </row>
    <row r="251" spans="1:13">
      <c r="A251" s="256" t="s">
        <v>10409</v>
      </c>
      <c r="B251" s="249" t="s">
        <v>9749</v>
      </c>
      <c r="C251" s="249" t="s">
        <v>10410</v>
      </c>
      <c r="D251" s="249" t="s">
        <v>9754</v>
      </c>
      <c r="E251" s="264">
        <v>390</v>
      </c>
      <c r="F251" s="243">
        <v>476.13762486126529</v>
      </c>
      <c r="G251" s="259">
        <v>0.22086570477247514</v>
      </c>
      <c r="H251" s="261"/>
      <c r="I251" s="262"/>
      <c r="J251" s="260"/>
      <c r="K251" s="260"/>
      <c r="L251" s="260"/>
      <c r="M251" s="260"/>
    </row>
    <row r="252" spans="1:13">
      <c r="A252" s="256" t="s">
        <v>10411</v>
      </c>
      <c r="B252" s="249" t="s">
        <v>9749</v>
      </c>
      <c r="C252" s="249" t="s">
        <v>10412</v>
      </c>
      <c r="D252" s="249" t="s">
        <v>9754</v>
      </c>
      <c r="E252" s="264">
        <v>550</v>
      </c>
      <c r="F252" s="243">
        <v>671.47613762486128</v>
      </c>
      <c r="G252" s="259">
        <v>0.22086570477247514</v>
      </c>
      <c r="H252" s="261"/>
      <c r="I252" s="262"/>
      <c r="J252" s="260"/>
      <c r="K252" s="260"/>
      <c r="L252" s="260"/>
      <c r="M252" s="260"/>
    </row>
    <row r="253" spans="1:13">
      <c r="A253" s="256" t="s">
        <v>10413</v>
      </c>
      <c r="B253" s="249" t="s">
        <v>9749</v>
      </c>
      <c r="C253" s="249" t="s">
        <v>10414</v>
      </c>
      <c r="D253" s="249" t="s">
        <v>9754</v>
      </c>
      <c r="E253" s="264">
        <v>875</v>
      </c>
      <c r="F253" s="243">
        <v>1068.2574916759158</v>
      </c>
      <c r="G253" s="259">
        <v>0.22086570477247536</v>
      </c>
      <c r="H253" s="261"/>
      <c r="I253" s="262"/>
      <c r="J253" s="260"/>
      <c r="K253" s="260"/>
      <c r="L253" s="260"/>
      <c r="M253" s="260"/>
    </row>
    <row r="254" spans="1:13">
      <c r="A254" s="258" t="s">
        <v>10415</v>
      </c>
      <c r="B254" s="251" t="s">
        <v>9749</v>
      </c>
      <c r="C254" s="251" t="s">
        <v>10416</v>
      </c>
      <c r="D254" s="246"/>
      <c r="E254" s="263"/>
      <c r="F254" s="246"/>
      <c r="G254" s="246"/>
      <c r="H254" s="261"/>
      <c r="I254" s="262"/>
      <c r="J254" s="260"/>
      <c r="K254" s="260"/>
      <c r="L254" s="260"/>
      <c r="M254" s="260"/>
    </row>
    <row r="255" spans="1:13">
      <c r="A255" s="256" t="s">
        <v>10417</v>
      </c>
      <c r="B255" s="249" t="s">
        <v>9749</v>
      </c>
      <c r="C255" s="249" t="s">
        <v>10418</v>
      </c>
      <c r="D255" s="249" t="s">
        <v>10146</v>
      </c>
      <c r="E255" s="264">
        <v>3500</v>
      </c>
      <c r="F255" s="243">
        <v>4273.0299667036634</v>
      </c>
      <c r="G255" s="259">
        <v>0.22086570477247536</v>
      </c>
      <c r="H255" s="261"/>
      <c r="I255" s="262"/>
      <c r="J255" s="260"/>
      <c r="K255" s="260"/>
      <c r="L255" s="260"/>
      <c r="M255" s="260"/>
    </row>
    <row r="256" spans="1:13">
      <c r="A256" s="256" t="s">
        <v>10419</v>
      </c>
      <c r="B256" s="249" t="s">
        <v>9749</v>
      </c>
      <c r="C256" s="249" t="s">
        <v>10420</v>
      </c>
      <c r="D256" s="249" t="s">
        <v>10146</v>
      </c>
      <c r="E256" s="264">
        <v>2500</v>
      </c>
      <c r="F256" s="243">
        <v>3052.1642619311874</v>
      </c>
      <c r="G256" s="259">
        <v>0.22086570477247491</v>
      </c>
      <c r="H256" s="261"/>
      <c r="I256" s="262"/>
      <c r="J256" s="260"/>
      <c r="K256" s="260"/>
      <c r="L256" s="260"/>
      <c r="M256" s="260"/>
    </row>
    <row r="257" spans="1:13">
      <c r="A257" s="256" t="s">
        <v>10421</v>
      </c>
      <c r="B257" s="249" t="s">
        <v>9749</v>
      </c>
      <c r="C257" s="249" t="s">
        <v>10422</v>
      </c>
      <c r="D257" s="249" t="s">
        <v>10146</v>
      </c>
      <c r="E257" s="264">
        <v>1439.81</v>
      </c>
      <c r="F257" s="243">
        <v>1757.8146503884575</v>
      </c>
      <c r="G257" s="259">
        <v>0.22086570477247514</v>
      </c>
      <c r="H257" s="261"/>
      <c r="I257" s="262"/>
      <c r="J257" s="260"/>
      <c r="K257" s="260"/>
      <c r="L257" s="260"/>
      <c r="M257" s="260"/>
    </row>
    <row r="258" spans="1:13">
      <c r="A258" s="257" t="s">
        <v>10423</v>
      </c>
      <c r="B258" s="244"/>
      <c r="C258" s="250" t="s">
        <v>10424</v>
      </c>
      <c r="D258" s="245"/>
      <c r="E258" s="265"/>
      <c r="F258" s="245"/>
      <c r="G258" s="245"/>
      <c r="H258" s="261"/>
      <c r="I258" s="262"/>
      <c r="J258" s="260"/>
      <c r="K258" s="260"/>
      <c r="L258" s="260"/>
      <c r="M258" s="260"/>
    </row>
    <row r="259" spans="1:13">
      <c r="A259" s="258" t="s">
        <v>10425</v>
      </c>
      <c r="B259" s="251" t="s">
        <v>9749</v>
      </c>
      <c r="C259" s="251" t="s">
        <v>10426</v>
      </c>
      <c r="D259" s="246"/>
      <c r="E259" s="263"/>
      <c r="F259" s="246"/>
      <c r="G259" s="246"/>
      <c r="H259" s="261"/>
      <c r="I259" s="262"/>
      <c r="J259" s="260"/>
      <c r="K259" s="260"/>
      <c r="L259" s="260"/>
      <c r="M259" s="260"/>
    </row>
    <row r="260" spans="1:13">
      <c r="A260" s="256" t="s">
        <v>9936</v>
      </c>
      <c r="B260" s="249" t="s">
        <v>9749</v>
      </c>
      <c r="C260" s="249" t="s">
        <v>9935</v>
      </c>
      <c r="D260" s="249" t="s">
        <v>10146</v>
      </c>
      <c r="E260" s="264">
        <v>32.76</v>
      </c>
      <c r="F260" s="243">
        <v>39.995560488346285</v>
      </c>
      <c r="G260" s="259">
        <v>0.22086570477247514</v>
      </c>
      <c r="H260" s="261"/>
      <c r="I260" s="262"/>
      <c r="J260" s="260"/>
      <c r="K260" s="260"/>
      <c r="L260" s="260"/>
      <c r="M260" s="260"/>
    </row>
    <row r="261" spans="1:13">
      <c r="A261" s="256" t="s">
        <v>9938</v>
      </c>
      <c r="B261" s="249" t="s">
        <v>9749</v>
      </c>
      <c r="C261" s="249" t="s">
        <v>9937</v>
      </c>
      <c r="D261" s="249" t="s">
        <v>10146</v>
      </c>
      <c r="E261" s="264">
        <v>120.47</v>
      </c>
      <c r="F261" s="243">
        <v>147.07769145394005</v>
      </c>
      <c r="G261" s="259">
        <v>0.22086570477247491</v>
      </c>
      <c r="H261" s="261"/>
      <c r="I261" s="262"/>
      <c r="J261" s="260"/>
      <c r="K261" s="260"/>
      <c r="L261" s="260"/>
      <c r="M261" s="260"/>
    </row>
    <row r="262" spans="1:13">
      <c r="A262" s="256" t="s">
        <v>10427</v>
      </c>
      <c r="B262" s="249" t="s">
        <v>9749</v>
      </c>
      <c r="C262" s="249" t="s">
        <v>10428</v>
      </c>
      <c r="D262" s="249" t="s">
        <v>10146</v>
      </c>
      <c r="E262" s="264">
        <v>127</v>
      </c>
      <c r="F262" s="243">
        <v>155.04994450610434</v>
      </c>
      <c r="G262" s="259">
        <v>0.22086570477247514</v>
      </c>
      <c r="H262" s="261"/>
      <c r="I262" s="262"/>
      <c r="J262" s="260"/>
      <c r="K262" s="260"/>
      <c r="L262" s="260"/>
      <c r="M262" s="260"/>
    </row>
    <row r="263" spans="1:13">
      <c r="A263" s="256" t="s">
        <v>10429</v>
      </c>
      <c r="B263" s="249" t="s">
        <v>9749</v>
      </c>
      <c r="C263" s="249" t="s">
        <v>10430</v>
      </c>
      <c r="D263" s="249" t="s">
        <v>10146</v>
      </c>
      <c r="E263" s="264">
        <v>243.88</v>
      </c>
      <c r="F263" s="243">
        <v>297.74472807991123</v>
      </c>
      <c r="G263" s="259">
        <v>0.22086570477247514</v>
      </c>
      <c r="H263" s="261"/>
      <c r="I263" s="262"/>
      <c r="J263" s="260"/>
      <c r="K263" s="260"/>
      <c r="L263" s="260"/>
      <c r="M263" s="260"/>
    </row>
    <row r="264" spans="1:13">
      <c r="A264" s="256" t="s">
        <v>10431</v>
      </c>
      <c r="B264" s="249" t="s">
        <v>9749</v>
      </c>
      <c r="C264" s="249" t="s">
        <v>10432</v>
      </c>
      <c r="D264" s="249" t="s">
        <v>10146</v>
      </c>
      <c r="E264" s="264">
        <v>100</v>
      </c>
      <c r="F264" s="243">
        <v>122.08657047724752</v>
      </c>
      <c r="G264" s="259">
        <v>0.22086570477247514</v>
      </c>
      <c r="H264" s="261"/>
      <c r="I264" s="262"/>
      <c r="J264" s="260"/>
      <c r="K264" s="260"/>
      <c r="L264" s="260"/>
      <c r="M264" s="260"/>
    </row>
    <row r="265" spans="1:13">
      <c r="A265" s="256" t="s">
        <v>10433</v>
      </c>
      <c r="B265" s="249" t="s">
        <v>9749</v>
      </c>
      <c r="C265" s="249" t="s">
        <v>10434</v>
      </c>
      <c r="D265" s="249" t="s">
        <v>10146</v>
      </c>
      <c r="E265" s="264">
        <v>100</v>
      </c>
      <c r="F265" s="243">
        <v>122.08657047724752</v>
      </c>
      <c r="G265" s="259">
        <v>0.22086570477247514</v>
      </c>
      <c r="H265" s="261"/>
      <c r="I265" s="262"/>
      <c r="J265" s="260"/>
      <c r="K265" s="260"/>
      <c r="L265" s="260"/>
      <c r="M265" s="260"/>
    </row>
    <row r="266" spans="1:13">
      <c r="A266" s="256" t="s">
        <v>10435</v>
      </c>
      <c r="B266" s="249" t="s">
        <v>9749</v>
      </c>
      <c r="C266" s="249" t="s">
        <v>10436</v>
      </c>
      <c r="D266" s="249" t="s">
        <v>10146</v>
      </c>
      <c r="E266" s="264">
        <v>300</v>
      </c>
      <c r="F266" s="243">
        <v>366.25971143174252</v>
      </c>
      <c r="G266" s="259">
        <v>0.22086570477247514</v>
      </c>
      <c r="H266" s="261"/>
      <c r="I266" s="262"/>
      <c r="J266" s="260"/>
      <c r="K266" s="260"/>
      <c r="L266" s="260"/>
      <c r="M266" s="260"/>
    </row>
    <row r="267" spans="1:13">
      <c r="A267" s="256" t="s">
        <v>10437</v>
      </c>
      <c r="B267" s="249" t="s">
        <v>9749</v>
      </c>
      <c r="C267" s="249" t="s">
        <v>10438</v>
      </c>
      <c r="D267" s="249" t="s">
        <v>10146</v>
      </c>
      <c r="E267" s="264">
        <v>140</v>
      </c>
      <c r="F267" s="243">
        <v>170.9211986681465</v>
      </c>
      <c r="G267" s="259">
        <v>0.22086570477247491</v>
      </c>
      <c r="H267" s="261"/>
      <c r="I267" s="262"/>
      <c r="J267" s="260"/>
      <c r="K267" s="260"/>
      <c r="L267" s="260"/>
      <c r="M267" s="260"/>
    </row>
    <row r="268" spans="1:13">
      <c r="A268" s="256" t="s">
        <v>10439</v>
      </c>
      <c r="B268" s="249" t="s">
        <v>9749</v>
      </c>
      <c r="C268" s="249" t="s">
        <v>10440</v>
      </c>
      <c r="D268" s="249" t="s">
        <v>10146</v>
      </c>
      <c r="E268" s="264">
        <v>164.5</v>
      </c>
      <c r="F268" s="243">
        <v>200.83240843507215</v>
      </c>
      <c r="G268" s="259">
        <v>0.22086570477247514</v>
      </c>
      <c r="H268" s="261"/>
      <c r="I268" s="262"/>
      <c r="J268" s="260"/>
      <c r="K268" s="260"/>
      <c r="L268" s="260"/>
      <c r="M268" s="260"/>
    </row>
    <row r="269" spans="1:13">
      <c r="A269" s="256" t="s">
        <v>10441</v>
      </c>
      <c r="B269" s="249" t="s">
        <v>9749</v>
      </c>
      <c r="C269" s="249" t="s">
        <v>10442</v>
      </c>
      <c r="D269" s="249" t="s">
        <v>10146</v>
      </c>
      <c r="E269" s="264">
        <v>200.2</v>
      </c>
      <c r="F269" s="243">
        <v>244.41731409544948</v>
      </c>
      <c r="G269" s="259">
        <v>0.22086570477247491</v>
      </c>
      <c r="H269" s="261"/>
      <c r="I269" s="262"/>
      <c r="J269" s="260"/>
      <c r="K269" s="260"/>
      <c r="L269" s="260"/>
      <c r="M269" s="260"/>
    </row>
    <row r="270" spans="1:13">
      <c r="A270" s="256" t="s">
        <v>10443</v>
      </c>
      <c r="B270" s="249" t="s">
        <v>9749</v>
      </c>
      <c r="C270" s="249" t="s">
        <v>10444</v>
      </c>
      <c r="D270" s="249" t="s">
        <v>10146</v>
      </c>
      <c r="E270" s="264">
        <v>300</v>
      </c>
      <c r="F270" s="243">
        <v>366.25971143174252</v>
      </c>
      <c r="G270" s="259">
        <v>0.22086570477247514</v>
      </c>
      <c r="H270" s="261"/>
      <c r="I270" s="262"/>
      <c r="J270" s="260"/>
      <c r="K270" s="260"/>
      <c r="L270" s="260"/>
      <c r="M270" s="260"/>
    </row>
    <row r="271" spans="1:13">
      <c r="A271" s="256" t="s">
        <v>10445</v>
      </c>
      <c r="B271" s="249" t="s">
        <v>9749</v>
      </c>
      <c r="C271" s="249" t="s">
        <v>10446</v>
      </c>
      <c r="D271" s="249" t="s">
        <v>10146</v>
      </c>
      <c r="E271" s="264">
        <v>150</v>
      </c>
      <c r="F271" s="243">
        <v>183.12985571587126</v>
      </c>
      <c r="G271" s="259">
        <v>0.22086570477247514</v>
      </c>
      <c r="H271" s="261"/>
      <c r="I271" s="262"/>
      <c r="J271" s="260"/>
      <c r="K271" s="260"/>
      <c r="L271" s="260"/>
      <c r="M271" s="260"/>
    </row>
    <row r="272" spans="1:13">
      <c r="A272" s="256" t="s">
        <v>10447</v>
      </c>
      <c r="B272" s="249" t="s">
        <v>9749</v>
      </c>
      <c r="C272" s="249" t="s">
        <v>10448</v>
      </c>
      <c r="D272" s="249" t="s">
        <v>10146</v>
      </c>
      <c r="E272" s="264">
        <v>190</v>
      </c>
      <c r="F272" s="243">
        <v>231.96448390677028</v>
      </c>
      <c r="G272" s="259">
        <v>0.22086570477247514</v>
      </c>
      <c r="H272" s="261"/>
      <c r="I272" s="262"/>
      <c r="J272" s="260"/>
      <c r="K272" s="260"/>
      <c r="L272" s="260"/>
      <c r="M272" s="260"/>
    </row>
    <row r="273" spans="1:13">
      <c r="A273" s="256" t="s">
        <v>10449</v>
      </c>
      <c r="B273" s="249" t="s">
        <v>9749</v>
      </c>
      <c r="C273" s="249" t="s">
        <v>10450</v>
      </c>
      <c r="D273" s="249" t="s">
        <v>10146</v>
      </c>
      <c r="E273" s="264">
        <v>169</v>
      </c>
      <c r="F273" s="243">
        <v>206.32630410654829</v>
      </c>
      <c r="G273" s="259">
        <v>0.22086570477247514</v>
      </c>
      <c r="H273" s="261"/>
      <c r="I273" s="262"/>
      <c r="J273" s="260"/>
      <c r="K273" s="260"/>
      <c r="L273" s="260"/>
      <c r="M273" s="260"/>
    </row>
    <row r="274" spans="1:13">
      <c r="A274" s="256" t="s">
        <v>10451</v>
      </c>
      <c r="B274" s="249" t="s">
        <v>9749</v>
      </c>
      <c r="C274" s="249" t="s">
        <v>10452</v>
      </c>
      <c r="D274" s="249" t="s">
        <v>10146</v>
      </c>
      <c r="E274" s="264">
        <v>331.7</v>
      </c>
      <c r="F274" s="243">
        <v>404.96115427302993</v>
      </c>
      <c r="G274" s="259">
        <v>0.22086570477247491</v>
      </c>
      <c r="H274" s="261"/>
      <c r="I274" s="262"/>
      <c r="J274" s="260"/>
      <c r="K274" s="260"/>
      <c r="L274" s="260"/>
      <c r="M274" s="260"/>
    </row>
    <row r="275" spans="1:13">
      <c r="A275" s="256" t="s">
        <v>10453</v>
      </c>
      <c r="B275" s="249" t="s">
        <v>9749</v>
      </c>
      <c r="C275" s="249" t="s">
        <v>10454</v>
      </c>
      <c r="D275" s="249" t="s">
        <v>10146</v>
      </c>
      <c r="E275" s="264">
        <v>3691.41</v>
      </c>
      <c r="F275" s="243">
        <v>4506.7158712541623</v>
      </c>
      <c r="G275" s="259">
        <v>0.22086570477247514</v>
      </c>
      <c r="H275" s="261"/>
      <c r="I275" s="262"/>
      <c r="J275" s="260"/>
      <c r="K275" s="260"/>
      <c r="L275" s="260"/>
      <c r="M275" s="260"/>
    </row>
    <row r="276" spans="1:13">
      <c r="A276" s="256" t="s">
        <v>10455</v>
      </c>
      <c r="B276" s="249" t="s">
        <v>9749</v>
      </c>
      <c r="C276" s="249" t="s">
        <v>10456</v>
      </c>
      <c r="D276" s="249" t="s">
        <v>10146</v>
      </c>
      <c r="E276" s="264">
        <v>400</v>
      </c>
      <c r="F276" s="243">
        <v>488.34628190899008</v>
      </c>
      <c r="G276" s="259">
        <v>0.22086570477247514</v>
      </c>
      <c r="H276" s="261"/>
      <c r="I276" s="262"/>
      <c r="J276" s="260"/>
      <c r="K276" s="260"/>
      <c r="L276" s="260"/>
      <c r="M276" s="260"/>
    </row>
    <row r="277" spans="1:13" ht="12.75" customHeight="1">
      <c r="A277" s="256" t="s">
        <v>10457</v>
      </c>
      <c r="B277" s="249" t="s">
        <v>9749</v>
      </c>
      <c r="C277" s="249" t="s">
        <v>10458</v>
      </c>
      <c r="D277" s="249" t="s">
        <v>10146</v>
      </c>
      <c r="E277" s="264">
        <v>472.65</v>
      </c>
      <c r="F277" s="243">
        <v>577.0421753607103</v>
      </c>
      <c r="G277" s="259">
        <v>0.22086570477247514</v>
      </c>
      <c r="H277" s="261"/>
      <c r="I277" s="262"/>
      <c r="J277" s="260"/>
      <c r="K277" s="260"/>
      <c r="L277" s="260"/>
      <c r="M277" s="260"/>
    </row>
    <row r="278" spans="1:13">
      <c r="A278" s="256" t="s">
        <v>10459</v>
      </c>
      <c r="B278" s="249" t="s">
        <v>9749</v>
      </c>
      <c r="C278" s="249" t="s">
        <v>10460</v>
      </c>
      <c r="D278" s="249" t="s">
        <v>10146</v>
      </c>
      <c r="E278" s="264">
        <v>600</v>
      </c>
      <c r="F278" s="243">
        <v>732.51942286348503</v>
      </c>
      <c r="G278" s="259">
        <v>0.22086570477247514</v>
      </c>
      <c r="H278" s="261"/>
      <c r="I278" s="262"/>
      <c r="J278" s="260"/>
      <c r="K278" s="260"/>
      <c r="L278" s="260"/>
      <c r="M278" s="260"/>
    </row>
    <row r="279" spans="1:13">
      <c r="A279" s="256" t="s">
        <v>10461</v>
      </c>
      <c r="B279" s="249" t="s">
        <v>9749</v>
      </c>
      <c r="C279" s="249" t="s">
        <v>10462</v>
      </c>
      <c r="D279" s="249" t="s">
        <v>10146</v>
      </c>
      <c r="E279" s="264">
        <v>2933.21</v>
      </c>
      <c r="F279" s="243">
        <v>3581.055493895672</v>
      </c>
      <c r="G279" s="259">
        <v>0.22086570477247514</v>
      </c>
      <c r="H279" s="261"/>
      <c r="I279" s="262"/>
      <c r="J279" s="260"/>
      <c r="K279" s="260"/>
      <c r="L279" s="260"/>
      <c r="M279" s="260"/>
    </row>
    <row r="280" spans="1:13" ht="16.5">
      <c r="A280" s="256" t="s">
        <v>10463</v>
      </c>
      <c r="B280" s="249" t="s">
        <v>9749</v>
      </c>
      <c r="C280" s="249" t="s">
        <v>10464</v>
      </c>
      <c r="D280" s="249" t="s">
        <v>10146</v>
      </c>
      <c r="E280" s="264">
        <v>3600</v>
      </c>
      <c r="F280" s="243">
        <v>4395.1165371809102</v>
      </c>
      <c r="G280" s="259">
        <v>0.22086570477247514</v>
      </c>
      <c r="H280" s="261"/>
      <c r="I280" s="262"/>
      <c r="J280" s="260"/>
      <c r="K280" s="260"/>
      <c r="L280" s="260"/>
      <c r="M280" s="260"/>
    </row>
    <row r="281" spans="1:13">
      <c r="A281" s="256" t="s">
        <v>10465</v>
      </c>
      <c r="B281" s="249" t="s">
        <v>9749</v>
      </c>
      <c r="C281" s="249" t="s">
        <v>10466</v>
      </c>
      <c r="D281" s="249" t="s">
        <v>10146</v>
      </c>
      <c r="E281" s="264">
        <v>4055.33</v>
      </c>
      <c r="F281" s="243">
        <v>4951.0133185349614</v>
      </c>
      <c r="G281" s="259">
        <v>0.22086570477247514</v>
      </c>
      <c r="H281" s="261"/>
      <c r="I281" s="262"/>
      <c r="J281" s="260"/>
      <c r="K281" s="260"/>
      <c r="L281" s="260"/>
      <c r="M281" s="260"/>
    </row>
    <row r="282" spans="1:13" ht="12.75" customHeight="1">
      <c r="A282" s="256" t="s">
        <v>10467</v>
      </c>
      <c r="B282" s="249" t="s">
        <v>9749</v>
      </c>
      <c r="C282" s="249" t="s">
        <v>10468</v>
      </c>
      <c r="D282" s="249" t="s">
        <v>10146</v>
      </c>
      <c r="E282" s="264">
        <v>4500</v>
      </c>
      <c r="F282" s="243">
        <v>5493.8956714761371</v>
      </c>
      <c r="G282" s="259">
        <v>0.22086570477247491</v>
      </c>
      <c r="H282" s="261"/>
      <c r="I282" s="262"/>
      <c r="J282" s="260"/>
      <c r="K282" s="260"/>
      <c r="L282" s="260"/>
      <c r="M282" s="260"/>
    </row>
    <row r="283" spans="1:13">
      <c r="A283" s="256" t="s">
        <v>10469</v>
      </c>
      <c r="B283" s="249" t="s">
        <v>9749</v>
      </c>
      <c r="C283" s="249" t="s">
        <v>10470</v>
      </c>
      <c r="D283" s="249" t="s">
        <v>10146</v>
      </c>
      <c r="E283" s="264">
        <v>4350</v>
      </c>
      <c r="F283" s="243">
        <v>5310.7658157602664</v>
      </c>
      <c r="G283" s="259">
        <v>0.22086570477247514</v>
      </c>
      <c r="H283" s="261"/>
      <c r="I283" s="262"/>
      <c r="J283" s="260"/>
      <c r="K283" s="260"/>
      <c r="L283" s="260"/>
      <c r="M283" s="260"/>
    </row>
    <row r="284" spans="1:13" ht="16.5">
      <c r="A284" s="256" t="s">
        <v>10471</v>
      </c>
      <c r="B284" s="249" t="s">
        <v>9749</v>
      </c>
      <c r="C284" s="249" t="s">
        <v>10472</v>
      </c>
      <c r="D284" s="249" t="s">
        <v>10146</v>
      </c>
      <c r="E284" s="264">
        <v>4500</v>
      </c>
      <c r="F284" s="243">
        <v>5493.8956714761371</v>
      </c>
      <c r="G284" s="259">
        <v>0.22086570477247491</v>
      </c>
      <c r="H284" s="261"/>
      <c r="I284" s="262"/>
      <c r="J284" s="260"/>
      <c r="K284" s="260"/>
      <c r="L284" s="260"/>
      <c r="M284" s="260"/>
    </row>
    <row r="285" spans="1:13">
      <c r="A285" s="256" t="s">
        <v>10473</v>
      </c>
      <c r="B285" s="249" t="s">
        <v>9749</v>
      </c>
      <c r="C285" s="249" t="s">
        <v>10474</v>
      </c>
      <c r="D285" s="249" t="s">
        <v>10146</v>
      </c>
      <c r="E285" s="264">
        <v>4800</v>
      </c>
      <c r="F285" s="243">
        <v>5860.1553829078803</v>
      </c>
      <c r="G285" s="259">
        <v>0.22086570477247514</v>
      </c>
      <c r="H285" s="261"/>
      <c r="I285" s="262"/>
      <c r="J285" s="260"/>
      <c r="K285" s="260"/>
      <c r="L285" s="260"/>
      <c r="M285" s="260"/>
    </row>
    <row r="286" spans="1:13">
      <c r="A286" s="256" t="s">
        <v>10475</v>
      </c>
      <c r="B286" s="249" t="s">
        <v>9749</v>
      </c>
      <c r="C286" s="249" t="s">
        <v>10476</v>
      </c>
      <c r="D286" s="249" t="s">
        <v>10146</v>
      </c>
      <c r="E286" s="264">
        <v>1800</v>
      </c>
      <c r="F286" s="243">
        <v>2197.5582685904551</v>
      </c>
      <c r="G286" s="259">
        <v>0.22086570477247514</v>
      </c>
      <c r="H286" s="261"/>
      <c r="I286" s="262"/>
      <c r="J286" s="260"/>
      <c r="K286" s="260"/>
      <c r="L286" s="260"/>
      <c r="M286" s="260"/>
    </row>
    <row r="287" spans="1:13">
      <c r="A287" s="256" t="s">
        <v>10477</v>
      </c>
      <c r="B287" s="249" t="s">
        <v>9749</v>
      </c>
      <c r="C287" s="249" t="s">
        <v>10478</v>
      </c>
      <c r="D287" s="249" t="s">
        <v>10146</v>
      </c>
      <c r="E287" s="264">
        <v>1800</v>
      </c>
      <c r="F287" s="243">
        <v>2197.5582685904551</v>
      </c>
      <c r="G287" s="259">
        <v>0.22086570477247514</v>
      </c>
      <c r="H287" s="261"/>
      <c r="I287" s="262"/>
      <c r="J287" s="260"/>
      <c r="K287" s="260"/>
      <c r="L287" s="260"/>
      <c r="M287" s="260"/>
    </row>
    <row r="288" spans="1:13">
      <c r="A288" s="256" t="s">
        <v>10479</v>
      </c>
      <c r="B288" s="249" t="s">
        <v>9749</v>
      </c>
      <c r="C288" s="249" t="s">
        <v>10480</v>
      </c>
      <c r="D288" s="249" t="s">
        <v>10146</v>
      </c>
      <c r="E288" s="264">
        <v>1800</v>
      </c>
      <c r="F288" s="243">
        <v>2197.5582685904551</v>
      </c>
      <c r="G288" s="259">
        <v>0.22086570477247514</v>
      </c>
      <c r="H288" s="261"/>
      <c r="I288" s="262"/>
      <c r="J288" s="260"/>
      <c r="K288" s="260"/>
      <c r="L288" s="260"/>
      <c r="M288" s="260"/>
    </row>
    <row r="289" spans="1:13">
      <c r="A289" s="256" t="s">
        <v>10481</v>
      </c>
      <c r="B289" s="249" t="s">
        <v>9749</v>
      </c>
      <c r="C289" s="249" t="s">
        <v>10482</v>
      </c>
      <c r="D289" s="249" t="s">
        <v>10146</v>
      </c>
      <c r="E289" s="264">
        <v>1800</v>
      </c>
      <c r="F289" s="243">
        <v>2197.5582685904551</v>
      </c>
      <c r="G289" s="259">
        <v>0.22086570477247514</v>
      </c>
      <c r="H289" s="261"/>
      <c r="I289" s="262"/>
      <c r="J289" s="260"/>
      <c r="K289" s="260"/>
      <c r="L289" s="260"/>
      <c r="M289" s="260"/>
    </row>
    <row r="290" spans="1:13">
      <c r="A290" s="256" t="s">
        <v>10483</v>
      </c>
      <c r="B290" s="249" t="s">
        <v>9749</v>
      </c>
      <c r="C290" s="249" t="s">
        <v>10484</v>
      </c>
      <c r="D290" s="249" t="s">
        <v>10146</v>
      </c>
      <c r="E290" s="264">
        <v>1800</v>
      </c>
      <c r="F290" s="243">
        <v>2197.5582685904551</v>
      </c>
      <c r="G290" s="259">
        <v>0.22086570477247514</v>
      </c>
      <c r="H290" s="261"/>
      <c r="I290" s="262"/>
      <c r="J290" s="260"/>
      <c r="K290" s="260"/>
      <c r="L290" s="260"/>
      <c r="M290" s="260"/>
    </row>
    <row r="291" spans="1:13">
      <c r="A291" s="256" t="s">
        <v>10485</v>
      </c>
      <c r="B291" s="249" t="s">
        <v>9749</v>
      </c>
      <c r="C291" s="249" t="s">
        <v>10486</v>
      </c>
      <c r="D291" s="249" t="s">
        <v>10146</v>
      </c>
      <c r="E291" s="264">
        <v>1800</v>
      </c>
      <c r="F291" s="243">
        <v>2197.5582685904551</v>
      </c>
      <c r="G291" s="259">
        <v>0.22086570477247514</v>
      </c>
      <c r="H291" s="261"/>
      <c r="I291" s="262"/>
      <c r="J291" s="260"/>
      <c r="K291" s="260"/>
      <c r="L291" s="260"/>
      <c r="M291" s="260"/>
    </row>
    <row r="292" spans="1:13">
      <c r="A292" s="258" t="s">
        <v>10487</v>
      </c>
      <c r="B292" s="251" t="s">
        <v>9749</v>
      </c>
      <c r="C292" s="251" t="s">
        <v>10488</v>
      </c>
      <c r="D292" s="246"/>
      <c r="E292" s="263"/>
      <c r="F292" s="246"/>
      <c r="G292" s="246"/>
      <c r="H292" s="261"/>
      <c r="I292" s="262"/>
      <c r="J292" s="260"/>
      <c r="K292" s="260"/>
      <c r="L292" s="260"/>
      <c r="M292" s="260"/>
    </row>
    <row r="293" spans="1:13">
      <c r="A293" s="256" t="s">
        <v>10489</v>
      </c>
      <c r="B293" s="249" t="s">
        <v>9749</v>
      </c>
      <c r="C293" s="249" t="s">
        <v>10490</v>
      </c>
      <c r="D293" s="249" t="s">
        <v>10146</v>
      </c>
      <c r="E293" s="264">
        <v>240</v>
      </c>
      <c r="F293" s="243">
        <v>293.00776914539398</v>
      </c>
      <c r="G293" s="259">
        <v>0.22086570477247491</v>
      </c>
      <c r="H293" s="261"/>
      <c r="I293" s="262"/>
      <c r="J293" s="260"/>
      <c r="K293" s="260"/>
      <c r="L293" s="260"/>
      <c r="M293" s="260"/>
    </row>
    <row r="294" spans="1:13">
      <c r="A294" s="256" t="s">
        <v>10491</v>
      </c>
      <c r="B294" s="249" t="s">
        <v>9749</v>
      </c>
      <c r="C294" s="249" t="s">
        <v>10492</v>
      </c>
      <c r="D294" s="249" t="s">
        <v>10146</v>
      </c>
      <c r="E294" s="264">
        <v>235</v>
      </c>
      <c r="F294" s="243">
        <v>286.90344062153162</v>
      </c>
      <c r="G294" s="259">
        <v>0.22086570477247491</v>
      </c>
      <c r="H294" s="261"/>
      <c r="I294" s="262"/>
      <c r="J294" s="260"/>
      <c r="K294" s="260"/>
      <c r="L294" s="260"/>
      <c r="M294" s="260"/>
    </row>
    <row r="295" spans="1:13">
      <c r="A295" s="256" t="s">
        <v>10493</v>
      </c>
      <c r="B295" s="249" t="s">
        <v>9749</v>
      </c>
      <c r="C295" s="249" t="s">
        <v>10494</v>
      </c>
      <c r="D295" s="249" t="s">
        <v>10146</v>
      </c>
      <c r="E295" s="264">
        <v>150</v>
      </c>
      <c r="F295" s="243">
        <v>183.12985571587126</v>
      </c>
      <c r="G295" s="259">
        <v>0.22086570477247514</v>
      </c>
      <c r="H295" s="261"/>
      <c r="I295" s="262"/>
      <c r="J295" s="260"/>
      <c r="K295" s="260"/>
      <c r="L295" s="260"/>
      <c r="M295" s="260"/>
    </row>
    <row r="296" spans="1:13">
      <c r="A296" s="256" t="s">
        <v>10495</v>
      </c>
      <c r="B296" s="249" t="s">
        <v>9749</v>
      </c>
      <c r="C296" s="249" t="s">
        <v>10496</v>
      </c>
      <c r="D296" s="249" t="s">
        <v>10146</v>
      </c>
      <c r="E296" s="264">
        <v>375</v>
      </c>
      <c r="F296" s="243">
        <v>457.8246392896782</v>
      </c>
      <c r="G296" s="259">
        <v>0.22086570477247514</v>
      </c>
      <c r="H296" s="242"/>
      <c r="I296" s="242"/>
      <c r="J296" s="242"/>
      <c r="K296" s="242"/>
      <c r="L296" s="242"/>
      <c r="M296" s="242"/>
    </row>
    <row r="297" spans="1:13">
      <c r="A297" s="256" t="s">
        <v>10497</v>
      </c>
      <c r="B297" s="249" t="s">
        <v>9749</v>
      </c>
      <c r="C297" s="249" t="s">
        <v>10498</v>
      </c>
      <c r="D297" s="249" t="s">
        <v>10146</v>
      </c>
      <c r="E297" s="264">
        <v>322</v>
      </c>
      <c r="F297" s="243">
        <v>393.11875693673699</v>
      </c>
      <c r="G297" s="259">
        <v>0.22086570477247514</v>
      </c>
      <c r="H297" s="242"/>
      <c r="I297" s="242"/>
      <c r="J297" s="242"/>
      <c r="K297" s="242"/>
      <c r="L297" s="242"/>
      <c r="M297" s="242"/>
    </row>
    <row r="298" spans="1:13">
      <c r="A298" s="256" t="s">
        <v>10499</v>
      </c>
      <c r="B298" s="249" t="s">
        <v>9749</v>
      </c>
      <c r="C298" s="249" t="s">
        <v>10500</v>
      </c>
      <c r="D298" s="249" t="s">
        <v>10146</v>
      </c>
      <c r="E298" s="264">
        <v>230</v>
      </c>
      <c r="F298" s="243">
        <v>280.79911209766931</v>
      </c>
      <c r="G298" s="259">
        <v>0.22086570477247536</v>
      </c>
      <c r="H298" s="242"/>
      <c r="I298" s="242"/>
      <c r="J298" s="242"/>
      <c r="K298" s="242"/>
      <c r="L298" s="242"/>
      <c r="M298" s="242"/>
    </row>
  </sheetData>
  <mergeCells count="3">
    <mergeCell ref="C1:E1"/>
    <mergeCell ref="C2:E2"/>
    <mergeCell ref="C3:E3"/>
  </mergeCells>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E2631"/>
  <sheetViews>
    <sheetView zoomScale="120" zoomScaleNormal="120" workbookViewId="0">
      <selection activeCell="H22" sqref="H22"/>
    </sheetView>
  </sheetViews>
  <sheetFormatPr defaultRowHeight="15"/>
  <cols>
    <col min="1" max="1" width="7.7109375" customWidth="1"/>
    <col min="2" max="2" width="8.28515625" customWidth="1"/>
    <col min="3" max="3" width="69" customWidth="1"/>
    <col min="4" max="4" width="5.42578125" customWidth="1"/>
    <col min="5" max="5" width="14.140625" customWidth="1"/>
    <col min="257" max="257" width="7.7109375" customWidth="1"/>
    <col min="258" max="258" width="8.28515625" customWidth="1"/>
    <col min="259" max="259" width="69" customWidth="1"/>
    <col min="260" max="260" width="5.42578125" customWidth="1"/>
    <col min="261" max="261" width="14.140625" customWidth="1"/>
    <col min="513" max="513" width="7.7109375" customWidth="1"/>
    <col min="514" max="514" width="8.28515625" customWidth="1"/>
    <col min="515" max="515" width="69" customWidth="1"/>
    <col min="516" max="516" width="5.42578125" customWidth="1"/>
    <col min="517" max="517" width="14.140625" customWidth="1"/>
    <col min="769" max="769" width="7.7109375" customWidth="1"/>
    <col min="770" max="770" width="8.28515625" customWidth="1"/>
    <col min="771" max="771" width="69" customWidth="1"/>
    <col min="772" max="772" width="5.42578125" customWidth="1"/>
    <col min="773" max="773" width="14.140625" customWidth="1"/>
    <col min="1025" max="1025" width="7.7109375" customWidth="1"/>
    <col min="1026" max="1026" width="8.28515625" customWidth="1"/>
    <col min="1027" max="1027" width="69" customWidth="1"/>
    <col min="1028" max="1028" width="5.42578125" customWidth="1"/>
    <col min="1029" max="1029" width="14.140625" customWidth="1"/>
    <col min="1281" max="1281" width="7.7109375" customWidth="1"/>
    <col min="1282" max="1282" width="8.28515625" customWidth="1"/>
    <col min="1283" max="1283" width="69" customWidth="1"/>
    <col min="1284" max="1284" width="5.42578125" customWidth="1"/>
    <col min="1285" max="1285" width="14.140625" customWidth="1"/>
    <col min="1537" max="1537" width="7.7109375" customWidth="1"/>
    <col min="1538" max="1538" width="8.28515625" customWidth="1"/>
    <col min="1539" max="1539" width="69" customWidth="1"/>
    <col min="1540" max="1540" width="5.42578125" customWidth="1"/>
    <col min="1541" max="1541" width="14.140625" customWidth="1"/>
    <col min="1793" max="1793" width="7.7109375" customWidth="1"/>
    <col min="1794" max="1794" width="8.28515625" customWidth="1"/>
    <col min="1795" max="1795" width="69" customWidth="1"/>
    <col min="1796" max="1796" width="5.42578125" customWidth="1"/>
    <col min="1797" max="1797" width="14.140625" customWidth="1"/>
    <col min="2049" max="2049" width="7.7109375" customWidth="1"/>
    <col min="2050" max="2050" width="8.28515625" customWidth="1"/>
    <col min="2051" max="2051" width="69" customWidth="1"/>
    <col min="2052" max="2052" width="5.42578125" customWidth="1"/>
    <col min="2053" max="2053" width="14.140625" customWidth="1"/>
    <col min="2305" max="2305" width="7.7109375" customWidth="1"/>
    <col min="2306" max="2306" width="8.28515625" customWidth="1"/>
    <col min="2307" max="2307" width="69" customWidth="1"/>
    <col min="2308" max="2308" width="5.42578125" customWidth="1"/>
    <col min="2309" max="2309" width="14.140625" customWidth="1"/>
    <col min="2561" max="2561" width="7.7109375" customWidth="1"/>
    <col min="2562" max="2562" width="8.28515625" customWidth="1"/>
    <col min="2563" max="2563" width="69" customWidth="1"/>
    <col min="2564" max="2564" width="5.42578125" customWidth="1"/>
    <col min="2565" max="2565" width="14.140625" customWidth="1"/>
    <col min="2817" max="2817" width="7.7109375" customWidth="1"/>
    <col min="2818" max="2818" width="8.28515625" customWidth="1"/>
    <col min="2819" max="2819" width="69" customWidth="1"/>
    <col min="2820" max="2820" width="5.42578125" customWidth="1"/>
    <col min="2821" max="2821" width="14.140625" customWidth="1"/>
    <col min="3073" max="3073" width="7.7109375" customWidth="1"/>
    <col min="3074" max="3074" width="8.28515625" customWidth="1"/>
    <col min="3075" max="3075" width="69" customWidth="1"/>
    <col min="3076" max="3076" width="5.42578125" customWidth="1"/>
    <col min="3077" max="3077" width="14.140625" customWidth="1"/>
    <col min="3329" max="3329" width="7.7109375" customWidth="1"/>
    <col min="3330" max="3330" width="8.28515625" customWidth="1"/>
    <col min="3331" max="3331" width="69" customWidth="1"/>
    <col min="3332" max="3332" width="5.42578125" customWidth="1"/>
    <col min="3333" max="3333" width="14.140625" customWidth="1"/>
    <col min="3585" max="3585" width="7.7109375" customWidth="1"/>
    <col min="3586" max="3586" width="8.28515625" customWidth="1"/>
    <col min="3587" max="3587" width="69" customWidth="1"/>
    <col min="3588" max="3588" width="5.42578125" customWidth="1"/>
    <col min="3589" max="3589" width="14.140625" customWidth="1"/>
    <col min="3841" max="3841" width="7.7109375" customWidth="1"/>
    <col min="3842" max="3842" width="8.28515625" customWidth="1"/>
    <col min="3843" max="3843" width="69" customWidth="1"/>
    <col min="3844" max="3844" width="5.42578125" customWidth="1"/>
    <col min="3845" max="3845" width="14.140625" customWidth="1"/>
    <col min="4097" max="4097" width="7.7109375" customWidth="1"/>
    <col min="4098" max="4098" width="8.28515625" customWidth="1"/>
    <col min="4099" max="4099" width="69" customWidth="1"/>
    <col min="4100" max="4100" width="5.42578125" customWidth="1"/>
    <col min="4101" max="4101" width="14.140625" customWidth="1"/>
    <col min="4353" max="4353" width="7.7109375" customWidth="1"/>
    <col min="4354" max="4354" width="8.28515625" customWidth="1"/>
    <col min="4355" max="4355" width="69" customWidth="1"/>
    <col min="4356" max="4356" width="5.42578125" customWidth="1"/>
    <col min="4357" max="4357" width="14.140625" customWidth="1"/>
    <col min="4609" max="4609" width="7.7109375" customWidth="1"/>
    <col min="4610" max="4610" width="8.28515625" customWidth="1"/>
    <col min="4611" max="4611" width="69" customWidth="1"/>
    <col min="4612" max="4612" width="5.42578125" customWidth="1"/>
    <col min="4613" max="4613" width="14.140625" customWidth="1"/>
    <col min="4865" max="4865" width="7.7109375" customWidth="1"/>
    <col min="4866" max="4866" width="8.28515625" customWidth="1"/>
    <col min="4867" max="4867" width="69" customWidth="1"/>
    <col min="4868" max="4868" width="5.42578125" customWidth="1"/>
    <col min="4869" max="4869" width="14.140625" customWidth="1"/>
    <col min="5121" max="5121" width="7.7109375" customWidth="1"/>
    <col min="5122" max="5122" width="8.28515625" customWidth="1"/>
    <col min="5123" max="5123" width="69" customWidth="1"/>
    <col min="5124" max="5124" width="5.42578125" customWidth="1"/>
    <col min="5125" max="5125" width="14.140625" customWidth="1"/>
    <col min="5377" max="5377" width="7.7109375" customWidth="1"/>
    <col min="5378" max="5378" width="8.28515625" customWidth="1"/>
    <col min="5379" max="5379" width="69" customWidth="1"/>
    <col min="5380" max="5380" width="5.42578125" customWidth="1"/>
    <col min="5381" max="5381" width="14.140625" customWidth="1"/>
    <col min="5633" max="5633" width="7.7109375" customWidth="1"/>
    <col min="5634" max="5634" width="8.28515625" customWidth="1"/>
    <col min="5635" max="5635" width="69" customWidth="1"/>
    <col min="5636" max="5636" width="5.42578125" customWidth="1"/>
    <col min="5637" max="5637" width="14.140625" customWidth="1"/>
    <col min="5889" max="5889" width="7.7109375" customWidth="1"/>
    <col min="5890" max="5890" width="8.28515625" customWidth="1"/>
    <col min="5891" max="5891" width="69" customWidth="1"/>
    <col min="5892" max="5892" width="5.42578125" customWidth="1"/>
    <col min="5893" max="5893" width="14.140625" customWidth="1"/>
    <col min="6145" max="6145" width="7.7109375" customWidth="1"/>
    <col min="6146" max="6146" width="8.28515625" customWidth="1"/>
    <col min="6147" max="6147" width="69" customWidth="1"/>
    <col min="6148" max="6148" width="5.42578125" customWidth="1"/>
    <col min="6149" max="6149" width="14.140625" customWidth="1"/>
    <col min="6401" max="6401" width="7.7109375" customWidth="1"/>
    <col min="6402" max="6402" width="8.28515625" customWidth="1"/>
    <col min="6403" max="6403" width="69" customWidth="1"/>
    <col min="6404" max="6404" width="5.42578125" customWidth="1"/>
    <col min="6405" max="6405" width="14.140625" customWidth="1"/>
    <col min="6657" max="6657" width="7.7109375" customWidth="1"/>
    <col min="6658" max="6658" width="8.28515625" customWidth="1"/>
    <col min="6659" max="6659" width="69" customWidth="1"/>
    <col min="6660" max="6660" width="5.42578125" customWidth="1"/>
    <col min="6661" max="6661" width="14.140625" customWidth="1"/>
    <col min="6913" max="6913" width="7.7109375" customWidth="1"/>
    <col min="6914" max="6914" width="8.28515625" customWidth="1"/>
    <col min="6915" max="6915" width="69" customWidth="1"/>
    <col min="6916" max="6916" width="5.42578125" customWidth="1"/>
    <col min="6917" max="6917" width="14.140625" customWidth="1"/>
    <col min="7169" max="7169" width="7.7109375" customWidth="1"/>
    <col min="7170" max="7170" width="8.28515625" customWidth="1"/>
    <col min="7171" max="7171" width="69" customWidth="1"/>
    <col min="7172" max="7172" width="5.42578125" customWidth="1"/>
    <col min="7173" max="7173" width="14.140625" customWidth="1"/>
    <col min="7425" max="7425" width="7.7109375" customWidth="1"/>
    <col min="7426" max="7426" width="8.28515625" customWidth="1"/>
    <col min="7427" max="7427" width="69" customWidth="1"/>
    <col min="7428" max="7428" width="5.42578125" customWidth="1"/>
    <col min="7429" max="7429" width="14.140625" customWidth="1"/>
    <col min="7681" max="7681" width="7.7109375" customWidth="1"/>
    <col min="7682" max="7682" width="8.28515625" customWidth="1"/>
    <col min="7683" max="7683" width="69" customWidth="1"/>
    <col min="7684" max="7684" width="5.42578125" customWidth="1"/>
    <col min="7685" max="7685" width="14.140625" customWidth="1"/>
    <col min="7937" max="7937" width="7.7109375" customWidth="1"/>
    <col min="7938" max="7938" width="8.28515625" customWidth="1"/>
    <col min="7939" max="7939" width="69" customWidth="1"/>
    <col min="7940" max="7940" width="5.42578125" customWidth="1"/>
    <col min="7941" max="7941" width="14.140625" customWidth="1"/>
    <col min="8193" max="8193" width="7.7109375" customWidth="1"/>
    <col min="8194" max="8194" width="8.28515625" customWidth="1"/>
    <col min="8195" max="8195" width="69" customWidth="1"/>
    <col min="8196" max="8196" width="5.42578125" customWidth="1"/>
    <col min="8197" max="8197" width="14.140625" customWidth="1"/>
    <col min="8449" max="8449" width="7.7109375" customWidth="1"/>
    <col min="8450" max="8450" width="8.28515625" customWidth="1"/>
    <col min="8451" max="8451" width="69" customWidth="1"/>
    <col min="8452" max="8452" width="5.42578125" customWidth="1"/>
    <col min="8453" max="8453" width="14.140625" customWidth="1"/>
    <col min="8705" max="8705" width="7.7109375" customWidth="1"/>
    <col min="8706" max="8706" width="8.28515625" customWidth="1"/>
    <col min="8707" max="8707" width="69" customWidth="1"/>
    <col min="8708" max="8708" width="5.42578125" customWidth="1"/>
    <col min="8709" max="8709" width="14.140625" customWidth="1"/>
    <col min="8961" max="8961" width="7.7109375" customWidth="1"/>
    <col min="8962" max="8962" width="8.28515625" customWidth="1"/>
    <col min="8963" max="8963" width="69" customWidth="1"/>
    <col min="8964" max="8964" width="5.42578125" customWidth="1"/>
    <col min="8965" max="8965" width="14.140625" customWidth="1"/>
    <col min="9217" max="9217" width="7.7109375" customWidth="1"/>
    <col min="9218" max="9218" width="8.28515625" customWidth="1"/>
    <col min="9219" max="9219" width="69" customWidth="1"/>
    <col min="9220" max="9220" width="5.42578125" customWidth="1"/>
    <col min="9221" max="9221" width="14.140625" customWidth="1"/>
    <col min="9473" max="9473" width="7.7109375" customWidth="1"/>
    <col min="9474" max="9474" width="8.28515625" customWidth="1"/>
    <col min="9475" max="9475" width="69" customWidth="1"/>
    <col min="9476" max="9476" width="5.42578125" customWidth="1"/>
    <col min="9477" max="9477" width="14.140625" customWidth="1"/>
    <col min="9729" max="9729" width="7.7109375" customWidth="1"/>
    <col min="9730" max="9730" width="8.28515625" customWidth="1"/>
    <col min="9731" max="9731" width="69" customWidth="1"/>
    <col min="9732" max="9732" width="5.42578125" customWidth="1"/>
    <col min="9733" max="9733" width="14.140625" customWidth="1"/>
    <col min="9985" max="9985" width="7.7109375" customWidth="1"/>
    <col min="9986" max="9986" width="8.28515625" customWidth="1"/>
    <col min="9987" max="9987" width="69" customWidth="1"/>
    <col min="9988" max="9988" width="5.42578125" customWidth="1"/>
    <col min="9989" max="9989" width="14.140625" customWidth="1"/>
    <col min="10241" max="10241" width="7.7109375" customWidth="1"/>
    <col min="10242" max="10242" width="8.28515625" customWidth="1"/>
    <col min="10243" max="10243" width="69" customWidth="1"/>
    <col min="10244" max="10244" width="5.42578125" customWidth="1"/>
    <col min="10245" max="10245" width="14.140625" customWidth="1"/>
    <col min="10497" max="10497" width="7.7109375" customWidth="1"/>
    <col min="10498" max="10498" width="8.28515625" customWidth="1"/>
    <col min="10499" max="10499" width="69" customWidth="1"/>
    <col min="10500" max="10500" width="5.42578125" customWidth="1"/>
    <col min="10501" max="10501" width="14.140625" customWidth="1"/>
    <col min="10753" max="10753" width="7.7109375" customWidth="1"/>
    <col min="10754" max="10754" width="8.28515625" customWidth="1"/>
    <col min="10755" max="10755" width="69" customWidth="1"/>
    <col min="10756" max="10756" width="5.42578125" customWidth="1"/>
    <col min="10757" max="10757" width="14.140625" customWidth="1"/>
    <col min="11009" max="11009" width="7.7109375" customWidth="1"/>
    <col min="11010" max="11010" width="8.28515625" customWidth="1"/>
    <col min="11011" max="11011" width="69" customWidth="1"/>
    <col min="11012" max="11012" width="5.42578125" customWidth="1"/>
    <col min="11013" max="11013" width="14.140625" customWidth="1"/>
    <col min="11265" max="11265" width="7.7109375" customWidth="1"/>
    <col min="11266" max="11266" width="8.28515625" customWidth="1"/>
    <col min="11267" max="11267" width="69" customWidth="1"/>
    <col min="11268" max="11268" width="5.42578125" customWidth="1"/>
    <col min="11269" max="11269" width="14.140625" customWidth="1"/>
    <col min="11521" max="11521" width="7.7109375" customWidth="1"/>
    <col min="11522" max="11522" width="8.28515625" customWidth="1"/>
    <col min="11523" max="11523" width="69" customWidth="1"/>
    <col min="11524" max="11524" width="5.42578125" customWidth="1"/>
    <col min="11525" max="11525" width="14.140625" customWidth="1"/>
    <col min="11777" max="11777" width="7.7109375" customWidth="1"/>
    <col min="11778" max="11778" width="8.28515625" customWidth="1"/>
    <col min="11779" max="11779" width="69" customWidth="1"/>
    <col min="11780" max="11780" width="5.42578125" customWidth="1"/>
    <col min="11781" max="11781" width="14.140625" customWidth="1"/>
    <col min="12033" max="12033" width="7.7109375" customWidth="1"/>
    <col min="12034" max="12034" width="8.28515625" customWidth="1"/>
    <col min="12035" max="12035" width="69" customWidth="1"/>
    <col min="12036" max="12036" width="5.42578125" customWidth="1"/>
    <col min="12037" max="12037" width="14.140625" customWidth="1"/>
    <col min="12289" max="12289" width="7.7109375" customWidth="1"/>
    <col min="12290" max="12290" width="8.28515625" customWidth="1"/>
    <col min="12291" max="12291" width="69" customWidth="1"/>
    <col min="12292" max="12292" width="5.42578125" customWidth="1"/>
    <col min="12293" max="12293" width="14.140625" customWidth="1"/>
    <col min="12545" max="12545" width="7.7109375" customWidth="1"/>
    <col min="12546" max="12546" width="8.28515625" customWidth="1"/>
    <col min="12547" max="12547" width="69" customWidth="1"/>
    <col min="12548" max="12548" width="5.42578125" customWidth="1"/>
    <col min="12549" max="12549" width="14.140625" customWidth="1"/>
    <col min="12801" max="12801" width="7.7109375" customWidth="1"/>
    <col min="12802" max="12802" width="8.28515625" customWidth="1"/>
    <col min="12803" max="12803" width="69" customWidth="1"/>
    <col min="12804" max="12804" width="5.42578125" customWidth="1"/>
    <col min="12805" max="12805" width="14.140625" customWidth="1"/>
    <col min="13057" max="13057" width="7.7109375" customWidth="1"/>
    <col min="13058" max="13058" width="8.28515625" customWidth="1"/>
    <col min="13059" max="13059" width="69" customWidth="1"/>
    <col min="13060" max="13060" width="5.42578125" customWidth="1"/>
    <col min="13061" max="13061" width="14.140625" customWidth="1"/>
    <col min="13313" max="13313" width="7.7109375" customWidth="1"/>
    <col min="13314" max="13314" width="8.28515625" customWidth="1"/>
    <col min="13315" max="13315" width="69" customWidth="1"/>
    <col min="13316" max="13316" width="5.42578125" customWidth="1"/>
    <col min="13317" max="13317" width="14.140625" customWidth="1"/>
    <col min="13569" max="13569" width="7.7109375" customWidth="1"/>
    <col min="13570" max="13570" width="8.28515625" customWidth="1"/>
    <col min="13571" max="13571" width="69" customWidth="1"/>
    <col min="13572" max="13572" width="5.42578125" customWidth="1"/>
    <col min="13573" max="13573" width="14.140625" customWidth="1"/>
    <col min="13825" max="13825" width="7.7109375" customWidth="1"/>
    <col min="13826" max="13826" width="8.28515625" customWidth="1"/>
    <col min="13827" max="13827" width="69" customWidth="1"/>
    <col min="13828" max="13828" width="5.42578125" customWidth="1"/>
    <col min="13829" max="13829" width="14.140625" customWidth="1"/>
    <col min="14081" max="14081" width="7.7109375" customWidth="1"/>
    <col min="14082" max="14082" width="8.28515625" customWidth="1"/>
    <col min="14083" max="14083" width="69" customWidth="1"/>
    <col min="14084" max="14084" width="5.42578125" customWidth="1"/>
    <col min="14085" max="14085" width="14.140625" customWidth="1"/>
    <col min="14337" max="14337" width="7.7109375" customWidth="1"/>
    <col min="14338" max="14338" width="8.28515625" customWidth="1"/>
    <col min="14339" max="14339" width="69" customWidth="1"/>
    <col min="14340" max="14340" width="5.42578125" customWidth="1"/>
    <col min="14341" max="14341" width="14.140625" customWidth="1"/>
    <col min="14593" max="14593" width="7.7109375" customWidth="1"/>
    <col min="14594" max="14594" width="8.28515625" customWidth="1"/>
    <col min="14595" max="14595" width="69" customWidth="1"/>
    <col min="14596" max="14596" width="5.42578125" customWidth="1"/>
    <col min="14597" max="14597" width="14.140625" customWidth="1"/>
    <col min="14849" max="14849" width="7.7109375" customWidth="1"/>
    <col min="14850" max="14850" width="8.28515625" customWidth="1"/>
    <col min="14851" max="14851" width="69" customWidth="1"/>
    <col min="14852" max="14852" width="5.42578125" customWidth="1"/>
    <col min="14853" max="14853" width="14.140625" customWidth="1"/>
    <col min="15105" max="15105" width="7.7109375" customWidth="1"/>
    <col min="15106" max="15106" width="8.28515625" customWidth="1"/>
    <col min="15107" max="15107" width="69" customWidth="1"/>
    <col min="15108" max="15108" width="5.42578125" customWidth="1"/>
    <col min="15109" max="15109" width="14.140625" customWidth="1"/>
    <col min="15361" max="15361" width="7.7109375" customWidth="1"/>
    <col min="15362" max="15362" width="8.28515625" customWidth="1"/>
    <col min="15363" max="15363" width="69" customWidth="1"/>
    <col min="15364" max="15364" width="5.42578125" customWidth="1"/>
    <col min="15365" max="15365" width="14.140625" customWidth="1"/>
    <col min="15617" max="15617" width="7.7109375" customWidth="1"/>
    <col min="15618" max="15618" width="8.28515625" customWidth="1"/>
    <col min="15619" max="15619" width="69" customWidth="1"/>
    <col min="15620" max="15620" width="5.42578125" customWidth="1"/>
    <col min="15621" max="15621" width="14.140625" customWidth="1"/>
    <col min="15873" max="15873" width="7.7109375" customWidth="1"/>
    <col min="15874" max="15874" width="8.28515625" customWidth="1"/>
    <col min="15875" max="15875" width="69" customWidth="1"/>
    <col min="15876" max="15876" width="5.42578125" customWidth="1"/>
    <col min="15877" max="15877" width="14.140625" customWidth="1"/>
    <col min="16129" max="16129" width="7.7109375" customWidth="1"/>
    <col min="16130" max="16130" width="8.28515625" customWidth="1"/>
    <col min="16131" max="16131" width="69" customWidth="1"/>
    <col min="16132" max="16132" width="5.42578125" customWidth="1"/>
    <col min="16133" max="16133" width="14.140625" customWidth="1"/>
  </cols>
  <sheetData>
    <row r="1" spans="1:5" ht="16.5" customHeight="1">
      <c r="C1" s="158" t="s">
        <v>9939</v>
      </c>
    </row>
    <row r="2" spans="1:5" ht="16.5" customHeight="1">
      <c r="C2" s="159" t="s">
        <v>10504</v>
      </c>
    </row>
    <row r="3" spans="1:5" ht="16.5" customHeight="1">
      <c r="C3" s="159" t="s">
        <v>10505</v>
      </c>
    </row>
    <row r="4" spans="1:5" ht="16.5" customHeight="1">
      <c r="A4" s="160" t="s">
        <v>0</v>
      </c>
      <c r="B4" s="161" t="s">
        <v>9942</v>
      </c>
      <c r="C4" s="161" t="s">
        <v>9943</v>
      </c>
      <c r="D4" s="161" t="s">
        <v>9747</v>
      </c>
      <c r="E4" s="161" t="s">
        <v>9944</v>
      </c>
    </row>
    <row r="5" spans="1:5" ht="12.75" customHeight="1">
      <c r="A5" s="145" t="s">
        <v>10506</v>
      </c>
      <c r="B5" s="146"/>
      <c r="C5" s="147" t="s">
        <v>10507</v>
      </c>
      <c r="D5" s="148"/>
      <c r="E5" s="148"/>
    </row>
    <row r="6" spans="1:5" ht="13.5" customHeight="1">
      <c r="A6" s="149" t="s">
        <v>10508</v>
      </c>
      <c r="B6" s="150" t="s">
        <v>9749</v>
      </c>
      <c r="C6" s="150" t="s">
        <v>264</v>
      </c>
      <c r="D6" s="151"/>
      <c r="E6" s="151"/>
    </row>
    <row r="7" spans="1:5" ht="12.75" customHeight="1">
      <c r="A7" s="152" t="s">
        <v>10509</v>
      </c>
      <c r="B7" s="153" t="s">
        <v>9749</v>
      </c>
      <c r="C7" s="153" t="s">
        <v>10510</v>
      </c>
      <c r="D7" s="153" t="s">
        <v>10146</v>
      </c>
      <c r="E7" s="154">
        <v>3589.03</v>
      </c>
    </row>
    <row r="8" spans="1:5" ht="12.75" customHeight="1">
      <c r="A8" s="152" t="s">
        <v>10511</v>
      </c>
      <c r="B8" s="153" t="s">
        <v>9749</v>
      </c>
      <c r="C8" s="153" t="s">
        <v>10512</v>
      </c>
      <c r="D8" s="153" t="s">
        <v>10236</v>
      </c>
      <c r="E8" s="154">
        <v>565.29999999999995</v>
      </c>
    </row>
    <row r="9" spans="1:5" ht="13.5" customHeight="1">
      <c r="A9" s="152" t="s">
        <v>10513</v>
      </c>
      <c r="B9" s="153" t="s">
        <v>9749</v>
      </c>
      <c r="C9" s="153" t="s">
        <v>10514</v>
      </c>
      <c r="D9" s="153" t="s">
        <v>10236</v>
      </c>
      <c r="E9" s="154">
        <v>519.84</v>
      </c>
    </row>
    <row r="10" spans="1:5" ht="12.75" customHeight="1">
      <c r="A10" s="152" t="s">
        <v>10515</v>
      </c>
      <c r="B10" s="153" t="s">
        <v>9749</v>
      </c>
      <c r="C10" s="153" t="s">
        <v>10516</v>
      </c>
      <c r="D10" s="153" t="s">
        <v>10236</v>
      </c>
      <c r="E10" s="154">
        <v>565.29999999999995</v>
      </c>
    </row>
    <row r="11" spans="1:5" ht="13.5" customHeight="1">
      <c r="A11" s="152" t="s">
        <v>10517</v>
      </c>
      <c r="B11" s="153" t="s">
        <v>9749</v>
      </c>
      <c r="C11" s="153" t="s">
        <v>10518</v>
      </c>
      <c r="D11" s="153" t="s">
        <v>10236</v>
      </c>
      <c r="E11" s="154">
        <v>519.84</v>
      </c>
    </row>
    <row r="12" spans="1:5" ht="12.75" customHeight="1">
      <c r="A12" s="149" t="s">
        <v>10519</v>
      </c>
      <c r="B12" s="150" t="s">
        <v>9749</v>
      </c>
      <c r="C12" s="150" t="s">
        <v>10520</v>
      </c>
      <c r="D12" s="151"/>
      <c r="E12" s="151"/>
    </row>
    <row r="13" spans="1:5" ht="12.75" customHeight="1">
      <c r="A13" s="152" t="s">
        <v>10521</v>
      </c>
      <c r="B13" s="153" t="s">
        <v>9749</v>
      </c>
      <c r="C13" s="153" t="s">
        <v>10522</v>
      </c>
      <c r="D13" s="153" t="s">
        <v>10236</v>
      </c>
      <c r="E13" s="154">
        <v>119.74</v>
      </c>
    </row>
    <row r="14" spans="1:5" ht="13.5" customHeight="1">
      <c r="A14" s="152" t="s">
        <v>10523</v>
      </c>
      <c r="B14" s="153" t="s">
        <v>9749</v>
      </c>
      <c r="C14" s="153" t="s">
        <v>10524</v>
      </c>
      <c r="D14" s="153" t="s">
        <v>10236</v>
      </c>
      <c r="E14" s="154">
        <v>340.34</v>
      </c>
    </row>
    <row r="15" spans="1:5" ht="12.75" customHeight="1">
      <c r="A15" s="152" t="s">
        <v>10525</v>
      </c>
      <c r="B15" s="153" t="s">
        <v>9749</v>
      </c>
      <c r="C15" s="153" t="s">
        <v>10526</v>
      </c>
      <c r="D15" s="153" t="s">
        <v>10236</v>
      </c>
      <c r="E15" s="154">
        <v>317.07</v>
      </c>
    </row>
    <row r="16" spans="1:5" ht="13.5" customHeight="1">
      <c r="A16" s="152" t="s">
        <v>10527</v>
      </c>
      <c r="B16" s="153" t="s">
        <v>9749</v>
      </c>
      <c r="C16" s="153" t="s">
        <v>10528</v>
      </c>
      <c r="D16" s="153" t="s">
        <v>10236</v>
      </c>
      <c r="E16" s="154">
        <v>301.55</v>
      </c>
    </row>
    <row r="17" spans="1:5" ht="12.75" customHeight="1">
      <c r="A17" s="152" t="s">
        <v>10529</v>
      </c>
      <c r="B17" s="153" t="s">
        <v>9749</v>
      </c>
      <c r="C17" s="153" t="s">
        <v>10530</v>
      </c>
      <c r="D17" s="153" t="s">
        <v>10236</v>
      </c>
      <c r="E17" s="154">
        <v>499.82</v>
      </c>
    </row>
    <row r="18" spans="1:5" ht="12.75" customHeight="1">
      <c r="A18" s="152" t="s">
        <v>10531</v>
      </c>
      <c r="B18" s="153" t="s">
        <v>9749</v>
      </c>
      <c r="C18" s="153" t="s">
        <v>10532</v>
      </c>
      <c r="D18" s="153" t="s">
        <v>10236</v>
      </c>
      <c r="E18" s="154">
        <v>443.64</v>
      </c>
    </row>
    <row r="19" spans="1:5" ht="13.5" customHeight="1">
      <c r="A19" s="152" t="s">
        <v>10533</v>
      </c>
      <c r="B19" s="153" t="s">
        <v>9749</v>
      </c>
      <c r="C19" s="153" t="s">
        <v>10534</v>
      </c>
      <c r="D19" s="153" t="s">
        <v>10236</v>
      </c>
      <c r="E19" s="154">
        <v>430.09</v>
      </c>
    </row>
    <row r="20" spans="1:5" ht="12.75" customHeight="1">
      <c r="A20" s="152" t="s">
        <v>10535</v>
      </c>
      <c r="B20" s="153" t="s">
        <v>9749</v>
      </c>
      <c r="C20" s="153" t="s">
        <v>10536</v>
      </c>
      <c r="D20" s="153" t="s">
        <v>10236</v>
      </c>
      <c r="E20" s="154">
        <v>405.34</v>
      </c>
    </row>
    <row r="21" spans="1:5" ht="13.5" customHeight="1">
      <c r="A21" s="152" t="s">
        <v>10537</v>
      </c>
      <c r="B21" s="153" t="s">
        <v>9749</v>
      </c>
      <c r="C21" s="153" t="s">
        <v>10538</v>
      </c>
      <c r="D21" s="153" t="s">
        <v>10236</v>
      </c>
      <c r="E21" s="154">
        <v>469.1</v>
      </c>
    </row>
    <row r="22" spans="1:5" ht="12.75" customHeight="1">
      <c r="A22" s="152" t="s">
        <v>10539</v>
      </c>
      <c r="B22" s="153" t="s">
        <v>9749</v>
      </c>
      <c r="C22" s="153" t="s">
        <v>10540</v>
      </c>
      <c r="D22" s="153" t="s">
        <v>10236</v>
      </c>
      <c r="E22" s="154">
        <v>452.66</v>
      </c>
    </row>
    <row r="23" spans="1:5" ht="12.75" customHeight="1">
      <c r="A23" s="152" t="s">
        <v>10541</v>
      </c>
      <c r="B23" s="153" t="s">
        <v>9749</v>
      </c>
      <c r="C23" s="153" t="s">
        <v>10542</v>
      </c>
      <c r="D23" s="153" t="s">
        <v>10236</v>
      </c>
      <c r="E23" s="154">
        <v>692.93</v>
      </c>
    </row>
    <row r="24" spans="1:5" ht="13.5" customHeight="1">
      <c r="A24" s="152" t="s">
        <v>10543</v>
      </c>
      <c r="B24" s="153" t="s">
        <v>9749</v>
      </c>
      <c r="C24" s="153" t="s">
        <v>10544</v>
      </c>
      <c r="D24" s="153" t="s">
        <v>10236</v>
      </c>
      <c r="E24" s="154">
        <v>610.95000000000005</v>
      </c>
    </row>
    <row r="25" spans="1:5" ht="12.75" customHeight="1">
      <c r="A25" s="152" t="s">
        <v>10545</v>
      </c>
      <c r="B25" s="153" t="s">
        <v>9749</v>
      </c>
      <c r="C25" s="153" t="s">
        <v>10546</v>
      </c>
      <c r="D25" s="153" t="s">
        <v>10236</v>
      </c>
      <c r="E25" s="154">
        <v>586.87</v>
      </c>
    </row>
    <row r="26" spans="1:5" ht="12.75" customHeight="1">
      <c r="A26" s="152" t="s">
        <v>10547</v>
      </c>
      <c r="B26" s="153" t="s">
        <v>9749</v>
      </c>
      <c r="C26" s="153" t="s">
        <v>10548</v>
      </c>
      <c r="D26" s="153" t="s">
        <v>10236</v>
      </c>
      <c r="E26" s="154">
        <v>546.44000000000005</v>
      </c>
    </row>
    <row r="27" spans="1:5" ht="13.5" customHeight="1">
      <c r="A27" s="149" t="s">
        <v>10549</v>
      </c>
      <c r="B27" s="150" t="s">
        <v>9749</v>
      </c>
      <c r="C27" s="150" t="s">
        <v>10550</v>
      </c>
      <c r="D27" s="151"/>
      <c r="E27" s="151"/>
    </row>
    <row r="28" spans="1:5" ht="12.75" customHeight="1">
      <c r="A28" s="152" t="s">
        <v>10551</v>
      </c>
      <c r="B28" s="153" t="s">
        <v>9749</v>
      </c>
      <c r="C28" s="153" t="s">
        <v>10552</v>
      </c>
      <c r="D28" s="153" t="s">
        <v>10146</v>
      </c>
      <c r="E28" s="154">
        <v>1603.73</v>
      </c>
    </row>
    <row r="29" spans="1:5" ht="13.5" customHeight="1">
      <c r="A29" s="152" t="s">
        <v>10553</v>
      </c>
      <c r="B29" s="153" t="s">
        <v>9749</v>
      </c>
      <c r="C29" s="153" t="s">
        <v>10554</v>
      </c>
      <c r="D29" s="153" t="s">
        <v>10236</v>
      </c>
      <c r="E29" s="154">
        <v>196.83</v>
      </c>
    </row>
    <row r="30" spans="1:5" ht="12.75" customHeight="1">
      <c r="A30" s="152" t="s">
        <v>10555</v>
      </c>
      <c r="B30" s="153" t="s">
        <v>9749</v>
      </c>
      <c r="C30" s="153" t="s">
        <v>10556</v>
      </c>
      <c r="D30" s="153" t="s">
        <v>10236</v>
      </c>
      <c r="E30" s="154">
        <v>509.62</v>
      </c>
    </row>
    <row r="31" spans="1:5" ht="12.75" customHeight="1">
      <c r="A31" s="149" t="s">
        <v>10557</v>
      </c>
      <c r="B31" s="150" t="s">
        <v>9749</v>
      </c>
      <c r="C31" s="150" t="s">
        <v>10558</v>
      </c>
      <c r="D31" s="151"/>
      <c r="E31" s="151"/>
    </row>
    <row r="32" spans="1:5" ht="13.5" customHeight="1">
      <c r="A32" s="152" t="s">
        <v>10559</v>
      </c>
      <c r="B32" s="153" t="s">
        <v>9749</v>
      </c>
      <c r="C32" s="153" t="s">
        <v>10560</v>
      </c>
      <c r="D32" s="153" t="s">
        <v>9754</v>
      </c>
      <c r="E32" s="154">
        <v>109.16</v>
      </c>
    </row>
    <row r="33" spans="1:5" ht="12.75" customHeight="1">
      <c r="A33" s="152" t="s">
        <v>10561</v>
      </c>
      <c r="B33" s="153" t="s">
        <v>9749</v>
      </c>
      <c r="C33" s="153" t="s">
        <v>10562</v>
      </c>
      <c r="D33" s="153" t="s">
        <v>9754</v>
      </c>
      <c r="E33" s="154">
        <v>115.46</v>
      </c>
    </row>
    <row r="34" spans="1:5" ht="13.5" customHeight="1">
      <c r="A34" s="152" t="s">
        <v>10563</v>
      </c>
      <c r="B34" s="153" t="s">
        <v>9749</v>
      </c>
      <c r="C34" s="153" t="s">
        <v>10564</v>
      </c>
      <c r="D34" s="153" t="s">
        <v>10236</v>
      </c>
      <c r="E34" s="154">
        <v>82.9</v>
      </c>
    </row>
    <row r="35" spans="1:5" ht="12.75" customHeight="1">
      <c r="A35" s="152" t="s">
        <v>10565</v>
      </c>
      <c r="B35" s="153" t="s">
        <v>9749</v>
      </c>
      <c r="C35" s="153" t="s">
        <v>10566</v>
      </c>
      <c r="D35" s="153" t="s">
        <v>9754</v>
      </c>
      <c r="E35" s="154">
        <v>70.88</v>
      </c>
    </row>
    <row r="36" spans="1:5" ht="12.75" customHeight="1">
      <c r="A36" s="152" t="s">
        <v>10567</v>
      </c>
      <c r="B36" s="153" t="s">
        <v>9749</v>
      </c>
      <c r="C36" s="153" t="s">
        <v>10568</v>
      </c>
      <c r="D36" s="153" t="s">
        <v>9754</v>
      </c>
      <c r="E36" s="154">
        <v>74.290000000000006</v>
      </c>
    </row>
    <row r="37" spans="1:5" ht="13.5" customHeight="1">
      <c r="A37" s="152" t="s">
        <v>10569</v>
      </c>
      <c r="B37" s="153" t="s">
        <v>9749</v>
      </c>
      <c r="C37" s="153" t="s">
        <v>10570</v>
      </c>
      <c r="D37" s="153" t="s">
        <v>9754</v>
      </c>
      <c r="E37" s="154">
        <v>13.25</v>
      </c>
    </row>
    <row r="38" spans="1:5" ht="12.75" customHeight="1">
      <c r="A38" s="152" t="s">
        <v>10571</v>
      </c>
      <c r="B38" s="153" t="s">
        <v>9749</v>
      </c>
      <c r="C38" s="153" t="s">
        <v>10572</v>
      </c>
      <c r="D38" s="153" t="s">
        <v>9754</v>
      </c>
      <c r="E38" s="154">
        <v>10.039999999999999</v>
      </c>
    </row>
    <row r="39" spans="1:5" ht="12.75" customHeight="1">
      <c r="A39" s="152" t="s">
        <v>10573</v>
      </c>
      <c r="B39" s="153" t="s">
        <v>9749</v>
      </c>
      <c r="C39" s="153" t="s">
        <v>10574</v>
      </c>
      <c r="D39" s="153" t="s">
        <v>9754</v>
      </c>
      <c r="E39" s="154">
        <v>3.79</v>
      </c>
    </row>
    <row r="40" spans="1:5" ht="13.5" customHeight="1">
      <c r="A40" s="152" t="s">
        <v>10575</v>
      </c>
      <c r="B40" s="153" t="s">
        <v>9749</v>
      </c>
      <c r="C40" s="153" t="s">
        <v>10576</v>
      </c>
      <c r="D40" s="153" t="s">
        <v>9754</v>
      </c>
      <c r="E40" s="154">
        <v>116.91</v>
      </c>
    </row>
    <row r="41" spans="1:5" ht="12.75" customHeight="1">
      <c r="A41" s="152" t="s">
        <v>10577</v>
      </c>
      <c r="B41" s="153" t="s">
        <v>9749</v>
      </c>
      <c r="C41" s="153" t="s">
        <v>10578</v>
      </c>
      <c r="D41" s="153" t="s">
        <v>9754</v>
      </c>
      <c r="E41" s="154">
        <v>103.03</v>
      </c>
    </row>
    <row r="42" spans="1:5" ht="13.5" customHeight="1">
      <c r="A42" s="152" t="s">
        <v>10579</v>
      </c>
      <c r="B42" s="153" t="s">
        <v>9749</v>
      </c>
      <c r="C42" s="153" t="s">
        <v>10580</v>
      </c>
      <c r="D42" s="153" t="s">
        <v>9754</v>
      </c>
      <c r="E42" s="154">
        <v>134.41</v>
      </c>
    </row>
    <row r="43" spans="1:5" ht="12.75" customHeight="1">
      <c r="A43" s="152" t="s">
        <v>10581</v>
      </c>
      <c r="B43" s="153" t="s">
        <v>9749</v>
      </c>
      <c r="C43" s="153" t="s">
        <v>10582</v>
      </c>
      <c r="D43" s="153" t="s">
        <v>9754</v>
      </c>
      <c r="E43" s="154">
        <v>120.5</v>
      </c>
    </row>
    <row r="44" spans="1:5" ht="12.75" customHeight="1">
      <c r="A44" s="152" t="s">
        <v>10583</v>
      </c>
      <c r="B44" s="153" t="s">
        <v>9749</v>
      </c>
      <c r="C44" s="153" t="s">
        <v>10584</v>
      </c>
      <c r="D44" s="153" t="s">
        <v>9754</v>
      </c>
      <c r="E44" s="154">
        <v>9.77</v>
      </c>
    </row>
    <row r="45" spans="1:5" ht="16.5">
      <c r="A45" s="152" t="s">
        <v>10585</v>
      </c>
      <c r="B45" s="153" t="s">
        <v>9749</v>
      </c>
      <c r="C45" s="153" t="s">
        <v>10586</v>
      </c>
      <c r="D45" s="153" t="s">
        <v>10146</v>
      </c>
      <c r="E45" s="154">
        <v>89.44</v>
      </c>
    </row>
    <row r="46" spans="1:5" ht="12.75" customHeight="1">
      <c r="A46" s="149" t="s">
        <v>10587</v>
      </c>
      <c r="B46" s="150" t="s">
        <v>9749</v>
      </c>
      <c r="C46" s="150" t="s">
        <v>10588</v>
      </c>
      <c r="D46" s="151"/>
      <c r="E46" s="151"/>
    </row>
    <row r="47" spans="1:5" ht="13.5" customHeight="1">
      <c r="A47" s="152" t="s">
        <v>10589</v>
      </c>
      <c r="B47" s="153" t="s">
        <v>9749</v>
      </c>
      <c r="C47" s="153" t="s">
        <v>10590</v>
      </c>
      <c r="D47" s="153" t="s">
        <v>10146</v>
      </c>
      <c r="E47" s="154">
        <v>688.47</v>
      </c>
    </row>
    <row r="48" spans="1:5" ht="12.75" customHeight="1">
      <c r="A48" s="152" t="s">
        <v>10591</v>
      </c>
      <c r="B48" s="153" t="s">
        <v>9749</v>
      </c>
      <c r="C48" s="153" t="s">
        <v>10592</v>
      </c>
      <c r="D48" s="153" t="s">
        <v>10146</v>
      </c>
      <c r="E48" s="154">
        <v>508.94</v>
      </c>
    </row>
    <row r="49" spans="1:5" ht="12.75" customHeight="1">
      <c r="A49" s="149" t="s">
        <v>10593</v>
      </c>
      <c r="B49" s="150" t="s">
        <v>9749</v>
      </c>
      <c r="C49" s="150" t="s">
        <v>10594</v>
      </c>
      <c r="D49" s="151"/>
      <c r="E49" s="151"/>
    </row>
    <row r="50" spans="1:5" ht="13.5" customHeight="1">
      <c r="A50" s="152" t="s">
        <v>10595</v>
      </c>
      <c r="B50" s="153" t="s">
        <v>9749</v>
      </c>
      <c r="C50" s="153" t="s">
        <v>10596</v>
      </c>
      <c r="D50" s="153" t="s">
        <v>10146</v>
      </c>
      <c r="E50" s="154">
        <v>6043.87</v>
      </c>
    </row>
    <row r="51" spans="1:5" ht="12.75" customHeight="1">
      <c r="A51" s="149" t="s">
        <v>10597</v>
      </c>
      <c r="B51" s="150" t="s">
        <v>9749</v>
      </c>
      <c r="C51" s="150" t="s">
        <v>10598</v>
      </c>
      <c r="D51" s="151"/>
      <c r="E51" s="151"/>
    </row>
    <row r="52" spans="1:5" ht="12.75" customHeight="1">
      <c r="A52" s="152" t="s">
        <v>10599</v>
      </c>
      <c r="B52" s="153" t="s">
        <v>9749</v>
      </c>
      <c r="C52" s="153" t="s">
        <v>10600</v>
      </c>
      <c r="D52" s="153" t="s">
        <v>9754</v>
      </c>
      <c r="E52" s="154">
        <v>23.85</v>
      </c>
    </row>
    <row r="53" spans="1:5" ht="13.5" customHeight="1">
      <c r="A53" s="152" t="s">
        <v>10601</v>
      </c>
      <c r="B53" s="153" t="s">
        <v>9749</v>
      </c>
      <c r="C53" s="153" t="s">
        <v>10602</v>
      </c>
      <c r="D53" s="153" t="s">
        <v>9754</v>
      </c>
      <c r="E53" s="154">
        <v>49.87</v>
      </c>
    </row>
    <row r="54" spans="1:5" ht="12.75" customHeight="1">
      <c r="A54" s="152" t="s">
        <v>10603</v>
      </c>
      <c r="B54" s="153" t="s">
        <v>9749</v>
      </c>
      <c r="C54" s="153" t="s">
        <v>10604</v>
      </c>
      <c r="D54" s="153" t="s">
        <v>9754</v>
      </c>
      <c r="E54" s="154">
        <v>118.8</v>
      </c>
    </row>
    <row r="55" spans="1:5" ht="13.5" customHeight="1">
      <c r="A55" s="152" t="s">
        <v>10605</v>
      </c>
      <c r="B55" s="153" t="s">
        <v>9749</v>
      </c>
      <c r="C55" s="153" t="s">
        <v>10606</v>
      </c>
      <c r="D55" s="153" t="s">
        <v>9754</v>
      </c>
      <c r="E55" s="154">
        <v>191.51</v>
      </c>
    </row>
    <row r="56" spans="1:5" ht="12.75" customHeight="1">
      <c r="A56" s="152" t="s">
        <v>10607</v>
      </c>
      <c r="B56" s="153" t="s">
        <v>9749</v>
      </c>
      <c r="C56" s="153" t="s">
        <v>10608</v>
      </c>
      <c r="D56" s="153" t="s">
        <v>9754</v>
      </c>
      <c r="E56" s="154">
        <v>7.07</v>
      </c>
    </row>
    <row r="57" spans="1:5" ht="12.75" customHeight="1">
      <c r="A57" s="152" t="s">
        <v>10609</v>
      </c>
      <c r="B57" s="153" t="s">
        <v>9749</v>
      </c>
      <c r="C57" s="153" t="s">
        <v>10610</v>
      </c>
      <c r="D57" s="153" t="s">
        <v>9754</v>
      </c>
      <c r="E57" s="154">
        <v>7.51</v>
      </c>
    </row>
    <row r="58" spans="1:5" ht="13.5" customHeight="1">
      <c r="A58" s="149" t="s">
        <v>10611</v>
      </c>
      <c r="B58" s="150" t="s">
        <v>9749</v>
      </c>
      <c r="C58" s="150" t="s">
        <v>10612</v>
      </c>
      <c r="D58" s="151"/>
      <c r="E58" s="151"/>
    </row>
    <row r="59" spans="1:5" ht="12.75" customHeight="1">
      <c r="A59" s="152" t="s">
        <v>10613</v>
      </c>
      <c r="B59" s="153" t="s">
        <v>9749</v>
      </c>
      <c r="C59" s="153" t="s">
        <v>10614</v>
      </c>
      <c r="D59" s="153" t="s">
        <v>10146</v>
      </c>
      <c r="E59" s="154">
        <v>900</v>
      </c>
    </row>
    <row r="60" spans="1:5" ht="13.5" customHeight="1">
      <c r="A60" s="152" t="s">
        <v>10615</v>
      </c>
      <c r="B60" s="153" t="s">
        <v>9749</v>
      </c>
      <c r="C60" s="153" t="s">
        <v>10616</v>
      </c>
      <c r="D60" s="153" t="s">
        <v>10617</v>
      </c>
      <c r="E60" s="154">
        <v>1450</v>
      </c>
    </row>
    <row r="61" spans="1:5" ht="12.75" customHeight="1">
      <c r="A61" s="152" t="s">
        <v>10618</v>
      </c>
      <c r="B61" s="153" t="s">
        <v>9749</v>
      </c>
      <c r="C61" s="153" t="s">
        <v>10619</v>
      </c>
      <c r="D61" s="153" t="s">
        <v>10617</v>
      </c>
      <c r="E61" s="154">
        <v>1750</v>
      </c>
    </row>
    <row r="62" spans="1:5" ht="12.75" customHeight="1">
      <c r="A62" s="152" t="s">
        <v>10620</v>
      </c>
      <c r="B62" s="153" t="s">
        <v>9749</v>
      </c>
      <c r="C62" s="153" t="s">
        <v>10621</v>
      </c>
      <c r="D62" s="153" t="s">
        <v>10146</v>
      </c>
      <c r="E62" s="154">
        <v>900</v>
      </c>
    </row>
    <row r="63" spans="1:5" ht="13.5" customHeight="1">
      <c r="A63" s="152" t="s">
        <v>10622</v>
      </c>
      <c r="B63" s="153" t="s">
        <v>9749</v>
      </c>
      <c r="C63" s="153" t="s">
        <v>10623</v>
      </c>
      <c r="D63" s="153" t="s">
        <v>10146</v>
      </c>
      <c r="E63" s="154">
        <v>591.35</v>
      </c>
    </row>
    <row r="64" spans="1:5" ht="12.75" customHeight="1">
      <c r="A64" s="152" t="s">
        <v>10624</v>
      </c>
      <c r="B64" s="153" t="s">
        <v>9749</v>
      </c>
      <c r="C64" s="153" t="s">
        <v>10625</v>
      </c>
      <c r="D64" s="153" t="s">
        <v>10146</v>
      </c>
      <c r="E64" s="154">
        <v>199.67</v>
      </c>
    </row>
    <row r="65" spans="1:5" ht="12.75" customHeight="1">
      <c r="A65" s="152" t="s">
        <v>10626</v>
      </c>
      <c r="B65" s="153" t="s">
        <v>9749</v>
      </c>
      <c r="C65" s="153" t="s">
        <v>10627</v>
      </c>
      <c r="D65" s="153" t="s">
        <v>10146</v>
      </c>
      <c r="E65" s="154">
        <v>1136.1500000000001</v>
      </c>
    </row>
    <row r="66" spans="1:5" ht="13.5" customHeight="1">
      <c r="A66" s="152" t="s">
        <v>10628</v>
      </c>
      <c r="B66" s="153" t="s">
        <v>9749</v>
      </c>
      <c r="C66" s="153" t="s">
        <v>10629</v>
      </c>
      <c r="D66" s="153" t="s">
        <v>10146</v>
      </c>
      <c r="E66" s="154">
        <v>745.58</v>
      </c>
    </row>
    <row r="67" spans="1:5" ht="12.75" customHeight="1">
      <c r="A67" s="152" t="s">
        <v>10630</v>
      </c>
      <c r="B67" s="153" t="s">
        <v>9749</v>
      </c>
      <c r="C67" s="153" t="s">
        <v>10631</v>
      </c>
      <c r="D67" s="153" t="s">
        <v>10617</v>
      </c>
      <c r="E67" s="154">
        <v>1700</v>
      </c>
    </row>
    <row r="68" spans="1:5" ht="13.5" customHeight="1">
      <c r="A68" s="152" t="s">
        <v>10632</v>
      </c>
      <c r="B68" s="153" t="s">
        <v>9749</v>
      </c>
      <c r="C68" s="153" t="s">
        <v>10633</v>
      </c>
      <c r="D68" s="153" t="s">
        <v>10617</v>
      </c>
      <c r="E68" s="154">
        <v>2600</v>
      </c>
    </row>
    <row r="69" spans="1:5" ht="12.75" customHeight="1">
      <c r="A69" s="152" t="s">
        <v>10634</v>
      </c>
      <c r="B69" s="153" t="s">
        <v>9749</v>
      </c>
      <c r="C69" s="153" t="s">
        <v>10635</v>
      </c>
      <c r="D69" s="153" t="s">
        <v>10617</v>
      </c>
      <c r="E69" s="154">
        <v>3500</v>
      </c>
    </row>
    <row r="70" spans="1:5" ht="12.75" customHeight="1">
      <c r="A70" s="152" t="s">
        <v>10636</v>
      </c>
      <c r="B70" s="153" t="s">
        <v>9749</v>
      </c>
      <c r="C70" s="153" t="s">
        <v>10637</v>
      </c>
      <c r="D70" s="153" t="s">
        <v>10617</v>
      </c>
      <c r="E70" s="154">
        <v>1200</v>
      </c>
    </row>
    <row r="71" spans="1:5" ht="13.5" customHeight="1">
      <c r="A71" s="152" t="s">
        <v>10638</v>
      </c>
      <c r="B71" s="153" t="s">
        <v>9749</v>
      </c>
      <c r="C71" s="153" t="s">
        <v>10639</v>
      </c>
      <c r="D71" s="153" t="s">
        <v>10617</v>
      </c>
      <c r="E71" s="154">
        <v>1300</v>
      </c>
    </row>
    <row r="72" spans="1:5" ht="12.75" customHeight="1">
      <c r="A72" s="152" t="s">
        <v>10640</v>
      </c>
      <c r="B72" s="153" t="s">
        <v>9749</v>
      </c>
      <c r="C72" s="153" t="s">
        <v>10641</v>
      </c>
      <c r="D72" s="153" t="s">
        <v>10617</v>
      </c>
      <c r="E72" s="154">
        <v>1500</v>
      </c>
    </row>
    <row r="73" spans="1:5" ht="13.5" customHeight="1">
      <c r="A73" s="152" t="s">
        <v>10642</v>
      </c>
      <c r="B73" s="153" t="s">
        <v>9749</v>
      </c>
      <c r="C73" s="153" t="s">
        <v>10643</v>
      </c>
      <c r="D73" s="153" t="s">
        <v>10146</v>
      </c>
      <c r="E73" s="154">
        <v>112.74</v>
      </c>
    </row>
    <row r="74" spans="1:5" ht="12.75" customHeight="1">
      <c r="A74" s="152" t="s">
        <v>10644</v>
      </c>
      <c r="B74" s="153" t="s">
        <v>9749</v>
      </c>
      <c r="C74" s="153" t="s">
        <v>10645</v>
      </c>
      <c r="D74" s="153" t="s">
        <v>10146</v>
      </c>
      <c r="E74" s="154">
        <v>238.78</v>
      </c>
    </row>
    <row r="75" spans="1:5" ht="12.75" customHeight="1">
      <c r="A75" s="152" t="s">
        <v>10646</v>
      </c>
      <c r="B75" s="153" t="s">
        <v>9749</v>
      </c>
      <c r="C75" s="153" t="s">
        <v>10647</v>
      </c>
      <c r="D75" s="153" t="s">
        <v>10146</v>
      </c>
      <c r="E75" s="154">
        <v>338.2</v>
      </c>
    </row>
    <row r="76" spans="1:5" ht="13.5" customHeight="1">
      <c r="A76" s="152" t="s">
        <v>10648</v>
      </c>
      <c r="B76" s="153" t="s">
        <v>9749</v>
      </c>
      <c r="C76" s="153" t="s">
        <v>10649</v>
      </c>
      <c r="D76" s="153" t="s">
        <v>10617</v>
      </c>
      <c r="E76" s="154">
        <v>2500</v>
      </c>
    </row>
    <row r="77" spans="1:5" ht="12.75" customHeight="1">
      <c r="A77" s="149" t="s">
        <v>10650</v>
      </c>
      <c r="B77" s="150" t="s">
        <v>9749</v>
      </c>
      <c r="C77" s="150" t="s">
        <v>10651</v>
      </c>
      <c r="D77" s="151"/>
      <c r="E77" s="151"/>
    </row>
    <row r="78" spans="1:5" ht="12.75" customHeight="1">
      <c r="A78" s="152" t="s">
        <v>10652</v>
      </c>
      <c r="B78" s="153" t="s">
        <v>9749</v>
      </c>
      <c r="C78" s="153" t="s">
        <v>10653</v>
      </c>
      <c r="D78" s="153" t="s">
        <v>10617</v>
      </c>
      <c r="E78" s="154">
        <v>1050</v>
      </c>
    </row>
    <row r="79" spans="1:5" ht="13.5" customHeight="1">
      <c r="A79" s="152" t="s">
        <v>10654</v>
      </c>
      <c r="B79" s="153" t="s">
        <v>9749</v>
      </c>
      <c r="C79" s="153" t="s">
        <v>10655</v>
      </c>
      <c r="D79" s="153" t="s">
        <v>10617</v>
      </c>
      <c r="E79" s="154">
        <v>1811.81</v>
      </c>
    </row>
    <row r="80" spans="1:5" ht="12.75" customHeight="1">
      <c r="A80" s="149" t="s">
        <v>10656</v>
      </c>
      <c r="B80" s="150" t="s">
        <v>9749</v>
      </c>
      <c r="C80" s="150" t="s">
        <v>10657</v>
      </c>
      <c r="D80" s="151"/>
      <c r="E80" s="151"/>
    </row>
    <row r="81" spans="1:5" ht="13.5" customHeight="1">
      <c r="A81" s="152" t="s">
        <v>10658</v>
      </c>
      <c r="B81" s="153" t="s">
        <v>9749</v>
      </c>
      <c r="C81" s="153" t="s">
        <v>10659</v>
      </c>
      <c r="D81" s="153" t="s">
        <v>10660</v>
      </c>
      <c r="E81" s="154">
        <v>27.45</v>
      </c>
    </row>
    <row r="82" spans="1:5" ht="12.75" customHeight="1">
      <c r="A82" s="152" t="s">
        <v>10661</v>
      </c>
      <c r="B82" s="153" t="s">
        <v>9749</v>
      </c>
      <c r="C82" s="153" t="s">
        <v>10662</v>
      </c>
      <c r="D82" s="153" t="s">
        <v>10660</v>
      </c>
      <c r="E82" s="154">
        <v>23.45</v>
      </c>
    </row>
    <row r="83" spans="1:5" ht="12.75" customHeight="1">
      <c r="A83" s="152" t="s">
        <v>10663</v>
      </c>
      <c r="B83" s="153" t="s">
        <v>9749</v>
      </c>
      <c r="C83" s="153" t="s">
        <v>10664</v>
      </c>
      <c r="D83" s="153" t="s">
        <v>10660</v>
      </c>
      <c r="E83" s="154">
        <v>19.850000000000001</v>
      </c>
    </row>
    <row r="84" spans="1:5" ht="13.5" customHeight="1">
      <c r="A84" s="152" t="s">
        <v>10665</v>
      </c>
      <c r="B84" s="153" t="s">
        <v>9749</v>
      </c>
      <c r="C84" s="153" t="s">
        <v>10666</v>
      </c>
      <c r="D84" s="153" t="s">
        <v>10660</v>
      </c>
      <c r="E84" s="154">
        <v>16.05</v>
      </c>
    </row>
    <row r="85" spans="1:5" ht="12.75" customHeight="1">
      <c r="A85" s="152" t="s">
        <v>10667</v>
      </c>
      <c r="B85" s="153" t="s">
        <v>9749</v>
      </c>
      <c r="C85" s="153" t="s">
        <v>10668</v>
      </c>
      <c r="D85" s="153" t="s">
        <v>10146</v>
      </c>
      <c r="E85" s="154">
        <v>157.52000000000001</v>
      </c>
    </row>
    <row r="86" spans="1:5" ht="13.5" customHeight="1">
      <c r="A86" s="152" t="s">
        <v>10669</v>
      </c>
      <c r="B86" s="153" t="s">
        <v>9749</v>
      </c>
      <c r="C86" s="153" t="s">
        <v>10670</v>
      </c>
      <c r="D86" s="153" t="s">
        <v>10146</v>
      </c>
      <c r="E86" s="154">
        <v>81.14</v>
      </c>
    </row>
    <row r="87" spans="1:5" ht="12.75" customHeight="1">
      <c r="A87" s="152" t="s">
        <v>10671</v>
      </c>
      <c r="B87" s="153" t="s">
        <v>9749</v>
      </c>
      <c r="C87" s="153" t="s">
        <v>10672</v>
      </c>
      <c r="D87" s="153" t="s">
        <v>10146</v>
      </c>
      <c r="E87" s="154">
        <v>39.82</v>
      </c>
    </row>
    <row r="88" spans="1:5" ht="12.75" customHeight="1">
      <c r="A88" s="152" t="s">
        <v>10673</v>
      </c>
      <c r="B88" s="153" t="s">
        <v>9749</v>
      </c>
      <c r="C88" s="153" t="s">
        <v>10674</v>
      </c>
      <c r="D88" s="153" t="s">
        <v>10146</v>
      </c>
      <c r="E88" s="154">
        <v>96.81</v>
      </c>
    </row>
    <row r="89" spans="1:5" ht="13.5" customHeight="1">
      <c r="A89" s="149" t="s">
        <v>10675</v>
      </c>
      <c r="B89" s="151"/>
      <c r="C89" s="150" t="s">
        <v>10676</v>
      </c>
      <c r="D89" s="151"/>
      <c r="E89" s="151"/>
    </row>
    <row r="90" spans="1:5" ht="12.75" customHeight="1">
      <c r="A90" s="152" t="s">
        <v>10677</v>
      </c>
      <c r="B90" s="153" t="s">
        <v>9749</v>
      </c>
      <c r="C90" s="153" t="s">
        <v>10678</v>
      </c>
      <c r="D90" s="153" t="s">
        <v>10146</v>
      </c>
      <c r="E90" s="154">
        <v>393.27</v>
      </c>
    </row>
    <row r="91" spans="1:5" ht="13.5" customHeight="1">
      <c r="A91" s="152" t="s">
        <v>10679</v>
      </c>
      <c r="B91" s="153" t="s">
        <v>9749</v>
      </c>
      <c r="C91" s="153" t="s">
        <v>10680</v>
      </c>
      <c r="D91" s="153" t="s">
        <v>10146</v>
      </c>
      <c r="E91" s="154">
        <v>491.1</v>
      </c>
    </row>
    <row r="92" spans="1:5" ht="12.75" customHeight="1">
      <c r="A92" s="152" t="s">
        <v>10681</v>
      </c>
      <c r="B92" s="153" t="s">
        <v>9749</v>
      </c>
      <c r="C92" s="153" t="s">
        <v>10682</v>
      </c>
      <c r="D92" s="153" t="s">
        <v>10146</v>
      </c>
      <c r="E92" s="154">
        <v>653.84</v>
      </c>
    </row>
    <row r="93" spans="1:5" ht="12.75" customHeight="1">
      <c r="A93" s="152" t="s">
        <v>10683</v>
      </c>
      <c r="B93" s="153" t="s">
        <v>9749</v>
      </c>
      <c r="C93" s="153" t="s">
        <v>10684</v>
      </c>
      <c r="D93" s="153" t="s">
        <v>10146</v>
      </c>
      <c r="E93" s="154">
        <v>951.3</v>
      </c>
    </row>
    <row r="94" spans="1:5" ht="13.5" customHeight="1">
      <c r="A94" s="152" t="s">
        <v>10685</v>
      </c>
      <c r="B94" s="153" t="s">
        <v>9749</v>
      </c>
      <c r="C94" s="153" t="s">
        <v>10686</v>
      </c>
      <c r="D94" s="153" t="s">
        <v>10146</v>
      </c>
      <c r="E94" s="154">
        <v>1592.09</v>
      </c>
    </row>
    <row r="95" spans="1:5" ht="12.75" customHeight="1">
      <c r="A95" s="152" t="s">
        <v>10687</v>
      </c>
      <c r="B95" s="153" t="s">
        <v>9749</v>
      </c>
      <c r="C95" s="153" t="s">
        <v>10688</v>
      </c>
      <c r="D95" s="153" t="s">
        <v>10146</v>
      </c>
      <c r="E95" s="154">
        <v>2237.37</v>
      </c>
    </row>
    <row r="96" spans="1:5" ht="12.75" customHeight="1">
      <c r="A96" s="149" t="s">
        <v>10689</v>
      </c>
      <c r="B96" s="150" t="s">
        <v>9749</v>
      </c>
      <c r="C96" s="150" t="s">
        <v>10690</v>
      </c>
      <c r="D96" s="151"/>
      <c r="E96" s="151"/>
    </row>
    <row r="97" spans="1:5" ht="13.5" customHeight="1">
      <c r="A97" s="152" t="s">
        <v>10691</v>
      </c>
      <c r="B97" s="153" t="s">
        <v>9749</v>
      </c>
      <c r="C97" s="153" t="s">
        <v>10692</v>
      </c>
      <c r="D97" s="153" t="s">
        <v>10146</v>
      </c>
      <c r="E97" s="154">
        <v>1764.78</v>
      </c>
    </row>
    <row r="98" spans="1:5" ht="12.75" customHeight="1">
      <c r="A98" s="152" t="s">
        <v>10693</v>
      </c>
      <c r="B98" s="153" t="s">
        <v>9749</v>
      </c>
      <c r="C98" s="153" t="s">
        <v>10694</v>
      </c>
      <c r="D98" s="153" t="s">
        <v>10146</v>
      </c>
      <c r="E98" s="154">
        <v>3021.25</v>
      </c>
    </row>
    <row r="99" spans="1:5" ht="13.5" customHeight="1">
      <c r="A99" s="152" t="s">
        <v>10695</v>
      </c>
      <c r="B99" s="153" t="s">
        <v>9749</v>
      </c>
      <c r="C99" s="379" t="s">
        <v>10696</v>
      </c>
      <c r="D99" s="153" t="s">
        <v>10146</v>
      </c>
      <c r="E99" s="154">
        <v>79.8</v>
      </c>
    </row>
    <row r="100" spans="1:5" ht="2.25" customHeight="1">
      <c r="C100" s="379"/>
    </row>
    <row r="101" spans="1:5" ht="12.75" customHeight="1">
      <c r="A101" s="152" t="s">
        <v>10697</v>
      </c>
      <c r="B101" s="153" t="s">
        <v>9749</v>
      </c>
      <c r="C101" s="379" t="s">
        <v>10698</v>
      </c>
      <c r="D101" s="153" t="s">
        <v>10146</v>
      </c>
      <c r="E101" s="154">
        <v>80.930000000000007</v>
      </c>
    </row>
    <row r="102" spans="1:5" ht="3" customHeight="1">
      <c r="C102" s="379"/>
    </row>
    <row r="103" spans="1:5" ht="12.75" customHeight="1">
      <c r="A103" s="152" t="s">
        <v>10699</v>
      </c>
      <c r="B103" s="153" t="s">
        <v>9749</v>
      </c>
      <c r="C103" s="153" t="s">
        <v>10700</v>
      </c>
      <c r="D103" s="153" t="s">
        <v>10146</v>
      </c>
      <c r="E103" s="154">
        <v>199</v>
      </c>
    </row>
    <row r="104" spans="1:5" ht="13.5" customHeight="1">
      <c r="A104" s="152" t="s">
        <v>10701</v>
      </c>
      <c r="B104" s="153" t="s">
        <v>9749</v>
      </c>
      <c r="C104" s="153" t="s">
        <v>10702</v>
      </c>
      <c r="D104" s="153" t="s">
        <v>10146</v>
      </c>
      <c r="E104" s="154">
        <v>167.9</v>
      </c>
    </row>
    <row r="105" spans="1:5" ht="12.75" customHeight="1">
      <c r="A105" s="152" t="s">
        <v>10703</v>
      </c>
      <c r="B105" s="153" t="s">
        <v>9749</v>
      </c>
      <c r="C105" s="153" t="s">
        <v>10704</v>
      </c>
      <c r="D105" s="153" t="s">
        <v>10146</v>
      </c>
      <c r="E105" s="154">
        <v>384</v>
      </c>
    </row>
    <row r="106" spans="1:5" ht="12.75" customHeight="1">
      <c r="A106" s="149" t="s">
        <v>10705</v>
      </c>
      <c r="B106" s="150" t="s">
        <v>9749</v>
      </c>
      <c r="C106" s="150" t="s">
        <v>10706</v>
      </c>
      <c r="D106" s="151"/>
      <c r="E106" s="151"/>
    </row>
    <row r="107" spans="1:5" ht="13.5" customHeight="1">
      <c r="A107" s="152" t="s">
        <v>10707</v>
      </c>
      <c r="B107" s="153" t="s">
        <v>9749</v>
      </c>
      <c r="C107" s="153" t="s">
        <v>10708</v>
      </c>
      <c r="D107" s="153" t="s">
        <v>10146</v>
      </c>
      <c r="E107" s="154">
        <v>113.56</v>
      </c>
    </row>
    <row r="108" spans="1:5" ht="12.75" customHeight="1">
      <c r="A108" s="152" t="s">
        <v>10709</v>
      </c>
      <c r="B108" s="153" t="s">
        <v>9749</v>
      </c>
      <c r="C108" s="153" t="s">
        <v>10710</v>
      </c>
      <c r="D108" s="153" t="s">
        <v>10711</v>
      </c>
      <c r="E108" s="154">
        <v>404.75</v>
      </c>
    </row>
    <row r="109" spans="1:5" ht="12.75" customHeight="1">
      <c r="A109" s="152" t="s">
        <v>10712</v>
      </c>
      <c r="B109" s="153" t="s">
        <v>9749</v>
      </c>
      <c r="C109" s="153" t="s">
        <v>10713</v>
      </c>
      <c r="D109" s="153" t="s">
        <v>10146</v>
      </c>
      <c r="E109" s="154">
        <v>117.05</v>
      </c>
    </row>
    <row r="110" spans="1:5" ht="13.5" customHeight="1">
      <c r="A110" s="152" t="s">
        <v>10714</v>
      </c>
      <c r="B110" s="153" t="s">
        <v>9749</v>
      </c>
      <c r="C110" s="153" t="s">
        <v>10715</v>
      </c>
      <c r="D110" s="153" t="s">
        <v>10146</v>
      </c>
      <c r="E110" s="154">
        <v>175.23</v>
      </c>
    </row>
    <row r="111" spans="1:5" ht="12.75" customHeight="1">
      <c r="A111" s="152" t="s">
        <v>10716</v>
      </c>
      <c r="B111" s="153" t="s">
        <v>9749</v>
      </c>
      <c r="C111" s="153" t="s">
        <v>10717</v>
      </c>
      <c r="D111" s="153" t="s">
        <v>10146</v>
      </c>
      <c r="E111" s="154">
        <v>483.52</v>
      </c>
    </row>
    <row r="112" spans="1:5" ht="13.5" customHeight="1">
      <c r="A112" s="152" t="s">
        <v>10718</v>
      </c>
      <c r="B112" s="153" t="s">
        <v>9749</v>
      </c>
      <c r="C112" s="153" t="s">
        <v>10719</v>
      </c>
      <c r="D112" s="153" t="s">
        <v>10146</v>
      </c>
      <c r="E112" s="154">
        <v>140.85</v>
      </c>
    </row>
    <row r="113" spans="1:5" ht="12.75" customHeight="1">
      <c r="A113" s="152" t="s">
        <v>10720</v>
      </c>
      <c r="B113" s="153" t="s">
        <v>9749</v>
      </c>
      <c r="C113" s="153" t="s">
        <v>10721</v>
      </c>
      <c r="D113" s="153" t="s">
        <v>10146</v>
      </c>
      <c r="E113" s="154">
        <v>1077.9000000000001</v>
      </c>
    </row>
    <row r="114" spans="1:5" ht="12.75" customHeight="1">
      <c r="A114" s="152" t="s">
        <v>10722</v>
      </c>
      <c r="B114" s="153" t="s">
        <v>9749</v>
      </c>
      <c r="C114" s="153" t="s">
        <v>10723</v>
      </c>
      <c r="D114" s="153" t="s">
        <v>10146</v>
      </c>
      <c r="E114" s="154">
        <v>161.66</v>
      </c>
    </row>
    <row r="115" spans="1:5" ht="13.5" customHeight="1">
      <c r="A115" s="152" t="s">
        <v>10724</v>
      </c>
      <c r="B115" s="153" t="s">
        <v>9749</v>
      </c>
      <c r="C115" s="153" t="s">
        <v>10725</v>
      </c>
      <c r="D115" s="153" t="s">
        <v>10146</v>
      </c>
      <c r="E115" s="154">
        <v>1226.98</v>
      </c>
    </row>
    <row r="116" spans="1:5" ht="12.75" customHeight="1">
      <c r="A116" s="152" t="s">
        <v>10726</v>
      </c>
      <c r="B116" s="153" t="s">
        <v>9749</v>
      </c>
      <c r="C116" s="153" t="s">
        <v>10727</v>
      </c>
      <c r="D116" s="153" t="s">
        <v>10146</v>
      </c>
      <c r="E116" s="154">
        <v>676.21</v>
      </c>
    </row>
    <row r="117" spans="1:5" ht="13.5" customHeight="1">
      <c r="A117" s="152" t="s">
        <v>10728</v>
      </c>
      <c r="B117" s="153" t="s">
        <v>9749</v>
      </c>
      <c r="C117" s="153" t="s">
        <v>10729</v>
      </c>
      <c r="D117" s="153" t="s">
        <v>10146</v>
      </c>
      <c r="E117" s="154">
        <v>784.65</v>
      </c>
    </row>
    <row r="118" spans="1:5" ht="12.75" customHeight="1">
      <c r="A118" s="152" t="s">
        <v>10730</v>
      </c>
      <c r="B118" s="153" t="s">
        <v>9749</v>
      </c>
      <c r="C118" s="153" t="s">
        <v>10731</v>
      </c>
      <c r="D118" s="153" t="s">
        <v>10146</v>
      </c>
      <c r="E118" s="154">
        <v>548.35</v>
      </c>
    </row>
    <row r="119" spans="1:5" ht="12.75" customHeight="1">
      <c r="A119" s="152" t="s">
        <v>10732</v>
      </c>
      <c r="B119" s="153" t="s">
        <v>9749</v>
      </c>
      <c r="C119" s="153" t="s">
        <v>10733</v>
      </c>
      <c r="D119" s="153" t="s">
        <v>10146</v>
      </c>
      <c r="E119" s="154">
        <v>720.25</v>
      </c>
    </row>
    <row r="120" spans="1:5" ht="13.5" customHeight="1">
      <c r="A120" s="152" t="s">
        <v>10734</v>
      </c>
      <c r="B120" s="153" t="s">
        <v>9749</v>
      </c>
      <c r="C120" s="153" t="s">
        <v>10735</v>
      </c>
      <c r="D120" s="153" t="s">
        <v>10146</v>
      </c>
      <c r="E120" s="154">
        <v>740.17</v>
      </c>
    </row>
    <row r="121" spans="1:5" ht="12.75" customHeight="1">
      <c r="A121" s="152" t="s">
        <v>10736</v>
      </c>
      <c r="B121" s="153" t="s">
        <v>9749</v>
      </c>
      <c r="C121" s="153" t="s">
        <v>10737</v>
      </c>
      <c r="D121" s="153" t="s">
        <v>10146</v>
      </c>
      <c r="E121" s="154">
        <v>437.66</v>
      </c>
    </row>
    <row r="122" spans="1:5" ht="12.75" customHeight="1">
      <c r="A122" s="152" t="s">
        <v>10738</v>
      </c>
      <c r="B122" s="153" t="s">
        <v>9749</v>
      </c>
      <c r="C122" s="153" t="s">
        <v>10739</v>
      </c>
      <c r="D122" s="153" t="s">
        <v>10146</v>
      </c>
      <c r="E122" s="154">
        <v>607.25</v>
      </c>
    </row>
    <row r="123" spans="1:5" ht="13.5" customHeight="1">
      <c r="A123" s="152" t="s">
        <v>10740</v>
      </c>
      <c r="B123" s="153" t="s">
        <v>9749</v>
      </c>
      <c r="C123" s="153" t="s">
        <v>10741</v>
      </c>
      <c r="D123" s="153" t="s">
        <v>10146</v>
      </c>
      <c r="E123" s="154">
        <v>787.46</v>
      </c>
    </row>
    <row r="124" spans="1:5" ht="12.75" customHeight="1">
      <c r="A124" s="152" t="s">
        <v>10742</v>
      </c>
      <c r="B124" s="153" t="s">
        <v>9749</v>
      </c>
      <c r="C124" s="153" t="s">
        <v>10743</v>
      </c>
      <c r="D124" s="153" t="s">
        <v>10146</v>
      </c>
      <c r="E124" s="154">
        <v>741.59</v>
      </c>
    </row>
    <row r="125" spans="1:5" ht="13.5" customHeight="1">
      <c r="A125" s="152" t="s">
        <v>10744</v>
      </c>
      <c r="B125" s="153" t="s">
        <v>9749</v>
      </c>
      <c r="C125" s="153" t="s">
        <v>10745</v>
      </c>
      <c r="D125" s="153" t="s">
        <v>10146</v>
      </c>
      <c r="E125" s="154">
        <v>809.24</v>
      </c>
    </row>
    <row r="126" spans="1:5" ht="12.75" customHeight="1">
      <c r="A126" s="152" t="s">
        <v>10746</v>
      </c>
      <c r="B126" s="153" t="s">
        <v>9749</v>
      </c>
      <c r="C126" s="153" t="s">
        <v>10747</v>
      </c>
      <c r="D126" s="153" t="s">
        <v>10146</v>
      </c>
      <c r="E126" s="154">
        <v>260.47000000000003</v>
      </c>
    </row>
    <row r="127" spans="1:5" ht="12.75" customHeight="1">
      <c r="A127" s="152" t="s">
        <v>10748</v>
      </c>
      <c r="B127" s="153" t="s">
        <v>9749</v>
      </c>
      <c r="C127" s="153" t="s">
        <v>10749</v>
      </c>
      <c r="D127" s="153" t="s">
        <v>10146</v>
      </c>
      <c r="E127" s="154">
        <v>736.23</v>
      </c>
    </row>
    <row r="128" spans="1:5" ht="13.5" customHeight="1">
      <c r="A128" s="152" t="s">
        <v>10750</v>
      </c>
      <c r="B128" s="153" t="s">
        <v>9749</v>
      </c>
      <c r="C128" s="153" t="s">
        <v>10751</v>
      </c>
      <c r="D128" s="153" t="s">
        <v>10146</v>
      </c>
      <c r="E128" s="154">
        <v>815.31</v>
      </c>
    </row>
    <row r="129" spans="1:5" ht="12.75" customHeight="1">
      <c r="A129" s="152" t="s">
        <v>10752</v>
      </c>
      <c r="B129" s="153" t="s">
        <v>9749</v>
      </c>
      <c r="C129" s="153" t="s">
        <v>10753</v>
      </c>
      <c r="D129" s="153" t="s">
        <v>10146</v>
      </c>
      <c r="E129" s="154">
        <v>900.31</v>
      </c>
    </row>
    <row r="130" spans="1:5" ht="13.5" customHeight="1">
      <c r="A130" s="152" t="s">
        <v>10754</v>
      </c>
      <c r="B130" s="153" t="s">
        <v>9749</v>
      </c>
      <c r="C130" s="153" t="s">
        <v>10755</v>
      </c>
      <c r="D130" s="153" t="s">
        <v>10146</v>
      </c>
      <c r="E130" s="154">
        <v>1202.58</v>
      </c>
    </row>
    <row r="131" spans="1:5" ht="12.75" customHeight="1">
      <c r="A131" s="152" t="s">
        <v>10756</v>
      </c>
      <c r="B131" s="153" t="s">
        <v>9749</v>
      </c>
      <c r="C131" s="153" t="s">
        <v>10757</v>
      </c>
      <c r="D131" s="153" t="s">
        <v>10146</v>
      </c>
      <c r="E131" s="154">
        <v>1484.13</v>
      </c>
    </row>
    <row r="132" spans="1:5" ht="12.75" customHeight="1">
      <c r="A132" s="152" t="s">
        <v>10758</v>
      </c>
      <c r="B132" s="153" t="s">
        <v>9749</v>
      </c>
      <c r="C132" s="153" t="s">
        <v>10759</v>
      </c>
      <c r="D132" s="153" t="s">
        <v>10146</v>
      </c>
      <c r="E132" s="154">
        <v>971.09</v>
      </c>
    </row>
    <row r="133" spans="1:5" ht="13.5" customHeight="1">
      <c r="A133" s="152" t="s">
        <v>10760</v>
      </c>
      <c r="B133" s="153" t="s">
        <v>9749</v>
      </c>
      <c r="C133" s="153" t="s">
        <v>10761</v>
      </c>
      <c r="D133" s="153" t="s">
        <v>10146</v>
      </c>
      <c r="E133" s="154">
        <v>1553.06</v>
      </c>
    </row>
    <row r="134" spans="1:5" ht="12.75" customHeight="1">
      <c r="A134" s="152" t="s">
        <v>10762</v>
      </c>
      <c r="B134" s="153" t="s">
        <v>9749</v>
      </c>
      <c r="C134" s="153" t="s">
        <v>10763</v>
      </c>
      <c r="D134" s="153" t="s">
        <v>10146</v>
      </c>
      <c r="E134" s="154">
        <v>2310.7199999999998</v>
      </c>
    </row>
    <row r="135" spans="1:5" ht="12.75" customHeight="1">
      <c r="A135" s="149" t="s">
        <v>10764</v>
      </c>
      <c r="B135" s="150" t="s">
        <v>9749</v>
      </c>
      <c r="C135" s="150" t="s">
        <v>10765</v>
      </c>
      <c r="D135" s="151"/>
      <c r="E135" s="151"/>
    </row>
    <row r="136" spans="1:5" ht="13.5" customHeight="1">
      <c r="A136" s="152" t="s">
        <v>10766</v>
      </c>
      <c r="B136" s="153" t="s">
        <v>9749</v>
      </c>
      <c r="C136" s="153" t="s">
        <v>10767</v>
      </c>
      <c r="D136" s="153" t="s">
        <v>9754</v>
      </c>
      <c r="E136" s="154">
        <v>29.88</v>
      </c>
    </row>
    <row r="137" spans="1:5" ht="12.75" customHeight="1">
      <c r="A137" s="149" t="s">
        <v>10768</v>
      </c>
      <c r="B137" s="150" t="s">
        <v>9749</v>
      </c>
      <c r="C137" s="150" t="s">
        <v>10769</v>
      </c>
      <c r="D137" s="151"/>
      <c r="E137" s="151"/>
    </row>
    <row r="138" spans="1:5" ht="13.5" customHeight="1">
      <c r="A138" s="152" t="s">
        <v>10770</v>
      </c>
      <c r="B138" s="153" t="s">
        <v>9749</v>
      </c>
      <c r="C138" s="153" t="s">
        <v>10771</v>
      </c>
      <c r="D138" s="153" t="s">
        <v>10236</v>
      </c>
      <c r="E138" s="154">
        <v>8.25</v>
      </c>
    </row>
    <row r="139" spans="1:5" ht="12.75" customHeight="1">
      <c r="A139" s="152" t="s">
        <v>10772</v>
      </c>
      <c r="B139" s="153" t="s">
        <v>9749</v>
      </c>
      <c r="C139" s="153" t="s">
        <v>10773</v>
      </c>
      <c r="D139" s="153" t="s">
        <v>10236</v>
      </c>
      <c r="E139" s="154">
        <v>8.25</v>
      </c>
    </row>
    <row r="140" spans="1:5" ht="12.75" customHeight="1">
      <c r="A140" s="152" t="s">
        <v>10774</v>
      </c>
      <c r="B140" s="153" t="s">
        <v>9749</v>
      </c>
      <c r="C140" s="153" t="s">
        <v>10775</v>
      </c>
      <c r="D140" s="153" t="s">
        <v>10776</v>
      </c>
      <c r="E140" s="154">
        <v>17</v>
      </c>
    </row>
    <row r="141" spans="1:5" ht="13.5" customHeight="1">
      <c r="A141" s="152" t="s">
        <v>10777</v>
      </c>
      <c r="B141" s="153" t="s">
        <v>9749</v>
      </c>
      <c r="C141" s="153" t="s">
        <v>10778</v>
      </c>
      <c r="D141" s="153" t="s">
        <v>10779</v>
      </c>
      <c r="E141" s="154">
        <v>15.99</v>
      </c>
    </row>
    <row r="142" spans="1:5" ht="12.75" customHeight="1">
      <c r="A142" s="152" t="s">
        <v>10780</v>
      </c>
      <c r="B142" s="153" t="s">
        <v>9749</v>
      </c>
      <c r="C142" s="153" t="s">
        <v>10781</v>
      </c>
      <c r="D142" s="153" t="s">
        <v>9754</v>
      </c>
      <c r="E142" s="154">
        <v>13.96</v>
      </c>
    </row>
    <row r="143" spans="1:5" ht="13.5" customHeight="1">
      <c r="A143" s="152" t="s">
        <v>10782</v>
      </c>
      <c r="B143" s="153" t="s">
        <v>9749</v>
      </c>
      <c r="C143" s="153" t="s">
        <v>10783</v>
      </c>
      <c r="D143" s="153" t="s">
        <v>9754</v>
      </c>
      <c r="E143" s="154">
        <v>13.96</v>
      </c>
    </row>
    <row r="144" spans="1:5" ht="12.75" customHeight="1">
      <c r="A144" s="145" t="s">
        <v>10784</v>
      </c>
      <c r="B144" s="146"/>
      <c r="C144" s="147" t="s">
        <v>10785</v>
      </c>
      <c r="D144" s="148"/>
      <c r="E144" s="148"/>
    </row>
    <row r="145" spans="1:5" ht="12.75" customHeight="1">
      <c r="A145" s="149" t="s">
        <v>10786</v>
      </c>
      <c r="B145" s="150" t="s">
        <v>9749</v>
      </c>
      <c r="C145" s="150" t="s">
        <v>10787</v>
      </c>
      <c r="D145" s="151"/>
      <c r="E145" s="151"/>
    </row>
    <row r="146" spans="1:5" ht="13.5" customHeight="1">
      <c r="A146" s="152" t="s">
        <v>10788</v>
      </c>
      <c r="B146" s="153" t="s">
        <v>9749</v>
      </c>
      <c r="C146" s="153" t="s">
        <v>10789</v>
      </c>
      <c r="D146" s="153" t="s">
        <v>10236</v>
      </c>
      <c r="E146" s="154">
        <v>5.49</v>
      </c>
    </row>
    <row r="147" spans="1:5" ht="12.75" customHeight="1">
      <c r="A147" s="152" t="s">
        <v>10790</v>
      </c>
      <c r="B147" s="153" t="s">
        <v>9749</v>
      </c>
      <c r="C147" s="153" t="s">
        <v>10791</v>
      </c>
      <c r="D147" s="153" t="s">
        <v>10236</v>
      </c>
      <c r="E147" s="154">
        <v>13.18</v>
      </c>
    </row>
    <row r="148" spans="1:5" ht="13.5" customHeight="1">
      <c r="A148" s="152" t="s">
        <v>10792</v>
      </c>
      <c r="B148" s="153" t="s">
        <v>9749</v>
      </c>
      <c r="C148" s="153" t="s">
        <v>10793</v>
      </c>
      <c r="D148" s="153" t="s">
        <v>10236</v>
      </c>
      <c r="E148" s="154">
        <v>10.99</v>
      </c>
    </row>
    <row r="149" spans="1:5" ht="12.75" customHeight="1">
      <c r="A149" s="152" t="s">
        <v>10794</v>
      </c>
      <c r="B149" s="153" t="s">
        <v>9749</v>
      </c>
      <c r="C149" s="153" t="s">
        <v>10795</v>
      </c>
      <c r="D149" s="153" t="s">
        <v>10236</v>
      </c>
      <c r="E149" s="154">
        <v>13.18</v>
      </c>
    </row>
    <row r="150" spans="1:5" ht="12.75" customHeight="1">
      <c r="A150" s="149" t="s">
        <v>10796</v>
      </c>
      <c r="B150" s="150" t="s">
        <v>9749</v>
      </c>
      <c r="C150" s="150" t="s">
        <v>10797</v>
      </c>
      <c r="D150" s="151"/>
      <c r="E150" s="151"/>
    </row>
    <row r="151" spans="1:5" ht="13.5" customHeight="1">
      <c r="A151" s="152" t="s">
        <v>10798</v>
      </c>
      <c r="B151" s="153" t="s">
        <v>9749</v>
      </c>
      <c r="C151" s="153" t="s">
        <v>10799</v>
      </c>
      <c r="D151" s="153" t="s">
        <v>9754</v>
      </c>
      <c r="E151" s="154">
        <v>6.59</v>
      </c>
    </row>
    <row r="152" spans="1:5" ht="12.75" customHeight="1">
      <c r="A152" s="152" t="s">
        <v>10800</v>
      </c>
      <c r="B152" s="153" t="s">
        <v>9749</v>
      </c>
      <c r="C152" s="153" t="s">
        <v>10801</v>
      </c>
      <c r="D152" s="153" t="s">
        <v>9754</v>
      </c>
      <c r="E152" s="154">
        <v>4.4000000000000004</v>
      </c>
    </row>
    <row r="153" spans="1:5" ht="12.75" customHeight="1">
      <c r="A153" s="152" t="s">
        <v>10802</v>
      </c>
      <c r="B153" s="153" t="s">
        <v>9749</v>
      </c>
      <c r="C153" s="153" t="s">
        <v>10803</v>
      </c>
      <c r="D153" s="153" t="s">
        <v>9754</v>
      </c>
      <c r="E153" s="154">
        <v>4.4000000000000004</v>
      </c>
    </row>
    <row r="154" spans="1:5" ht="13.5" customHeight="1">
      <c r="A154" s="149" t="s">
        <v>10804</v>
      </c>
      <c r="B154" s="150" t="s">
        <v>9749</v>
      </c>
      <c r="C154" s="150" t="s">
        <v>10805</v>
      </c>
      <c r="D154" s="151"/>
      <c r="E154" s="151"/>
    </row>
    <row r="155" spans="1:5" ht="12.75" customHeight="1">
      <c r="A155" s="152" t="s">
        <v>10806</v>
      </c>
      <c r="B155" s="153" t="s">
        <v>9749</v>
      </c>
      <c r="C155" s="153" t="s">
        <v>10807</v>
      </c>
      <c r="D155" s="153" t="s">
        <v>10236</v>
      </c>
      <c r="E155" s="154">
        <v>7.41</v>
      </c>
    </row>
    <row r="156" spans="1:5" ht="13.5" customHeight="1">
      <c r="A156" s="152" t="s">
        <v>10808</v>
      </c>
      <c r="B156" s="153" t="s">
        <v>9749</v>
      </c>
      <c r="C156" s="153" t="s">
        <v>10809</v>
      </c>
      <c r="D156" s="153" t="s">
        <v>10236</v>
      </c>
      <c r="E156" s="154">
        <v>3.71</v>
      </c>
    </row>
    <row r="157" spans="1:5" ht="12.75" customHeight="1">
      <c r="A157" s="152" t="s">
        <v>10810</v>
      </c>
      <c r="B157" s="153" t="s">
        <v>9749</v>
      </c>
      <c r="C157" s="153" t="s">
        <v>10811</v>
      </c>
      <c r="D157" s="153" t="s">
        <v>10236</v>
      </c>
      <c r="E157" s="154">
        <v>7.41</v>
      </c>
    </row>
    <row r="158" spans="1:5" ht="12.75" customHeight="1">
      <c r="A158" s="152" t="s">
        <v>10812</v>
      </c>
      <c r="B158" s="153" t="s">
        <v>9749</v>
      </c>
      <c r="C158" s="153" t="s">
        <v>10813</v>
      </c>
      <c r="D158" s="153" t="s">
        <v>10236</v>
      </c>
      <c r="E158" s="154">
        <v>10.44</v>
      </c>
    </row>
    <row r="159" spans="1:5" ht="13.5" customHeight="1">
      <c r="A159" s="149" t="s">
        <v>10814</v>
      </c>
      <c r="B159" s="150" t="s">
        <v>9749</v>
      </c>
      <c r="C159" s="150" t="s">
        <v>10815</v>
      </c>
      <c r="D159" s="151"/>
      <c r="E159" s="151"/>
    </row>
    <row r="160" spans="1:5" ht="12.75" customHeight="1">
      <c r="A160" s="152" t="s">
        <v>10816</v>
      </c>
      <c r="B160" s="153" t="s">
        <v>9749</v>
      </c>
      <c r="C160" s="153" t="s">
        <v>10817</v>
      </c>
      <c r="D160" s="153" t="s">
        <v>10236</v>
      </c>
      <c r="E160" s="154">
        <v>18.64</v>
      </c>
    </row>
    <row r="161" spans="1:5" ht="13.5" customHeight="1">
      <c r="A161" s="152" t="s">
        <v>10818</v>
      </c>
      <c r="B161" s="153" t="s">
        <v>9749</v>
      </c>
      <c r="C161" s="153" t="s">
        <v>10819</v>
      </c>
      <c r="D161" s="153" t="s">
        <v>10236</v>
      </c>
      <c r="E161" s="154">
        <v>9.32</v>
      </c>
    </row>
    <row r="162" spans="1:5" ht="12.75" customHeight="1">
      <c r="A162" s="152" t="s">
        <v>10820</v>
      </c>
      <c r="B162" s="153" t="s">
        <v>9749</v>
      </c>
      <c r="C162" s="153" t="s">
        <v>10821</v>
      </c>
      <c r="D162" s="153" t="s">
        <v>10236</v>
      </c>
      <c r="E162" s="154">
        <v>13.98</v>
      </c>
    </row>
    <row r="163" spans="1:5" ht="12.75" customHeight="1">
      <c r="A163" s="149" t="s">
        <v>10822</v>
      </c>
      <c r="B163" s="150" t="s">
        <v>9749</v>
      </c>
      <c r="C163" s="150" t="s">
        <v>10823</v>
      </c>
      <c r="D163" s="151"/>
      <c r="E163" s="151"/>
    </row>
    <row r="164" spans="1:5" ht="13.5" customHeight="1">
      <c r="A164" s="152" t="s">
        <v>10824</v>
      </c>
      <c r="B164" s="153" t="s">
        <v>9749</v>
      </c>
      <c r="C164" s="153" t="s">
        <v>10825</v>
      </c>
      <c r="D164" s="153" t="s">
        <v>10236</v>
      </c>
      <c r="E164" s="154">
        <v>13.17</v>
      </c>
    </row>
    <row r="165" spans="1:5" ht="12.75" customHeight="1">
      <c r="A165" s="152" t="s">
        <v>10826</v>
      </c>
      <c r="B165" s="153" t="s">
        <v>9749</v>
      </c>
      <c r="C165" s="153" t="s">
        <v>10827</v>
      </c>
      <c r="D165" s="153" t="s">
        <v>10236</v>
      </c>
      <c r="E165" s="154">
        <v>6.59</v>
      </c>
    </row>
    <row r="166" spans="1:5" ht="12.75" customHeight="1">
      <c r="A166" s="152" t="s">
        <v>10828</v>
      </c>
      <c r="B166" s="153" t="s">
        <v>9749</v>
      </c>
      <c r="C166" s="153" t="s">
        <v>10829</v>
      </c>
      <c r="D166" s="153" t="s">
        <v>10146</v>
      </c>
      <c r="E166" s="154">
        <v>11.24</v>
      </c>
    </row>
    <row r="167" spans="1:5" ht="13.5" customHeight="1">
      <c r="A167" s="152" t="s">
        <v>10830</v>
      </c>
      <c r="B167" s="153" t="s">
        <v>9749</v>
      </c>
      <c r="C167" s="153" t="s">
        <v>10831</v>
      </c>
      <c r="D167" s="153" t="s">
        <v>10146</v>
      </c>
      <c r="E167" s="154">
        <v>7.95</v>
      </c>
    </row>
    <row r="168" spans="1:5" ht="12.75" customHeight="1">
      <c r="A168" s="152" t="s">
        <v>10832</v>
      </c>
      <c r="B168" s="153" t="s">
        <v>9749</v>
      </c>
      <c r="C168" s="153" t="s">
        <v>10833</v>
      </c>
      <c r="D168" s="153" t="s">
        <v>10711</v>
      </c>
      <c r="E168" s="154">
        <v>3.29</v>
      </c>
    </row>
    <row r="169" spans="1:5" ht="13.5" customHeight="1">
      <c r="A169" s="149" t="s">
        <v>10834</v>
      </c>
      <c r="B169" s="150" t="s">
        <v>9749</v>
      </c>
      <c r="C169" s="150" t="s">
        <v>10835</v>
      </c>
      <c r="D169" s="151"/>
      <c r="E169" s="151"/>
    </row>
    <row r="170" spans="1:5" ht="12.75" customHeight="1">
      <c r="A170" s="152" t="s">
        <v>10836</v>
      </c>
      <c r="B170" s="153" t="s">
        <v>9749</v>
      </c>
      <c r="C170" s="153" t="s">
        <v>10837</v>
      </c>
      <c r="D170" s="153" t="s">
        <v>10236</v>
      </c>
      <c r="E170" s="154">
        <v>16.46</v>
      </c>
    </row>
    <row r="171" spans="1:5" ht="12.75" customHeight="1">
      <c r="A171" s="149" t="s">
        <v>10838</v>
      </c>
      <c r="B171" s="150" t="s">
        <v>9749</v>
      </c>
      <c r="C171" s="150" t="s">
        <v>10839</v>
      </c>
      <c r="D171" s="151"/>
      <c r="E171" s="151"/>
    </row>
    <row r="172" spans="1:5" ht="13.5" customHeight="1">
      <c r="A172" s="152" t="s">
        <v>10840</v>
      </c>
      <c r="B172" s="153" t="s">
        <v>9749</v>
      </c>
      <c r="C172" s="153" t="s">
        <v>10841</v>
      </c>
      <c r="D172" s="153" t="s">
        <v>10236</v>
      </c>
      <c r="E172" s="154">
        <v>3.05</v>
      </c>
    </row>
    <row r="173" spans="1:5" ht="12.75" customHeight="1">
      <c r="A173" s="152" t="s">
        <v>10842</v>
      </c>
      <c r="B173" s="153" t="s">
        <v>9749</v>
      </c>
      <c r="C173" s="153" t="s">
        <v>10843</v>
      </c>
      <c r="D173" s="153" t="s">
        <v>10236</v>
      </c>
      <c r="E173" s="154">
        <v>19.78</v>
      </c>
    </row>
    <row r="174" spans="1:5" ht="13.5" customHeight="1">
      <c r="A174" s="152" t="s">
        <v>10844</v>
      </c>
      <c r="B174" s="153" t="s">
        <v>9749</v>
      </c>
      <c r="C174" s="153" t="s">
        <v>10845</v>
      </c>
      <c r="D174" s="153" t="s">
        <v>10236</v>
      </c>
      <c r="E174" s="154">
        <v>21.98</v>
      </c>
    </row>
    <row r="175" spans="1:5" ht="12.75" customHeight="1">
      <c r="A175" s="152" t="s">
        <v>10846</v>
      </c>
      <c r="B175" s="153" t="s">
        <v>9749</v>
      </c>
      <c r="C175" s="153" t="s">
        <v>10847</v>
      </c>
      <c r="D175" s="153" t="s">
        <v>10236</v>
      </c>
      <c r="E175" s="154">
        <v>6.59</v>
      </c>
    </row>
    <row r="176" spans="1:5" ht="12.75" customHeight="1">
      <c r="A176" s="152" t="s">
        <v>10848</v>
      </c>
      <c r="B176" s="153" t="s">
        <v>9749</v>
      </c>
      <c r="C176" s="153" t="s">
        <v>10849</v>
      </c>
      <c r="D176" s="153" t="s">
        <v>10236</v>
      </c>
      <c r="E176" s="154">
        <v>46.6</v>
      </c>
    </row>
    <row r="177" spans="1:5" ht="13.5" customHeight="1">
      <c r="A177" s="149" t="s">
        <v>10850</v>
      </c>
      <c r="B177" s="150" t="s">
        <v>9749</v>
      </c>
      <c r="C177" s="150" t="s">
        <v>10851</v>
      </c>
      <c r="D177" s="151"/>
      <c r="E177" s="151"/>
    </row>
    <row r="178" spans="1:5" ht="12.75" customHeight="1">
      <c r="A178" s="152" t="s">
        <v>10852</v>
      </c>
      <c r="B178" s="153" t="s">
        <v>9749</v>
      </c>
      <c r="C178" s="153" t="s">
        <v>10853</v>
      </c>
      <c r="D178" s="153" t="s">
        <v>10236</v>
      </c>
      <c r="E178" s="154">
        <v>3.05</v>
      </c>
    </row>
    <row r="179" spans="1:5" ht="12.75" customHeight="1">
      <c r="A179" s="152" t="s">
        <v>10854</v>
      </c>
      <c r="B179" s="153" t="s">
        <v>9749</v>
      </c>
      <c r="C179" s="153" t="s">
        <v>10855</v>
      </c>
      <c r="D179" s="153" t="s">
        <v>10236</v>
      </c>
      <c r="E179" s="154">
        <v>15.39</v>
      </c>
    </row>
    <row r="180" spans="1:5" ht="13.5" customHeight="1">
      <c r="A180" s="152" t="s">
        <v>10856</v>
      </c>
      <c r="B180" s="153" t="s">
        <v>9749</v>
      </c>
      <c r="C180" s="153" t="s">
        <v>10857</v>
      </c>
      <c r="D180" s="153" t="s">
        <v>10236</v>
      </c>
      <c r="E180" s="154">
        <v>28.56</v>
      </c>
    </row>
    <row r="181" spans="1:5" ht="12.75" customHeight="1">
      <c r="A181" s="152" t="s">
        <v>10858</v>
      </c>
      <c r="B181" s="153" t="s">
        <v>9749</v>
      </c>
      <c r="C181" s="153" t="s">
        <v>10859</v>
      </c>
      <c r="D181" s="153" t="s">
        <v>10236</v>
      </c>
      <c r="E181" s="154">
        <v>7.7</v>
      </c>
    </row>
    <row r="182" spans="1:5" ht="13.5" customHeight="1">
      <c r="A182" s="152" t="s">
        <v>10860</v>
      </c>
      <c r="B182" s="153" t="s">
        <v>9749</v>
      </c>
      <c r="C182" s="153" t="s">
        <v>10861</v>
      </c>
      <c r="D182" s="153" t="s">
        <v>10236</v>
      </c>
      <c r="E182" s="154">
        <v>18.13</v>
      </c>
    </row>
    <row r="183" spans="1:5" ht="12.75" customHeight="1">
      <c r="A183" s="152" t="s">
        <v>10862</v>
      </c>
      <c r="B183" s="153" t="s">
        <v>9749</v>
      </c>
      <c r="C183" s="153" t="s">
        <v>10863</v>
      </c>
      <c r="D183" s="153" t="s">
        <v>10236</v>
      </c>
      <c r="E183" s="154">
        <v>30.18</v>
      </c>
    </row>
    <row r="184" spans="1:5" ht="12.75" customHeight="1">
      <c r="A184" s="149" t="s">
        <v>10864</v>
      </c>
      <c r="B184" s="150" t="s">
        <v>9749</v>
      </c>
      <c r="C184" s="150" t="s">
        <v>10865</v>
      </c>
      <c r="D184" s="151"/>
      <c r="E184" s="151"/>
    </row>
    <row r="185" spans="1:5" ht="13.5" customHeight="1">
      <c r="A185" s="152" t="s">
        <v>10866</v>
      </c>
      <c r="B185" s="153" t="s">
        <v>9749</v>
      </c>
      <c r="C185" s="153" t="s">
        <v>10867</v>
      </c>
      <c r="D185" s="153" t="s">
        <v>10236</v>
      </c>
      <c r="E185" s="154">
        <v>26.37</v>
      </c>
    </row>
    <row r="186" spans="1:5" ht="12.75" customHeight="1">
      <c r="A186" s="152" t="s">
        <v>10868</v>
      </c>
      <c r="B186" s="153" t="s">
        <v>9749</v>
      </c>
      <c r="C186" s="153" t="s">
        <v>10869</v>
      </c>
      <c r="D186" s="153" t="s">
        <v>10236</v>
      </c>
      <c r="E186" s="154">
        <v>13.42</v>
      </c>
    </row>
    <row r="187" spans="1:5" ht="13.5" customHeight="1">
      <c r="A187" s="152" t="s">
        <v>10870</v>
      </c>
      <c r="B187" s="153" t="s">
        <v>9749</v>
      </c>
      <c r="C187" s="153" t="s">
        <v>10871</v>
      </c>
      <c r="D187" s="153" t="s">
        <v>10236</v>
      </c>
      <c r="E187" s="154">
        <v>6.18</v>
      </c>
    </row>
    <row r="188" spans="1:5" ht="12.75" customHeight="1">
      <c r="A188" s="152" t="s">
        <v>10872</v>
      </c>
      <c r="B188" s="153" t="s">
        <v>9749</v>
      </c>
      <c r="C188" s="153" t="s">
        <v>10873</v>
      </c>
      <c r="D188" s="153" t="s">
        <v>10236</v>
      </c>
      <c r="E188" s="154">
        <v>11.63</v>
      </c>
    </row>
    <row r="189" spans="1:5" ht="12.75" customHeight="1">
      <c r="A189" s="152" t="s">
        <v>10874</v>
      </c>
      <c r="B189" s="153" t="s">
        <v>9749</v>
      </c>
      <c r="C189" s="153" t="s">
        <v>10875</v>
      </c>
      <c r="D189" s="153" t="s">
        <v>10236</v>
      </c>
      <c r="E189" s="154">
        <v>7.7</v>
      </c>
    </row>
    <row r="190" spans="1:5" ht="13.5" customHeight="1">
      <c r="A190" s="152" t="s">
        <v>10876</v>
      </c>
      <c r="B190" s="153" t="s">
        <v>9749</v>
      </c>
      <c r="C190" s="153" t="s">
        <v>10877</v>
      </c>
      <c r="D190" s="153" t="s">
        <v>10236</v>
      </c>
      <c r="E190" s="154">
        <v>13.42</v>
      </c>
    </row>
    <row r="191" spans="1:5" ht="12.75" customHeight="1">
      <c r="A191" s="149" t="s">
        <v>10878</v>
      </c>
      <c r="B191" s="150" t="s">
        <v>9749</v>
      </c>
      <c r="C191" s="150" t="s">
        <v>10879</v>
      </c>
      <c r="D191" s="151"/>
      <c r="E191" s="151"/>
    </row>
    <row r="192" spans="1:5" ht="12.75" customHeight="1">
      <c r="A192" s="152" t="s">
        <v>10880</v>
      </c>
      <c r="B192" s="153" t="s">
        <v>9749</v>
      </c>
      <c r="C192" s="153" t="s">
        <v>10881</v>
      </c>
      <c r="D192" s="153" t="s">
        <v>9754</v>
      </c>
      <c r="E192" s="154">
        <v>2.3199999999999998</v>
      </c>
    </row>
    <row r="193" spans="1:5" ht="13.5" customHeight="1">
      <c r="A193" s="149" t="s">
        <v>10882</v>
      </c>
      <c r="B193" s="150" t="s">
        <v>9749</v>
      </c>
      <c r="C193" s="150" t="s">
        <v>10883</v>
      </c>
      <c r="D193" s="151"/>
      <c r="E193" s="151"/>
    </row>
    <row r="194" spans="1:5" ht="12.75" customHeight="1">
      <c r="A194" s="152" t="s">
        <v>10884</v>
      </c>
      <c r="B194" s="153" t="s">
        <v>9749</v>
      </c>
      <c r="C194" s="153" t="s">
        <v>10885</v>
      </c>
      <c r="D194" s="153" t="s">
        <v>10400</v>
      </c>
      <c r="E194" s="154">
        <v>271.92</v>
      </c>
    </row>
    <row r="195" spans="1:5" ht="13.5" customHeight="1">
      <c r="A195" s="152" t="s">
        <v>10886</v>
      </c>
      <c r="B195" s="153" t="s">
        <v>9749</v>
      </c>
      <c r="C195" s="153" t="s">
        <v>10887</v>
      </c>
      <c r="D195" s="153" t="s">
        <v>10400</v>
      </c>
      <c r="E195" s="154">
        <v>373.59</v>
      </c>
    </row>
    <row r="196" spans="1:5" ht="12.75" customHeight="1">
      <c r="A196" s="152" t="s">
        <v>10888</v>
      </c>
      <c r="B196" s="153" t="s">
        <v>9749</v>
      </c>
      <c r="C196" s="153" t="s">
        <v>10889</v>
      </c>
      <c r="D196" s="153" t="s">
        <v>10400</v>
      </c>
      <c r="E196" s="154">
        <v>172.01</v>
      </c>
    </row>
    <row r="197" spans="1:5" ht="12.75" customHeight="1">
      <c r="A197" s="152" t="s">
        <v>10890</v>
      </c>
      <c r="B197" s="153" t="s">
        <v>9749</v>
      </c>
      <c r="C197" s="153" t="s">
        <v>10891</v>
      </c>
      <c r="D197" s="153" t="s">
        <v>10400</v>
      </c>
      <c r="E197" s="154">
        <v>278.27</v>
      </c>
    </row>
    <row r="198" spans="1:5" ht="13.5" customHeight="1">
      <c r="A198" s="149" t="s">
        <v>10892</v>
      </c>
      <c r="B198" s="150" t="s">
        <v>9749</v>
      </c>
      <c r="C198" s="150" t="s">
        <v>10893</v>
      </c>
      <c r="D198" s="151"/>
      <c r="E198" s="151"/>
    </row>
    <row r="199" spans="1:5" ht="12.75" customHeight="1">
      <c r="A199" s="152" t="s">
        <v>10894</v>
      </c>
      <c r="B199" s="153" t="s">
        <v>9749</v>
      </c>
      <c r="C199" s="153" t="s">
        <v>10895</v>
      </c>
      <c r="D199" s="153" t="s">
        <v>10400</v>
      </c>
      <c r="E199" s="154">
        <v>123.56</v>
      </c>
    </row>
    <row r="200" spans="1:5" ht="13.5" customHeight="1">
      <c r="A200" s="149" t="s">
        <v>10896</v>
      </c>
      <c r="B200" s="150" t="s">
        <v>9749</v>
      </c>
      <c r="C200" s="150" t="s">
        <v>10897</v>
      </c>
      <c r="D200" s="151"/>
      <c r="E200" s="151"/>
    </row>
    <row r="201" spans="1:5" ht="12.75" customHeight="1">
      <c r="A201" s="152" t="s">
        <v>10898</v>
      </c>
      <c r="B201" s="153" t="s">
        <v>9749</v>
      </c>
      <c r="C201" s="153" t="s">
        <v>10899</v>
      </c>
      <c r="D201" s="153" t="s">
        <v>9754</v>
      </c>
      <c r="E201" s="154">
        <v>9.6199999999999992</v>
      </c>
    </row>
    <row r="202" spans="1:5" ht="12.75" customHeight="1">
      <c r="A202" s="152" t="s">
        <v>10900</v>
      </c>
      <c r="B202" s="153" t="s">
        <v>9749</v>
      </c>
      <c r="C202" s="153" t="s">
        <v>10901</v>
      </c>
      <c r="D202" s="153" t="s">
        <v>9754</v>
      </c>
      <c r="E202" s="154">
        <v>28.86</v>
      </c>
    </row>
    <row r="203" spans="1:5" ht="13.5" customHeight="1">
      <c r="A203" s="149" t="s">
        <v>10902</v>
      </c>
      <c r="B203" s="150" t="s">
        <v>9749</v>
      </c>
      <c r="C203" s="150" t="s">
        <v>10903</v>
      </c>
      <c r="D203" s="151"/>
      <c r="E203" s="151"/>
    </row>
    <row r="204" spans="1:5" ht="12.75" customHeight="1">
      <c r="A204" s="152" t="s">
        <v>10904</v>
      </c>
      <c r="B204" s="153" t="s">
        <v>9749</v>
      </c>
      <c r="C204" s="153" t="s">
        <v>10905</v>
      </c>
      <c r="D204" s="153" t="s">
        <v>10236</v>
      </c>
      <c r="E204" s="154">
        <v>7.06</v>
      </c>
    </row>
    <row r="205" spans="1:5" ht="13.5" customHeight="1">
      <c r="A205" s="152" t="s">
        <v>10906</v>
      </c>
      <c r="B205" s="153" t="s">
        <v>9749</v>
      </c>
      <c r="C205" s="153" t="s">
        <v>10907</v>
      </c>
      <c r="D205" s="153" t="s">
        <v>10400</v>
      </c>
      <c r="E205" s="154">
        <v>19.77</v>
      </c>
    </row>
    <row r="206" spans="1:5" ht="12.75" customHeight="1">
      <c r="A206" s="149" t="s">
        <v>10908</v>
      </c>
      <c r="B206" s="150" t="s">
        <v>9749</v>
      </c>
      <c r="C206" s="150" t="s">
        <v>10909</v>
      </c>
      <c r="D206" s="151"/>
      <c r="E206" s="151"/>
    </row>
    <row r="207" spans="1:5" ht="12.75" customHeight="1">
      <c r="A207" s="152" t="s">
        <v>10910</v>
      </c>
      <c r="B207" s="153" t="s">
        <v>9749</v>
      </c>
      <c r="C207" s="153" t="s">
        <v>10911</v>
      </c>
      <c r="D207" s="153" t="s">
        <v>10236</v>
      </c>
      <c r="E207" s="154">
        <v>46.6</v>
      </c>
    </row>
    <row r="208" spans="1:5" ht="13.5" customHeight="1">
      <c r="A208" s="152" t="s">
        <v>10912</v>
      </c>
      <c r="B208" s="153" t="s">
        <v>9749</v>
      </c>
      <c r="C208" s="153" t="s">
        <v>10913</v>
      </c>
      <c r="D208" s="153" t="s">
        <v>10236</v>
      </c>
      <c r="E208" s="154">
        <v>17.010000000000002</v>
      </c>
    </row>
    <row r="209" spans="1:5" ht="12.75" customHeight="1">
      <c r="A209" s="152" t="s">
        <v>10914</v>
      </c>
      <c r="B209" s="153" t="s">
        <v>9749</v>
      </c>
      <c r="C209" s="153" t="s">
        <v>10915</v>
      </c>
      <c r="D209" s="153" t="s">
        <v>10236</v>
      </c>
      <c r="E209" s="154">
        <v>8.65</v>
      </c>
    </row>
    <row r="210" spans="1:5" ht="12.75" customHeight="1">
      <c r="A210" s="152" t="s">
        <v>10916</v>
      </c>
      <c r="B210" s="153" t="s">
        <v>9749</v>
      </c>
      <c r="C210" s="153" t="s">
        <v>10917</v>
      </c>
      <c r="D210" s="153" t="s">
        <v>10236</v>
      </c>
      <c r="E210" s="154">
        <v>1.1599999999999999</v>
      </c>
    </row>
    <row r="211" spans="1:5" ht="13.5" customHeight="1">
      <c r="A211" s="149" t="s">
        <v>10918</v>
      </c>
      <c r="B211" s="150" t="s">
        <v>9749</v>
      </c>
      <c r="C211" s="150" t="s">
        <v>10919</v>
      </c>
      <c r="D211" s="151"/>
      <c r="E211" s="151"/>
    </row>
    <row r="212" spans="1:5" ht="12.75" customHeight="1">
      <c r="A212" s="152" t="s">
        <v>10920</v>
      </c>
      <c r="B212" s="153" t="s">
        <v>9749</v>
      </c>
      <c r="C212" s="153" t="s">
        <v>10921</v>
      </c>
      <c r="D212" s="153" t="s">
        <v>10236</v>
      </c>
      <c r="E212" s="154">
        <v>21.98</v>
      </c>
    </row>
    <row r="213" spans="1:5" ht="13.5" customHeight="1">
      <c r="A213" s="149" t="s">
        <v>10922</v>
      </c>
      <c r="B213" s="150" t="s">
        <v>9749</v>
      </c>
      <c r="C213" s="150" t="s">
        <v>10923</v>
      </c>
      <c r="D213" s="151"/>
      <c r="E213" s="151"/>
    </row>
    <row r="214" spans="1:5" ht="12.75" customHeight="1">
      <c r="A214" s="152" t="s">
        <v>10924</v>
      </c>
      <c r="B214" s="153" t="s">
        <v>9749</v>
      </c>
      <c r="C214" s="153" t="s">
        <v>10925</v>
      </c>
      <c r="D214" s="153" t="s">
        <v>10146</v>
      </c>
      <c r="E214" s="154">
        <v>69.900000000000006</v>
      </c>
    </row>
    <row r="215" spans="1:5" ht="12.75" customHeight="1">
      <c r="A215" s="152" t="s">
        <v>10926</v>
      </c>
      <c r="B215" s="153" t="s">
        <v>9749</v>
      </c>
      <c r="C215" s="153" t="s">
        <v>10927</v>
      </c>
      <c r="D215" s="153" t="s">
        <v>10146</v>
      </c>
      <c r="E215" s="154">
        <v>14.13</v>
      </c>
    </row>
    <row r="216" spans="1:5" ht="13.5" customHeight="1">
      <c r="A216" s="152" t="s">
        <v>10928</v>
      </c>
      <c r="B216" s="153" t="s">
        <v>9749</v>
      </c>
      <c r="C216" s="153" t="s">
        <v>10929</v>
      </c>
      <c r="D216" s="153" t="s">
        <v>10146</v>
      </c>
      <c r="E216" s="154">
        <v>15.09</v>
      </c>
    </row>
    <row r="217" spans="1:5" ht="12.75" customHeight="1">
      <c r="A217" s="152" t="s">
        <v>10930</v>
      </c>
      <c r="B217" s="153" t="s">
        <v>9749</v>
      </c>
      <c r="C217" s="153" t="s">
        <v>10931</v>
      </c>
      <c r="D217" s="153" t="s">
        <v>10146</v>
      </c>
      <c r="E217" s="154">
        <v>15.06</v>
      </c>
    </row>
    <row r="218" spans="1:5" ht="13.5" customHeight="1">
      <c r="A218" s="152" t="s">
        <v>10932</v>
      </c>
      <c r="B218" s="153" t="s">
        <v>9749</v>
      </c>
      <c r="C218" s="153" t="s">
        <v>10933</v>
      </c>
      <c r="D218" s="153" t="s">
        <v>10146</v>
      </c>
      <c r="E218" s="154">
        <v>3.7</v>
      </c>
    </row>
    <row r="219" spans="1:5" ht="12.75" customHeight="1">
      <c r="A219" s="152" t="s">
        <v>10934</v>
      </c>
      <c r="B219" s="153" t="s">
        <v>9749</v>
      </c>
      <c r="C219" s="153" t="s">
        <v>10935</v>
      </c>
      <c r="D219" s="153" t="s">
        <v>10146</v>
      </c>
      <c r="E219" s="154">
        <v>0.96</v>
      </c>
    </row>
    <row r="220" spans="1:5" ht="12.75" customHeight="1">
      <c r="A220" s="152" t="s">
        <v>10936</v>
      </c>
      <c r="B220" s="153" t="s">
        <v>9749</v>
      </c>
      <c r="C220" s="153" t="s">
        <v>10937</v>
      </c>
      <c r="D220" s="153" t="s">
        <v>10146</v>
      </c>
      <c r="E220" s="154">
        <v>93.2</v>
      </c>
    </row>
    <row r="221" spans="1:5" ht="13.5" customHeight="1">
      <c r="A221" s="152" t="s">
        <v>10938</v>
      </c>
      <c r="B221" s="153" t="s">
        <v>9749</v>
      </c>
      <c r="C221" s="153" t="s">
        <v>10939</v>
      </c>
      <c r="D221" s="153" t="s">
        <v>10146</v>
      </c>
      <c r="E221" s="154">
        <v>69.900000000000006</v>
      </c>
    </row>
    <row r="222" spans="1:5" ht="12.75" customHeight="1">
      <c r="A222" s="152" t="s">
        <v>10940</v>
      </c>
      <c r="B222" s="153" t="s">
        <v>9749</v>
      </c>
      <c r="C222" s="153" t="s">
        <v>10941</v>
      </c>
      <c r="D222" s="153" t="s">
        <v>10146</v>
      </c>
      <c r="E222" s="154">
        <v>7.94</v>
      </c>
    </row>
    <row r="223" spans="1:5" ht="12.75" customHeight="1">
      <c r="A223" s="149" t="s">
        <v>10942</v>
      </c>
      <c r="B223" s="150" t="s">
        <v>9749</v>
      </c>
      <c r="C223" s="150" t="s">
        <v>10943</v>
      </c>
      <c r="D223" s="151"/>
      <c r="E223" s="151"/>
    </row>
    <row r="224" spans="1:5" ht="13.5" customHeight="1">
      <c r="A224" s="152" t="s">
        <v>10944</v>
      </c>
      <c r="B224" s="153" t="s">
        <v>9749</v>
      </c>
      <c r="C224" s="153" t="s">
        <v>10945</v>
      </c>
      <c r="D224" s="153" t="s">
        <v>10236</v>
      </c>
      <c r="E224" s="154">
        <v>46.6</v>
      </c>
    </row>
    <row r="225" spans="1:5" ht="12.75" customHeight="1">
      <c r="A225" s="149" t="s">
        <v>10946</v>
      </c>
      <c r="B225" s="150" t="s">
        <v>9749</v>
      </c>
      <c r="C225" s="150" t="s">
        <v>234</v>
      </c>
      <c r="D225" s="151"/>
      <c r="E225" s="151"/>
    </row>
    <row r="226" spans="1:5" ht="13.5" customHeight="1">
      <c r="A226" s="152" t="s">
        <v>10947</v>
      </c>
      <c r="B226" s="153" t="s">
        <v>9749</v>
      </c>
      <c r="C226" s="153" t="s">
        <v>10948</v>
      </c>
      <c r="D226" s="153" t="s">
        <v>9754</v>
      </c>
      <c r="E226" s="154">
        <v>11.2</v>
      </c>
    </row>
    <row r="227" spans="1:5" ht="12.75" customHeight="1">
      <c r="A227" s="152" t="s">
        <v>10949</v>
      </c>
      <c r="B227" s="153" t="s">
        <v>9749</v>
      </c>
      <c r="C227" s="153" t="s">
        <v>10950</v>
      </c>
      <c r="D227" s="153" t="s">
        <v>10236</v>
      </c>
      <c r="E227" s="154">
        <v>16.46</v>
      </c>
    </row>
    <row r="228" spans="1:5" ht="12.75" customHeight="1">
      <c r="A228" s="149" t="s">
        <v>10951</v>
      </c>
      <c r="B228" s="150" t="s">
        <v>9749</v>
      </c>
      <c r="C228" s="150" t="s">
        <v>10952</v>
      </c>
      <c r="D228" s="151"/>
      <c r="E228" s="151"/>
    </row>
    <row r="229" spans="1:5" ht="13.5" customHeight="1">
      <c r="A229" s="152" t="s">
        <v>10953</v>
      </c>
      <c r="B229" s="153" t="s">
        <v>9749</v>
      </c>
      <c r="C229" s="153" t="s">
        <v>10954</v>
      </c>
      <c r="D229" s="153" t="s">
        <v>10400</v>
      </c>
      <c r="E229" s="154">
        <v>28.86</v>
      </c>
    </row>
    <row r="230" spans="1:5" ht="12.75" customHeight="1">
      <c r="A230" s="152" t="s">
        <v>10955</v>
      </c>
      <c r="B230" s="153" t="s">
        <v>9749</v>
      </c>
      <c r="C230" s="153" t="s">
        <v>10956</v>
      </c>
      <c r="D230" s="153" t="s">
        <v>10400</v>
      </c>
      <c r="E230" s="154">
        <v>38.479999999999997</v>
      </c>
    </row>
    <row r="231" spans="1:5" ht="13.5" customHeight="1">
      <c r="A231" s="149" t="s">
        <v>10957</v>
      </c>
      <c r="B231" s="150" t="s">
        <v>9749</v>
      </c>
      <c r="C231" s="150" t="s">
        <v>10958</v>
      </c>
      <c r="D231" s="151"/>
      <c r="E231" s="151"/>
    </row>
    <row r="232" spans="1:5" ht="12.75" customHeight="1">
      <c r="A232" s="152" t="s">
        <v>10959</v>
      </c>
      <c r="B232" s="153" t="s">
        <v>9749</v>
      </c>
      <c r="C232" s="153" t="s">
        <v>10960</v>
      </c>
      <c r="D232" s="153" t="s">
        <v>10400</v>
      </c>
      <c r="E232" s="154">
        <v>22.89</v>
      </c>
    </row>
    <row r="233" spans="1:5" ht="12.75" customHeight="1">
      <c r="A233" s="152" t="s">
        <v>10961</v>
      </c>
      <c r="B233" s="153" t="s">
        <v>9749</v>
      </c>
      <c r="C233" s="153" t="s">
        <v>10962</v>
      </c>
      <c r="D233" s="153" t="s">
        <v>10400</v>
      </c>
      <c r="E233" s="154">
        <v>2.2799999999999998</v>
      </c>
    </row>
    <row r="234" spans="1:5" ht="13.5" customHeight="1">
      <c r="A234" s="149" t="s">
        <v>10963</v>
      </c>
      <c r="B234" s="150" t="s">
        <v>9749</v>
      </c>
      <c r="C234" s="150" t="s">
        <v>10964</v>
      </c>
      <c r="D234" s="151"/>
      <c r="E234" s="151"/>
    </row>
    <row r="235" spans="1:5" ht="12.75" customHeight="1">
      <c r="A235" s="152" t="s">
        <v>10965</v>
      </c>
      <c r="B235" s="153" t="s">
        <v>9749</v>
      </c>
      <c r="C235" s="153" t="s">
        <v>10966</v>
      </c>
      <c r="D235" s="153" t="s">
        <v>10400</v>
      </c>
      <c r="E235" s="154">
        <v>4.63</v>
      </c>
    </row>
    <row r="236" spans="1:5" ht="12.75" customHeight="1">
      <c r="A236" s="152" t="s">
        <v>10967</v>
      </c>
      <c r="B236" s="153" t="s">
        <v>9749</v>
      </c>
      <c r="C236" s="153" t="s">
        <v>10968</v>
      </c>
      <c r="D236" s="153" t="s">
        <v>10400</v>
      </c>
      <c r="E236" s="154">
        <v>9.0299999999999994</v>
      </c>
    </row>
    <row r="237" spans="1:5" ht="13.5" customHeight="1">
      <c r="A237" s="152" t="s">
        <v>10969</v>
      </c>
      <c r="B237" s="153" t="s">
        <v>9749</v>
      </c>
      <c r="C237" s="153" t="s">
        <v>10970</v>
      </c>
      <c r="D237" s="153" t="s">
        <v>10971</v>
      </c>
      <c r="E237" s="154">
        <v>4.1100000000000003</v>
      </c>
    </row>
    <row r="238" spans="1:5" ht="12.75" customHeight="1">
      <c r="A238" s="152" t="s">
        <v>10972</v>
      </c>
      <c r="B238" s="153" t="s">
        <v>9749</v>
      </c>
      <c r="C238" s="153" t="s">
        <v>10973</v>
      </c>
      <c r="D238" s="153" t="s">
        <v>10971</v>
      </c>
      <c r="E238" s="154">
        <v>2.4700000000000002</v>
      </c>
    </row>
    <row r="239" spans="1:5" ht="13.5" customHeight="1">
      <c r="A239" s="149" t="s">
        <v>10974</v>
      </c>
      <c r="B239" s="150" t="s">
        <v>9749</v>
      </c>
      <c r="C239" s="150" t="s">
        <v>10975</v>
      </c>
      <c r="D239" s="151"/>
      <c r="E239" s="151"/>
    </row>
    <row r="240" spans="1:5" ht="12.75" customHeight="1">
      <c r="A240" s="152" t="s">
        <v>10976</v>
      </c>
      <c r="B240" s="153" t="s">
        <v>9749</v>
      </c>
      <c r="C240" s="153" t="s">
        <v>10977</v>
      </c>
      <c r="D240" s="153" t="s">
        <v>10978</v>
      </c>
      <c r="E240" s="154">
        <v>400</v>
      </c>
    </row>
    <row r="241" spans="1:5" ht="12.75" customHeight="1">
      <c r="A241" s="149" t="s">
        <v>10979</v>
      </c>
      <c r="B241" s="150" t="s">
        <v>9749</v>
      </c>
      <c r="C241" s="150" t="s">
        <v>10980</v>
      </c>
      <c r="D241" s="151"/>
      <c r="E241" s="151"/>
    </row>
    <row r="242" spans="1:5" ht="13.5" customHeight="1">
      <c r="A242" s="152" t="s">
        <v>10981</v>
      </c>
      <c r="B242" s="153" t="s">
        <v>9749</v>
      </c>
      <c r="C242" s="153" t="s">
        <v>10982</v>
      </c>
      <c r="D242" s="153" t="s">
        <v>10236</v>
      </c>
      <c r="E242" s="154">
        <v>3.21</v>
      </c>
    </row>
    <row r="243" spans="1:5" ht="12.75" customHeight="1">
      <c r="A243" s="145" t="s">
        <v>10983</v>
      </c>
      <c r="B243" s="146"/>
      <c r="C243" s="147" t="s">
        <v>10984</v>
      </c>
      <c r="D243" s="148"/>
      <c r="E243" s="148"/>
    </row>
    <row r="244" spans="1:5" ht="13.5" customHeight="1">
      <c r="A244" s="149" t="s">
        <v>10985</v>
      </c>
      <c r="B244" s="150" t="s">
        <v>9749</v>
      </c>
      <c r="C244" s="150" t="s">
        <v>10986</v>
      </c>
      <c r="D244" s="151"/>
      <c r="E244" s="151"/>
    </row>
    <row r="245" spans="1:5" ht="12.75" customHeight="1">
      <c r="A245" s="152" t="s">
        <v>10987</v>
      </c>
      <c r="B245" s="153" t="s">
        <v>9749</v>
      </c>
      <c r="C245" s="153" t="s">
        <v>10988</v>
      </c>
      <c r="D245" s="153" t="s">
        <v>10236</v>
      </c>
      <c r="E245" s="154">
        <v>2.76</v>
      </c>
    </row>
    <row r="246" spans="1:5" ht="12.75" customHeight="1">
      <c r="A246" s="152" t="s">
        <v>10989</v>
      </c>
      <c r="B246" s="153" t="s">
        <v>9749</v>
      </c>
      <c r="C246" s="153" t="s">
        <v>10990</v>
      </c>
      <c r="D246" s="153" t="s">
        <v>10236</v>
      </c>
      <c r="E246" s="154">
        <v>0.5</v>
      </c>
    </row>
    <row r="247" spans="1:5" ht="13.5" customHeight="1">
      <c r="A247" s="152" t="s">
        <v>10991</v>
      </c>
      <c r="B247" s="153" t="s">
        <v>9749</v>
      </c>
      <c r="C247" s="153" t="s">
        <v>10992</v>
      </c>
      <c r="D247" s="153" t="s">
        <v>10236</v>
      </c>
      <c r="E247" s="154">
        <v>1.92</v>
      </c>
    </row>
    <row r="248" spans="1:5" ht="12.75" customHeight="1">
      <c r="A248" s="152" t="s">
        <v>10993</v>
      </c>
      <c r="B248" s="153" t="s">
        <v>9749</v>
      </c>
      <c r="C248" s="379" t="s">
        <v>10994</v>
      </c>
      <c r="D248" s="153" t="s">
        <v>10236</v>
      </c>
      <c r="E248" s="154">
        <v>0.43</v>
      </c>
    </row>
    <row r="249" spans="1:5" ht="2.25" customHeight="1">
      <c r="C249" s="379"/>
    </row>
    <row r="250" spans="1:5" ht="13.5" customHeight="1">
      <c r="A250" s="149" t="s">
        <v>10995</v>
      </c>
      <c r="B250" s="150" t="s">
        <v>9749</v>
      </c>
      <c r="C250" s="150" t="s">
        <v>10996</v>
      </c>
      <c r="D250" s="151"/>
      <c r="E250" s="151"/>
    </row>
    <row r="251" spans="1:5" ht="12.75" customHeight="1">
      <c r="A251" s="152" t="s">
        <v>10997</v>
      </c>
      <c r="B251" s="153" t="s">
        <v>9749</v>
      </c>
      <c r="C251" s="153" t="s">
        <v>10998</v>
      </c>
      <c r="D251" s="153" t="s">
        <v>10400</v>
      </c>
      <c r="E251" s="154">
        <v>4.71</v>
      </c>
    </row>
    <row r="252" spans="1:5" ht="13.5" customHeight="1">
      <c r="A252" s="152" t="s">
        <v>10999</v>
      </c>
      <c r="B252" s="153" t="s">
        <v>9749</v>
      </c>
      <c r="C252" s="153" t="s">
        <v>11000</v>
      </c>
      <c r="D252" s="153" t="s">
        <v>10400</v>
      </c>
      <c r="E252" s="154">
        <v>3.61</v>
      </c>
    </row>
    <row r="253" spans="1:5" ht="12.75" customHeight="1">
      <c r="A253" s="152" t="s">
        <v>11001</v>
      </c>
      <c r="B253" s="153" t="s">
        <v>9749</v>
      </c>
      <c r="C253" s="153" t="s">
        <v>11002</v>
      </c>
      <c r="D253" s="153" t="s">
        <v>10400</v>
      </c>
      <c r="E253" s="154">
        <v>3.89</v>
      </c>
    </row>
    <row r="254" spans="1:5" ht="12.75" customHeight="1">
      <c r="A254" s="149" t="s">
        <v>11003</v>
      </c>
      <c r="B254" s="150" t="s">
        <v>9749</v>
      </c>
      <c r="C254" s="150" t="s">
        <v>11004</v>
      </c>
      <c r="D254" s="151"/>
      <c r="E254" s="151"/>
    </row>
    <row r="255" spans="1:5" ht="13.5" customHeight="1">
      <c r="A255" s="152" t="s">
        <v>11005</v>
      </c>
      <c r="B255" s="153" t="s">
        <v>9749</v>
      </c>
      <c r="C255" s="153" t="s">
        <v>11006</v>
      </c>
      <c r="D255" s="153" t="s">
        <v>10400</v>
      </c>
      <c r="E255" s="154">
        <v>6.28</v>
      </c>
    </row>
    <row r="256" spans="1:5" ht="12.75" customHeight="1">
      <c r="A256" s="152" t="s">
        <v>11007</v>
      </c>
      <c r="B256" s="153" t="s">
        <v>9749</v>
      </c>
      <c r="C256" s="153" t="s">
        <v>11008</v>
      </c>
      <c r="D256" s="153" t="s">
        <v>10400</v>
      </c>
      <c r="E256" s="154">
        <v>1.51</v>
      </c>
    </row>
    <row r="257" spans="1:5" ht="13.5" customHeight="1">
      <c r="A257" s="152" t="s">
        <v>11009</v>
      </c>
      <c r="B257" s="153" t="s">
        <v>9749</v>
      </c>
      <c r="C257" s="153" t="s">
        <v>11010</v>
      </c>
      <c r="D257" s="153" t="s">
        <v>10400</v>
      </c>
      <c r="E257" s="154">
        <v>1.79</v>
      </c>
    </row>
    <row r="258" spans="1:5" ht="12.75" customHeight="1">
      <c r="A258" s="152" t="s">
        <v>11011</v>
      </c>
      <c r="B258" s="153" t="s">
        <v>9749</v>
      </c>
      <c r="C258" s="153" t="s">
        <v>11012</v>
      </c>
      <c r="D258" s="153" t="s">
        <v>10400</v>
      </c>
      <c r="E258" s="154">
        <v>1.92</v>
      </c>
    </row>
    <row r="259" spans="1:5" ht="12.75" customHeight="1">
      <c r="A259" s="152" t="s">
        <v>11013</v>
      </c>
      <c r="B259" s="153" t="s">
        <v>9749</v>
      </c>
      <c r="C259" s="153" t="s">
        <v>11014</v>
      </c>
      <c r="D259" s="153" t="s">
        <v>10400</v>
      </c>
      <c r="E259" s="154">
        <v>2.83</v>
      </c>
    </row>
    <row r="260" spans="1:5" ht="13.5" customHeight="1">
      <c r="A260" s="152" t="s">
        <v>11015</v>
      </c>
      <c r="B260" s="153" t="s">
        <v>9749</v>
      </c>
      <c r="C260" s="153" t="s">
        <v>11016</v>
      </c>
      <c r="D260" s="153" t="s">
        <v>10400</v>
      </c>
      <c r="E260" s="154">
        <v>2.82</v>
      </c>
    </row>
    <row r="261" spans="1:5" ht="12.75" customHeight="1">
      <c r="A261" s="152" t="s">
        <v>11017</v>
      </c>
      <c r="B261" s="153" t="s">
        <v>9749</v>
      </c>
      <c r="C261" s="153" t="s">
        <v>11018</v>
      </c>
      <c r="D261" s="153" t="s">
        <v>10400</v>
      </c>
      <c r="E261" s="154">
        <v>4.16</v>
      </c>
    </row>
    <row r="262" spans="1:5" ht="12.75" customHeight="1">
      <c r="A262" s="149" t="s">
        <v>11019</v>
      </c>
      <c r="B262" s="150" t="s">
        <v>9749</v>
      </c>
      <c r="C262" s="150" t="s">
        <v>11020</v>
      </c>
      <c r="D262" s="151"/>
      <c r="E262" s="151"/>
    </row>
    <row r="263" spans="1:5" ht="13.5" customHeight="1">
      <c r="A263" s="152" t="s">
        <v>11021</v>
      </c>
      <c r="B263" s="153" t="s">
        <v>9749</v>
      </c>
      <c r="C263" s="153" t="s">
        <v>11022</v>
      </c>
      <c r="D263" s="153" t="s">
        <v>10400</v>
      </c>
      <c r="E263" s="154">
        <v>22.89</v>
      </c>
    </row>
    <row r="264" spans="1:5" ht="12.75" customHeight="1">
      <c r="A264" s="152" t="s">
        <v>11023</v>
      </c>
      <c r="B264" s="153" t="s">
        <v>9749</v>
      </c>
      <c r="C264" s="153" t="s">
        <v>11024</v>
      </c>
      <c r="D264" s="153" t="s">
        <v>10400</v>
      </c>
      <c r="E264" s="154">
        <v>2.2200000000000002</v>
      </c>
    </row>
    <row r="265" spans="1:5" ht="13.5" customHeight="1">
      <c r="A265" s="149" t="s">
        <v>11025</v>
      </c>
      <c r="B265" s="150" t="s">
        <v>9749</v>
      </c>
      <c r="C265" s="150" t="s">
        <v>11026</v>
      </c>
      <c r="D265" s="151"/>
      <c r="E265" s="151"/>
    </row>
    <row r="266" spans="1:5" ht="12.75" customHeight="1">
      <c r="A266" s="152" t="s">
        <v>11027</v>
      </c>
      <c r="B266" s="153" t="s">
        <v>9749</v>
      </c>
      <c r="C266" s="153" t="s">
        <v>11028</v>
      </c>
      <c r="D266" s="153" t="s">
        <v>10400</v>
      </c>
      <c r="E266" s="154">
        <v>4.63</v>
      </c>
    </row>
    <row r="267" spans="1:5" ht="12.75" customHeight="1">
      <c r="A267" s="152" t="s">
        <v>11029</v>
      </c>
      <c r="B267" s="153" t="s">
        <v>9749</v>
      </c>
      <c r="C267" s="153" t="s">
        <v>11030</v>
      </c>
      <c r="D267" s="153" t="s">
        <v>10400</v>
      </c>
      <c r="E267" s="154">
        <v>9.0299999999999994</v>
      </c>
    </row>
    <row r="268" spans="1:5" ht="13.5" customHeight="1">
      <c r="A268" s="152" t="s">
        <v>11031</v>
      </c>
      <c r="B268" s="153" t="s">
        <v>9749</v>
      </c>
      <c r="C268" s="153" t="s">
        <v>11032</v>
      </c>
      <c r="D268" s="153" t="s">
        <v>10971</v>
      </c>
      <c r="E268" s="154">
        <v>4.1100000000000003</v>
      </c>
    </row>
    <row r="269" spans="1:5" ht="12.75" customHeight="1">
      <c r="A269" s="152" t="s">
        <v>11033</v>
      </c>
      <c r="B269" s="153" t="s">
        <v>9749</v>
      </c>
      <c r="C269" s="153" t="s">
        <v>11034</v>
      </c>
      <c r="D269" s="153" t="s">
        <v>10971</v>
      </c>
      <c r="E269" s="154">
        <v>2.4700000000000002</v>
      </c>
    </row>
    <row r="270" spans="1:5" ht="13.5" customHeight="1">
      <c r="A270" s="149" t="s">
        <v>11035</v>
      </c>
      <c r="B270" s="150" t="s">
        <v>9749</v>
      </c>
      <c r="C270" s="150" t="s">
        <v>11036</v>
      </c>
      <c r="D270" s="151"/>
      <c r="E270" s="151"/>
    </row>
    <row r="271" spans="1:5" ht="12.75" customHeight="1">
      <c r="A271" s="152" t="s">
        <v>11037</v>
      </c>
      <c r="B271" s="153" t="s">
        <v>9749</v>
      </c>
      <c r="C271" s="153" t="s">
        <v>11038</v>
      </c>
      <c r="D271" s="153" t="s">
        <v>10400</v>
      </c>
      <c r="E271" s="154">
        <v>5.68</v>
      </c>
    </row>
    <row r="272" spans="1:5" ht="12.75" customHeight="1">
      <c r="A272" s="152" t="s">
        <v>11039</v>
      </c>
      <c r="B272" s="153" t="s">
        <v>9749</v>
      </c>
      <c r="C272" s="153" t="s">
        <v>11040</v>
      </c>
      <c r="D272" s="153" t="s">
        <v>10400</v>
      </c>
      <c r="E272" s="154">
        <v>26.2</v>
      </c>
    </row>
    <row r="273" spans="1:5" ht="13.5" customHeight="1">
      <c r="A273" s="152" t="s">
        <v>11041</v>
      </c>
      <c r="B273" s="153" t="s">
        <v>9749</v>
      </c>
      <c r="C273" s="153" t="s">
        <v>11042</v>
      </c>
      <c r="D273" s="153" t="s">
        <v>10400</v>
      </c>
      <c r="E273" s="154">
        <v>57.72</v>
      </c>
    </row>
    <row r="274" spans="1:5" ht="12.75" customHeight="1">
      <c r="A274" s="149" t="s">
        <v>11043</v>
      </c>
      <c r="B274" s="150" t="s">
        <v>9749</v>
      </c>
      <c r="C274" s="150" t="s">
        <v>11044</v>
      </c>
      <c r="D274" s="151"/>
      <c r="E274" s="151"/>
    </row>
    <row r="275" spans="1:5" ht="13.5" customHeight="1">
      <c r="A275" s="152" t="s">
        <v>11045</v>
      </c>
      <c r="B275" s="153" t="s">
        <v>9749</v>
      </c>
      <c r="C275" s="153" t="s">
        <v>11046</v>
      </c>
      <c r="D275" s="153" t="s">
        <v>10400</v>
      </c>
      <c r="E275" s="154">
        <v>57.72</v>
      </c>
    </row>
    <row r="276" spans="1:5" ht="12.75" customHeight="1">
      <c r="A276" s="152" t="s">
        <v>11047</v>
      </c>
      <c r="B276" s="153" t="s">
        <v>9749</v>
      </c>
      <c r="C276" s="153" t="s">
        <v>11048</v>
      </c>
      <c r="D276" s="153" t="s">
        <v>10400</v>
      </c>
      <c r="E276" s="154">
        <v>76.959999999999994</v>
      </c>
    </row>
    <row r="277" spans="1:5" ht="12.75" customHeight="1">
      <c r="A277" s="152" t="s">
        <v>11049</v>
      </c>
      <c r="B277" s="153" t="s">
        <v>9749</v>
      </c>
      <c r="C277" s="153" t="s">
        <v>11050</v>
      </c>
      <c r="D277" s="153" t="s">
        <v>10400</v>
      </c>
      <c r="E277" s="154">
        <v>96.2</v>
      </c>
    </row>
    <row r="278" spans="1:5" ht="13.5" customHeight="1">
      <c r="A278" s="149" t="s">
        <v>11051</v>
      </c>
      <c r="B278" s="150" t="s">
        <v>9749</v>
      </c>
      <c r="C278" s="150" t="s">
        <v>11052</v>
      </c>
      <c r="D278" s="151"/>
      <c r="E278" s="151"/>
    </row>
    <row r="279" spans="1:5" ht="12.75" customHeight="1">
      <c r="A279" s="152" t="s">
        <v>11053</v>
      </c>
      <c r="B279" s="153" t="s">
        <v>9749</v>
      </c>
      <c r="C279" s="153" t="s">
        <v>11054</v>
      </c>
      <c r="D279" s="153" t="s">
        <v>10400</v>
      </c>
      <c r="E279" s="154">
        <v>5.56</v>
      </c>
    </row>
    <row r="280" spans="1:5" ht="12.75" customHeight="1">
      <c r="A280" s="152" t="s">
        <v>11055</v>
      </c>
      <c r="B280" s="153" t="s">
        <v>9749</v>
      </c>
      <c r="C280" s="153" t="s">
        <v>11056</v>
      </c>
      <c r="D280" s="153" t="s">
        <v>10400</v>
      </c>
      <c r="E280" s="154">
        <v>7.05</v>
      </c>
    </row>
    <row r="281" spans="1:5" ht="13.5" customHeight="1">
      <c r="A281" s="152" t="s">
        <v>11057</v>
      </c>
      <c r="B281" s="153" t="s">
        <v>9749</v>
      </c>
      <c r="C281" s="153" t="s">
        <v>11058</v>
      </c>
      <c r="D281" s="153" t="s">
        <v>10400</v>
      </c>
      <c r="E281" s="154">
        <v>8.24</v>
      </c>
    </row>
    <row r="282" spans="1:5" ht="12.75" customHeight="1">
      <c r="A282" s="152" t="s">
        <v>11059</v>
      </c>
      <c r="B282" s="153" t="s">
        <v>9749</v>
      </c>
      <c r="C282" s="153" t="s">
        <v>11060</v>
      </c>
      <c r="D282" s="153" t="s">
        <v>10400</v>
      </c>
      <c r="E282" s="154">
        <v>8.83</v>
      </c>
    </row>
    <row r="283" spans="1:5" ht="13.5" customHeight="1">
      <c r="A283" s="149" t="s">
        <v>11061</v>
      </c>
      <c r="B283" s="150" t="s">
        <v>9749</v>
      </c>
      <c r="C283" s="150" t="s">
        <v>11062</v>
      </c>
      <c r="D283" s="151"/>
      <c r="E283" s="151"/>
    </row>
    <row r="284" spans="1:5" ht="12.75" customHeight="1">
      <c r="A284" s="152" t="s">
        <v>11063</v>
      </c>
      <c r="B284" s="153" t="s">
        <v>9749</v>
      </c>
      <c r="C284" s="153" t="s">
        <v>11064</v>
      </c>
      <c r="D284" s="153" t="s">
        <v>10400</v>
      </c>
      <c r="E284" s="154">
        <v>6.93</v>
      </c>
    </row>
    <row r="285" spans="1:5" ht="12.75" customHeight="1">
      <c r="A285" s="152" t="s">
        <v>11065</v>
      </c>
      <c r="B285" s="153" t="s">
        <v>9749</v>
      </c>
      <c r="C285" s="153" t="s">
        <v>11066</v>
      </c>
      <c r="D285" s="153" t="s">
        <v>10400</v>
      </c>
      <c r="E285" s="154">
        <v>8.64</v>
      </c>
    </row>
    <row r="286" spans="1:5" ht="13.5" customHeight="1">
      <c r="A286" s="152" t="s">
        <v>11067</v>
      </c>
      <c r="B286" s="153" t="s">
        <v>9749</v>
      </c>
      <c r="C286" s="153" t="s">
        <v>11068</v>
      </c>
      <c r="D286" s="153" t="s">
        <v>10400</v>
      </c>
      <c r="E286" s="154">
        <v>10.33</v>
      </c>
    </row>
    <row r="287" spans="1:5" ht="12.75" customHeight="1">
      <c r="A287" s="152" t="s">
        <v>11069</v>
      </c>
      <c r="B287" s="153" t="s">
        <v>9749</v>
      </c>
      <c r="C287" s="153" t="s">
        <v>11070</v>
      </c>
      <c r="D287" s="153" t="s">
        <v>10400</v>
      </c>
      <c r="E287" s="154">
        <v>10.89</v>
      </c>
    </row>
    <row r="288" spans="1:5" ht="13.5" customHeight="1">
      <c r="A288" s="149" t="s">
        <v>11071</v>
      </c>
      <c r="B288" s="150" t="s">
        <v>9749</v>
      </c>
      <c r="C288" s="150" t="s">
        <v>11072</v>
      </c>
      <c r="D288" s="151"/>
      <c r="E288" s="151"/>
    </row>
    <row r="289" spans="1:5" ht="12.75" customHeight="1">
      <c r="A289" s="152" t="s">
        <v>11073</v>
      </c>
      <c r="B289" s="153" t="s">
        <v>9749</v>
      </c>
      <c r="C289" s="153" t="s">
        <v>11074</v>
      </c>
      <c r="D289" s="153" t="s">
        <v>10400</v>
      </c>
      <c r="E289" s="154">
        <v>57.72</v>
      </c>
    </row>
    <row r="290" spans="1:5" ht="12.75" customHeight="1">
      <c r="A290" s="152" t="s">
        <v>11075</v>
      </c>
      <c r="B290" s="153" t="s">
        <v>9749</v>
      </c>
      <c r="C290" s="153" t="s">
        <v>11076</v>
      </c>
      <c r="D290" s="153" t="s">
        <v>10400</v>
      </c>
      <c r="E290" s="154">
        <v>26.2</v>
      </c>
    </row>
    <row r="291" spans="1:5" ht="13.5" customHeight="1">
      <c r="A291" s="149" t="s">
        <v>11077</v>
      </c>
      <c r="B291" s="150" t="s">
        <v>9749</v>
      </c>
      <c r="C291" s="150" t="s">
        <v>11078</v>
      </c>
      <c r="D291" s="151"/>
      <c r="E291" s="151"/>
    </row>
    <row r="292" spans="1:5" ht="12.75" customHeight="1">
      <c r="A292" s="152" t="s">
        <v>11079</v>
      </c>
      <c r="B292" s="153" t="s">
        <v>9749</v>
      </c>
      <c r="C292" s="153" t="s">
        <v>11080</v>
      </c>
      <c r="D292" s="153" t="s">
        <v>10236</v>
      </c>
      <c r="E292" s="154">
        <v>6.35</v>
      </c>
    </row>
    <row r="293" spans="1:5" ht="12.75" customHeight="1">
      <c r="A293" s="152" t="s">
        <v>11081</v>
      </c>
      <c r="B293" s="153" t="s">
        <v>9749</v>
      </c>
      <c r="C293" s="153" t="s">
        <v>11082</v>
      </c>
      <c r="D293" s="153" t="s">
        <v>10236</v>
      </c>
      <c r="E293" s="154">
        <v>5.43</v>
      </c>
    </row>
    <row r="294" spans="1:5" ht="13.5" customHeight="1">
      <c r="A294" s="152" t="s">
        <v>11083</v>
      </c>
      <c r="B294" s="153" t="s">
        <v>9749</v>
      </c>
      <c r="C294" s="153" t="s">
        <v>11084</v>
      </c>
      <c r="D294" s="153" t="s">
        <v>10236</v>
      </c>
      <c r="E294" s="154">
        <v>2.93</v>
      </c>
    </row>
    <row r="295" spans="1:5" ht="12.75" customHeight="1">
      <c r="A295" s="152" t="s">
        <v>11085</v>
      </c>
      <c r="B295" s="153" t="s">
        <v>9749</v>
      </c>
      <c r="C295" s="379" t="s">
        <v>11086</v>
      </c>
      <c r="D295" s="153" t="s">
        <v>10400</v>
      </c>
      <c r="E295" s="154">
        <v>337.23</v>
      </c>
    </row>
    <row r="296" spans="1:5" ht="3" customHeight="1">
      <c r="C296" s="379"/>
    </row>
    <row r="297" spans="1:5" ht="12.75" customHeight="1">
      <c r="A297" s="149" t="s">
        <v>11087</v>
      </c>
      <c r="B297" s="150" t="s">
        <v>9749</v>
      </c>
      <c r="C297" s="150" t="s">
        <v>11088</v>
      </c>
      <c r="D297" s="151"/>
      <c r="E297" s="151"/>
    </row>
    <row r="298" spans="1:5" ht="12.75" customHeight="1">
      <c r="A298" s="152" t="s">
        <v>11089</v>
      </c>
      <c r="B298" s="153" t="s">
        <v>9749</v>
      </c>
      <c r="C298" s="153" t="s">
        <v>11090</v>
      </c>
      <c r="D298" s="153" t="s">
        <v>10400</v>
      </c>
      <c r="E298" s="154">
        <v>28.86</v>
      </c>
    </row>
    <row r="299" spans="1:5" ht="13.5" customHeight="1">
      <c r="A299" s="152" t="s">
        <v>11091</v>
      </c>
      <c r="B299" s="153" t="s">
        <v>9749</v>
      </c>
      <c r="C299" s="153" t="s">
        <v>11092</v>
      </c>
      <c r="D299" s="153" t="s">
        <v>10400</v>
      </c>
      <c r="E299" s="154">
        <v>38.479999999999997</v>
      </c>
    </row>
    <row r="300" spans="1:5" ht="12.75" customHeight="1">
      <c r="A300" s="149" t="s">
        <v>11093</v>
      </c>
      <c r="B300" s="150" t="s">
        <v>9749</v>
      </c>
      <c r="C300" s="150" t="s">
        <v>10975</v>
      </c>
      <c r="D300" s="151"/>
      <c r="E300" s="151"/>
    </row>
    <row r="301" spans="1:5" ht="13.5" customHeight="1">
      <c r="A301" s="152" t="s">
        <v>11094</v>
      </c>
      <c r="B301" s="153" t="s">
        <v>9749</v>
      </c>
      <c r="C301" s="153" t="s">
        <v>10977</v>
      </c>
      <c r="D301" s="153" t="s">
        <v>10978</v>
      </c>
      <c r="E301" s="154">
        <v>400</v>
      </c>
    </row>
    <row r="302" spans="1:5" ht="12.75" customHeight="1">
      <c r="A302" s="149" t="s">
        <v>11095</v>
      </c>
      <c r="B302" s="150" t="s">
        <v>9749</v>
      </c>
      <c r="C302" s="150" t="s">
        <v>11096</v>
      </c>
      <c r="D302" s="151"/>
      <c r="E302" s="151"/>
    </row>
    <row r="303" spans="1:5" ht="12.75" customHeight="1">
      <c r="A303" s="152" t="s">
        <v>11097</v>
      </c>
      <c r="B303" s="153" t="s">
        <v>9749</v>
      </c>
      <c r="C303" s="379" t="s">
        <v>11098</v>
      </c>
      <c r="D303" s="153" t="s">
        <v>10400</v>
      </c>
      <c r="E303" s="154">
        <v>39.6</v>
      </c>
    </row>
    <row r="304" spans="1:5" ht="3" customHeight="1">
      <c r="C304" s="379"/>
    </row>
    <row r="305" spans="1:5" ht="12.75" customHeight="1">
      <c r="A305" s="152" t="s">
        <v>11099</v>
      </c>
      <c r="B305" s="153" t="s">
        <v>9749</v>
      </c>
      <c r="C305" s="379" t="s">
        <v>11100</v>
      </c>
      <c r="D305" s="153" t="s">
        <v>10400</v>
      </c>
      <c r="E305" s="154">
        <v>40.96</v>
      </c>
    </row>
    <row r="306" spans="1:5" ht="2.25" customHeight="1">
      <c r="C306" s="379"/>
    </row>
    <row r="307" spans="1:5" ht="13.5" customHeight="1">
      <c r="A307" s="145" t="s">
        <v>11101</v>
      </c>
      <c r="B307" s="146"/>
      <c r="C307" s="147" t="s">
        <v>474</v>
      </c>
      <c r="D307" s="148"/>
      <c r="E307" s="148"/>
    </row>
    <row r="308" spans="1:5" ht="12.75" customHeight="1">
      <c r="A308" s="149" t="s">
        <v>11102</v>
      </c>
      <c r="B308" s="150" t="s">
        <v>9749</v>
      </c>
      <c r="C308" s="150" t="s">
        <v>11103</v>
      </c>
      <c r="D308" s="151"/>
      <c r="E308" s="151"/>
    </row>
    <row r="309" spans="1:5" ht="13.5" customHeight="1">
      <c r="A309" s="152" t="s">
        <v>11104</v>
      </c>
      <c r="B309" s="153" t="s">
        <v>9749</v>
      </c>
      <c r="C309" s="153" t="s">
        <v>11105</v>
      </c>
      <c r="D309" s="153" t="s">
        <v>10400</v>
      </c>
      <c r="E309" s="154">
        <v>1021.35</v>
      </c>
    </row>
    <row r="310" spans="1:5" ht="12.75" customHeight="1">
      <c r="A310" s="152" t="s">
        <v>11106</v>
      </c>
      <c r="B310" s="153" t="s">
        <v>9749</v>
      </c>
      <c r="C310" s="153" t="s">
        <v>11107</v>
      </c>
      <c r="D310" s="153" t="s">
        <v>10400</v>
      </c>
      <c r="E310" s="154">
        <v>966.61</v>
      </c>
    </row>
    <row r="311" spans="1:5" ht="12.75" customHeight="1">
      <c r="A311" s="152" t="s">
        <v>11108</v>
      </c>
      <c r="B311" s="153" t="s">
        <v>9749</v>
      </c>
      <c r="C311" s="153" t="s">
        <v>11109</v>
      </c>
      <c r="D311" s="153" t="s">
        <v>10400</v>
      </c>
      <c r="E311" s="154">
        <v>895.18</v>
      </c>
    </row>
    <row r="312" spans="1:5" ht="13.5" customHeight="1">
      <c r="A312" s="152" t="s">
        <v>11110</v>
      </c>
      <c r="B312" s="153" t="s">
        <v>9749</v>
      </c>
      <c r="C312" s="153" t="s">
        <v>11111</v>
      </c>
      <c r="D312" s="153" t="s">
        <v>10400</v>
      </c>
      <c r="E312" s="154">
        <v>932.62</v>
      </c>
    </row>
    <row r="313" spans="1:5" ht="12.75" customHeight="1">
      <c r="A313" s="149" t="s">
        <v>11112</v>
      </c>
      <c r="B313" s="150" t="s">
        <v>9749</v>
      </c>
      <c r="C313" s="150" t="s">
        <v>11113</v>
      </c>
      <c r="D313" s="151"/>
      <c r="E313" s="151"/>
    </row>
    <row r="314" spans="1:5" ht="13.5" customHeight="1">
      <c r="A314" s="152" t="s">
        <v>11114</v>
      </c>
      <c r="B314" s="153" t="s">
        <v>9749</v>
      </c>
      <c r="C314" s="153" t="s">
        <v>11115</v>
      </c>
      <c r="D314" s="153" t="s">
        <v>9754</v>
      </c>
      <c r="E314" s="154">
        <v>53.55</v>
      </c>
    </row>
    <row r="315" spans="1:5" ht="12.75" customHeight="1">
      <c r="A315" s="152" t="s">
        <v>11116</v>
      </c>
      <c r="B315" s="153" t="s">
        <v>9749</v>
      </c>
      <c r="C315" s="153" t="s">
        <v>11117</v>
      </c>
      <c r="D315" s="153" t="s">
        <v>9754</v>
      </c>
      <c r="E315" s="154">
        <v>80.540000000000006</v>
      </c>
    </row>
    <row r="316" spans="1:5" ht="12.75" customHeight="1">
      <c r="A316" s="152" t="s">
        <v>11118</v>
      </c>
      <c r="B316" s="153" t="s">
        <v>9749</v>
      </c>
      <c r="C316" s="153" t="s">
        <v>11119</v>
      </c>
      <c r="D316" s="153" t="s">
        <v>9754</v>
      </c>
      <c r="E316" s="154">
        <v>110.69</v>
      </c>
    </row>
    <row r="317" spans="1:5" ht="13.5" customHeight="1">
      <c r="A317" s="149" t="s">
        <v>11120</v>
      </c>
      <c r="B317" s="150" t="s">
        <v>9749</v>
      </c>
      <c r="C317" s="150" t="s">
        <v>11121</v>
      </c>
      <c r="D317" s="151"/>
      <c r="E317" s="151"/>
    </row>
    <row r="318" spans="1:5" ht="12.75" customHeight="1">
      <c r="A318" s="152" t="s">
        <v>11122</v>
      </c>
      <c r="B318" s="153" t="s">
        <v>9749</v>
      </c>
      <c r="C318" s="153" t="s">
        <v>11123</v>
      </c>
      <c r="D318" s="153" t="s">
        <v>10146</v>
      </c>
      <c r="E318" s="154">
        <v>2500</v>
      </c>
    </row>
    <row r="319" spans="1:5" ht="13.5" customHeight="1">
      <c r="A319" s="152" t="s">
        <v>11124</v>
      </c>
      <c r="B319" s="153" t="s">
        <v>9749</v>
      </c>
      <c r="C319" s="153" t="s">
        <v>11125</v>
      </c>
      <c r="D319" s="153" t="s">
        <v>9754</v>
      </c>
      <c r="E319" s="154">
        <v>57.28</v>
      </c>
    </row>
    <row r="320" spans="1:5" ht="12.75" customHeight="1">
      <c r="A320" s="152" t="s">
        <v>11126</v>
      </c>
      <c r="B320" s="153" t="s">
        <v>9749</v>
      </c>
      <c r="C320" s="153" t="s">
        <v>11127</v>
      </c>
      <c r="D320" s="153" t="s">
        <v>9754</v>
      </c>
      <c r="E320" s="154">
        <v>113.06</v>
      </c>
    </row>
    <row r="321" spans="1:5" ht="12.75" customHeight="1">
      <c r="A321" s="152" t="s">
        <v>11128</v>
      </c>
      <c r="B321" s="153" t="s">
        <v>9749</v>
      </c>
      <c r="C321" s="153" t="s">
        <v>11129</v>
      </c>
      <c r="D321" s="153" t="s">
        <v>9754</v>
      </c>
      <c r="E321" s="154">
        <v>227.16</v>
      </c>
    </row>
    <row r="322" spans="1:5" ht="13.5" customHeight="1">
      <c r="A322" s="149" t="s">
        <v>11130</v>
      </c>
      <c r="B322" s="150" t="s">
        <v>9749</v>
      </c>
      <c r="C322" s="150" t="s">
        <v>11131</v>
      </c>
      <c r="D322" s="151"/>
      <c r="E322" s="151"/>
    </row>
    <row r="323" spans="1:5" ht="12.75" customHeight="1">
      <c r="A323" s="152" t="s">
        <v>11132</v>
      </c>
      <c r="B323" s="153" t="s">
        <v>9749</v>
      </c>
      <c r="C323" s="153" t="s">
        <v>11133</v>
      </c>
      <c r="D323" s="153" t="s">
        <v>10146</v>
      </c>
      <c r="E323" s="154">
        <v>20000</v>
      </c>
    </row>
    <row r="324" spans="1:5" ht="12.75" customHeight="1">
      <c r="A324" s="152" t="s">
        <v>11134</v>
      </c>
      <c r="B324" s="153" t="s">
        <v>9749</v>
      </c>
      <c r="C324" s="153" t="s">
        <v>11135</v>
      </c>
      <c r="D324" s="153" t="s">
        <v>9754</v>
      </c>
      <c r="E324" s="154">
        <v>111.25</v>
      </c>
    </row>
    <row r="325" spans="1:5" ht="13.5" customHeight="1">
      <c r="A325" s="152" t="s">
        <v>11136</v>
      </c>
      <c r="B325" s="153" t="s">
        <v>9749</v>
      </c>
      <c r="C325" s="153" t="s">
        <v>11137</v>
      </c>
      <c r="D325" s="153" t="s">
        <v>9754</v>
      </c>
      <c r="E325" s="154">
        <v>225.55</v>
      </c>
    </row>
    <row r="326" spans="1:5" ht="12.75" customHeight="1">
      <c r="A326" s="152" t="s">
        <v>11138</v>
      </c>
      <c r="B326" s="153" t="s">
        <v>9749</v>
      </c>
      <c r="C326" s="153" t="s">
        <v>11139</v>
      </c>
      <c r="D326" s="153" t="s">
        <v>9754</v>
      </c>
      <c r="E326" s="154">
        <v>372.05</v>
      </c>
    </row>
    <row r="327" spans="1:5" ht="13.5" customHeight="1">
      <c r="A327" s="152" t="s">
        <v>11140</v>
      </c>
      <c r="B327" s="153" t="s">
        <v>9749</v>
      </c>
      <c r="C327" s="153" t="s">
        <v>11141</v>
      </c>
      <c r="D327" s="153" t="s">
        <v>9754</v>
      </c>
      <c r="E327" s="154">
        <v>457.14</v>
      </c>
    </row>
    <row r="328" spans="1:5" ht="12.75" customHeight="1">
      <c r="A328" s="152" t="s">
        <v>11142</v>
      </c>
      <c r="B328" s="153" t="s">
        <v>9749</v>
      </c>
      <c r="C328" s="153" t="s">
        <v>11143</v>
      </c>
      <c r="D328" s="153" t="s">
        <v>9754</v>
      </c>
      <c r="E328" s="154">
        <v>539.29</v>
      </c>
    </row>
    <row r="329" spans="1:5" ht="12.75" customHeight="1">
      <c r="A329" s="149" t="s">
        <v>11144</v>
      </c>
      <c r="B329" s="150" t="s">
        <v>9749</v>
      </c>
      <c r="C329" s="150" t="s">
        <v>11145</v>
      </c>
      <c r="D329" s="151"/>
      <c r="E329" s="151"/>
    </row>
    <row r="330" spans="1:5" ht="13.5" customHeight="1">
      <c r="A330" s="152" t="s">
        <v>11146</v>
      </c>
      <c r="B330" s="153" t="s">
        <v>9749</v>
      </c>
      <c r="C330" s="153" t="s">
        <v>11147</v>
      </c>
      <c r="D330" s="153" t="s">
        <v>10146</v>
      </c>
      <c r="E330" s="154">
        <v>30000</v>
      </c>
    </row>
    <row r="331" spans="1:5" ht="12.75" customHeight="1">
      <c r="A331" s="152" t="s">
        <v>11148</v>
      </c>
      <c r="B331" s="153" t="s">
        <v>9749</v>
      </c>
      <c r="C331" s="153" t="s">
        <v>11149</v>
      </c>
      <c r="D331" s="153" t="s">
        <v>9754</v>
      </c>
      <c r="E331" s="154">
        <v>356.78</v>
      </c>
    </row>
    <row r="332" spans="1:5" ht="13.5" customHeight="1">
      <c r="A332" s="152" t="s">
        <v>11150</v>
      </c>
      <c r="B332" s="153" t="s">
        <v>9749</v>
      </c>
      <c r="C332" s="153" t="s">
        <v>11151</v>
      </c>
      <c r="D332" s="153" t="s">
        <v>9754</v>
      </c>
      <c r="E332" s="154">
        <v>504.85</v>
      </c>
    </row>
    <row r="333" spans="1:5" ht="12.75" customHeight="1">
      <c r="A333" s="152" t="s">
        <v>11152</v>
      </c>
      <c r="B333" s="153" t="s">
        <v>9749</v>
      </c>
      <c r="C333" s="153" t="s">
        <v>11153</v>
      </c>
      <c r="D333" s="153" t="s">
        <v>9754</v>
      </c>
      <c r="E333" s="154">
        <v>623.78</v>
      </c>
    </row>
    <row r="334" spans="1:5" ht="12.75" customHeight="1">
      <c r="A334" s="152" t="s">
        <v>11154</v>
      </c>
      <c r="B334" s="153" t="s">
        <v>9749</v>
      </c>
      <c r="C334" s="153" t="s">
        <v>11155</v>
      </c>
      <c r="D334" s="153" t="s">
        <v>9754</v>
      </c>
      <c r="E334" s="154">
        <v>717.7</v>
      </c>
    </row>
    <row r="335" spans="1:5" ht="13.5" customHeight="1">
      <c r="A335" s="152" t="s">
        <v>11156</v>
      </c>
      <c r="B335" s="153" t="s">
        <v>9749</v>
      </c>
      <c r="C335" s="153" t="s">
        <v>11157</v>
      </c>
      <c r="D335" s="153" t="s">
        <v>9754</v>
      </c>
      <c r="E335" s="154">
        <v>582.75</v>
      </c>
    </row>
    <row r="336" spans="1:5" ht="12.75" customHeight="1">
      <c r="A336" s="152" t="s">
        <v>11158</v>
      </c>
      <c r="B336" s="153" t="s">
        <v>9749</v>
      </c>
      <c r="C336" s="153" t="s">
        <v>11159</v>
      </c>
      <c r="D336" s="153" t="s">
        <v>9754</v>
      </c>
      <c r="E336" s="154">
        <v>775.95</v>
      </c>
    </row>
    <row r="337" spans="1:5" ht="12.75" customHeight="1">
      <c r="A337" s="152" t="s">
        <v>11160</v>
      </c>
      <c r="B337" s="153" t="s">
        <v>9749</v>
      </c>
      <c r="C337" s="153" t="s">
        <v>11161</v>
      </c>
      <c r="D337" s="153" t="s">
        <v>9754</v>
      </c>
      <c r="E337" s="154">
        <v>915.73</v>
      </c>
    </row>
    <row r="338" spans="1:5" ht="13.5" customHeight="1">
      <c r="A338" s="152" t="s">
        <v>11162</v>
      </c>
      <c r="B338" s="153" t="s">
        <v>9749</v>
      </c>
      <c r="C338" s="153" t="s">
        <v>11163</v>
      </c>
      <c r="D338" s="153" t="s">
        <v>9754</v>
      </c>
      <c r="E338" s="154">
        <v>1029.06</v>
      </c>
    </row>
    <row r="339" spans="1:5" ht="12.75" customHeight="1">
      <c r="A339" s="149" t="s">
        <v>11164</v>
      </c>
      <c r="B339" s="150" t="s">
        <v>9749</v>
      </c>
      <c r="C339" s="150" t="s">
        <v>11165</v>
      </c>
      <c r="D339" s="151"/>
      <c r="E339" s="151"/>
    </row>
    <row r="340" spans="1:5" ht="13.5" customHeight="1">
      <c r="A340" s="152" t="s">
        <v>11166</v>
      </c>
      <c r="B340" s="153" t="s">
        <v>9749</v>
      </c>
      <c r="C340" s="379" t="s">
        <v>11167</v>
      </c>
      <c r="D340" s="153" t="s">
        <v>10236</v>
      </c>
      <c r="E340" s="154">
        <v>99.66</v>
      </c>
    </row>
    <row r="341" spans="1:5" ht="2.25" customHeight="1">
      <c r="C341" s="379"/>
    </row>
    <row r="342" spans="1:5" ht="12.75" customHeight="1">
      <c r="A342" s="152" t="s">
        <v>11168</v>
      </c>
      <c r="B342" s="153" t="s">
        <v>9749</v>
      </c>
      <c r="C342" s="379" t="s">
        <v>11169</v>
      </c>
      <c r="D342" s="153" t="s">
        <v>10236</v>
      </c>
      <c r="E342" s="154">
        <v>73.540000000000006</v>
      </c>
    </row>
    <row r="343" spans="1:5" ht="3" customHeight="1">
      <c r="C343" s="379"/>
    </row>
    <row r="344" spans="1:5" ht="12.75" customHeight="1">
      <c r="A344" s="152" t="s">
        <v>11170</v>
      </c>
      <c r="B344" s="153" t="s">
        <v>9749</v>
      </c>
      <c r="C344" s="379" t="s">
        <v>11171</v>
      </c>
      <c r="D344" s="153" t="s">
        <v>10236</v>
      </c>
      <c r="E344" s="154">
        <v>167.22</v>
      </c>
    </row>
    <row r="345" spans="1:5" ht="3" customHeight="1">
      <c r="C345" s="379"/>
    </row>
    <row r="346" spans="1:5" ht="12.75" customHeight="1">
      <c r="A346" s="152" t="s">
        <v>11172</v>
      </c>
      <c r="B346" s="153" t="s">
        <v>9749</v>
      </c>
      <c r="C346" s="379" t="s">
        <v>11173</v>
      </c>
      <c r="D346" s="153" t="s">
        <v>10236</v>
      </c>
      <c r="E346" s="154">
        <v>118.93</v>
      </c>
    </row>
    <row r="347" spans="1:5" ht="2.25" customHeight="1">
      <c r="C347" s="379"/>
    </row>
    <row r="348" spans="1:5" ht="13.5" customHeight="1">
      <c r="A348" s="152" t="s">
        <v>11174</v>
      </c>
      <c r="B348" s="153" t="s">
        <v>9749</v>
      </c>
      <c r="C348" s="379" t="s">
        <v>11175</v>
      </c>
      <c r="D348" s="153" t="s">
        <v>10236</v>
      </c>
      <c r="E348" s="154">
        <v>88.88</v>
      </c>
    </row>
    <row r="349" spans="1:5" ht="2.25" customHeight="1">
      <c r="C349" s="379"/>
    </row>
    <row r="350" spans="1:5" ht="12.75" customHeight="1">
      <c r="A350" s="152" t="s">
        <v>11176</v>
      </c>
      <c r="B350" s="153" t="s">
        <v>9749</v>
      </c>
      <c r="C350" s="379" t="s">
        <v>11177</v>
      </c>
      <c r="D350" s="153" t="s">
        <v>10236</v>
      </c>
      <c r="E350" s="154">
        <v>64.17</v>
      </c>
    </row>
    <row r="351" spans="1:5" ht="3" customHeight="1">
      <c r="C351" s="379"/>
    </row>
    <row r="352" spans="1:5" ht="12.75" customHeight="1">
      <c r="A352" s="152" t="s">
        <v>11178</v>
      </c>
      <c r="B352" s="153" t="s">
        <v>9749</v>
      </c>
      <c r="C352" s="379" t="s">
        <v>11179</v>
      </c>
      <c r="D352" s="153" t="s">
        <v>10236</v>
      </c>
      <c r="E352" s="154">
        <v>116.14</v>
      </c>
    </row>
    <row r="353" spans="1:5" ht="3" customHeight="1">
      <c r="C353" s="379"/>
    </row>
    <row r="354" spans="1:5" ht="12.75" customHeight="1">
      <c r="A354" s="152" t="s">
        <v>11180</v>
      </c>
      <c r="B354" s="153" t="s">
        <v>9749</v>
      </c>
      <c r="C354" s="379" t="s">
        <v>11181</v>
      </c>
      <c r="D354" s="153" t="s">
        <v>10236</v>
      </c>
      <c r="E354" s="154">
        <v>87.39</v>
      </c>
    </row>
    <row r="355" spans="1:5" ht="2.25" customHeight="1">
      <c r="C355" s="379"/>
    </row>
    <row r="356" spans="1:5" ht="13.5" customHeight="1">
      <c r="A356" s="152" t="s">
        <v>11182</v>
      </c>
      <c r="B356" s="153" t="s">
        <v>9749</v>
      </c>
      <c r="C356" s="379" t="s">
        <v>11183</v>
      </c>
      <c r="D356" s="153" t="s">
        <v>10236</v>
      </c>
      <c r="E356" s="154">
        <v>171.4</v>
      </c>
    </row>
    <row r="357" spans="1:5" ht="2.25" customHeight="1">
      <c r="C357" s="379"/>
    </row>
    <row r="358" spans="1:5" ht="13.5" customHeight="1">
      <c r="A358" s="152" t="s">
        <v>11184</v>
      </c>
      <c r="B358" s="153" t="s">
        <v>9749</v>
      </c>
      <c r="C358" s="379" t="s">
        <v>11185</v>
      </c>
      <c r="D358" s="153" t="s">
        <v>10236</v>
      </c>
      <c r="E358" s="154">
        <v>127.35</v>
      </c>
    </row>
    <row r="359" spans="1:5" ht="2.25" customHeight="1">
      <c r="C359" s="379"/>
    </row>
    <row r="360" spans="1:5" ht="12.75" customHeight="1">
      <c r="A360" s="152" t="s">
        <v>11186</v>
      </c>
      <c r="B360" s="153" t="s">
        <v>9749</v>
      </c>
      <c r="C360" s="379" t="s">
        <v>11187</v>
      </c>
      <c r="D360" s="153" t="s">
        <v>10236</v>
      </c>
      <c r="E360" s="154">
        <v>229.48</v>
      </c>
    </row>
    <row r="361" spans="1:5" ht="3" customHeight="1">
      <c r="C361" s="379"/>
    </row>
    <row r="362" spans="1:5" ht="12.75" customHeight="1">
      <c r="A362" s="152" t="s">
        <v>11188</v>
      </c>
      <c r="B362" s="153" t="s">
        <v>9749</v>
      </c>
      <c r="C362" s="379" t="s">
        <v>11189</v>
      </c>
      <c r="D362" s="153" t="s">
        <v>10236</v>
      </c>
      <c r="E362" s="154">
        <v>168.84</v>
      </c>
    </row>
    <row r="363" spans="1:5" ht="3" customHeight="1">
      <c r="C363" s="379"/>
    </row>
    <row r="364" spans="1:5" ht="12.75" customHeight="1">
      <c r="A364" s="152" t="s">
        <v>11190</v>
      </c>
      <c r="B364" s="153" t="s">
        <v>9749</v>
      </c>
      <c r="C364" s="379" t="s">
        <v>11191</v>
      </c>
      <c r="D364" s="153" t="s">
        <v>10236</v>
      </c>
      <c r="E364" s="154">
        <v>152.97999999999999</v>
      </c>
    </row>
    <row r="365" spans="1:5" ht="2.25" customHeight="1">
      <c r="C365" s="379"/>
    </row>
    <row r="366" spans="1:5" ht="13.5" customHeight="1">
      <c r="A366" s="149" t="s">
        <v>11192</v>
      </c>
      <c r="B366" s="150" t="s">
        <v>9749</v>
      </c>
      <c r="C366" s="150" t="s">
        <v>11193</v>
      </c>
      <c r="D366" s="151"/>
      <c r="E366" s="151"/>
    </row>
    <row r="367" spans="1:5" ht="12.75" customHeight="1">
      <c r="A367" s="152" t="s">
        <v>11194</v>
      </c>
      <c r="B367" s="153" t="s">
        <v>9749</v>
      </c>
      <c r="C367" s="153" t="s">
        <v>11195</v>
      </c>
      <c r="D367" s="153" t="s">
        <v>10146</v>
      </c>
      <c r="E367" s="154">
        <v>5.72</v>
      </c>
    </row>
    <row r="368" spans="1:5" ht="12.75" customHeight="1">
      <c r="A368" s="152" t="s">
        <v>11196</v>
      </c>
      <c r="B368" s="153" t="s">
        <v>9749</v>
      </c>
      <c r="C368" s="153" t="s">
        <v>11197</v>
      </c>
      <c r="D368" s="153" t="s">
        <v>11198</v>
      </c>
      <c r="E368" s="154">
        <v>16.440000000000001</v>
      </c>
    </row>
    <row r="369" spans="1:5" ht="13.5" customHeight="1">
      <c r="A369" s="152" t="s">
        <v>11199</v>
      </c>
      <c r="B369" s="153" t="s">
        <v>9749</v>
      </c>
      <c r="C369" s="153" t="s">
        <v>11200</v>
      </c>
      <c r="D369" s="153" t="s">
        <v>11198</v>
      </c>
      <c r="E369" s="154">
        <v>16.440000000000001</v>
      </c>
    </row>
    <row r="370" spans="1:5" ht="12.75" customHeight="1">
      <c r="A370" s="152" t="s">
        <v>11201</v>
      </c>
      <c r="B370" s="153" t="s">
        <v>9749</v>
      </c>
      <c r="C370" s="153" t="s">
        <v>11202</v>
      </c>
      <c r="D370" s="153" t="s">
        <v>11198</v>
      </c>
      <c r="E370" s="154">
        <v>13.4</v>
      </c>
    </row>
    <row r="371" spans="1:5" ht="13.5" customHeight="1">
      <c r="A371" s="152" t="s">
        <v>11203</v>
      </c>
      <c r="B371" s="153" t="s">
        <v>9749</v>
      </c>
      <c r="C371" s="153" t="s">
        <v>11204</v>
      </c>
      <c r="D371" s="153" t="s">
        <v>11198</v>
      </c>
      <c r="E371" s="154">
        <v>11.9</v>
      </c>
    </row>
    <row r="372" spans="1:5" ht="12.75" customHeight="1">
      <c r="A372" s="152" t="s">
        <v>11205</v>
      </c>
      <c r="B372" s="153" t="s">
        <v>9749</v>
      </c>
      <c r="C372" s="153" t="s">
        <v>11206</v>
      </c>
      <c r="D372" s="153" t="s">
        <v>11198</v>
      </c>
      <c r="E372" s="154">
        <v>10.42</v>
      </c>
    </row>
    <row r="373" spans="1:5" ht="12.75" customHeight="1">
      <c r="A373" s="152" t="s">
        <v>11207</v>
      </c>
      <c r="B373" s="153" t="s">
        <v>9749</v>
      </c>
      <c r="C373" s="153" t="s">
        <v>11208</v>
      </c>
      <c r="D373" s="153" t="s">
        <v>11198</v>
      </c>
      <c r="E373" s="154">
        <v>9.36</v>
      </c>
    </row>
    <row r="374" spans="1:5" ht="13.5" customHeight="1">
      <c r="A374" s="152" t="s">
        <v>11209</v>
      </c>
      <c r="B374" s="153" t="s">
        <v>9749</v>
      </c>
      <c r="C374" s="153" t="s">
        <v>11210</v>
      </c>
      <c r="D374" s="153" t="s">
        <v>11198</v>
      </c>
      <c r="E374" s="154">
        <v>8.64</v>
      </c>
    </row>
    <row r="375" spans="1:5" ht="12.75" customHeight="1">
      <c r="A375" s="152" t="s">
        <v>11211</v>
      </c>
      <c r="B375" s="153" t="s">
        <v>9749</v>
      </c>
      <c r="C375" s="153" t="s">
        <v>11212</v>
      </c>
      <c r="D375" s="153" t="s">
        <v>11198</v>
      </c>
      <c r="E375" s="154">
        <v>8.33</v>
      </c>
    </row>
    <row r="376" spans="1:5" ht="13.5" customHeight="1">
      <c r="A376" s="152" t="s">
        <v>11213</v>
      </c>
      <c r="B376" s="153" t="s">
        <v>9749</v>
      </c>
      <c r="C376" s="153" t="s">
        <v>11214</v>
      </c>
      <c r="D376" s="153" t="s">
        <v>11198</v>
      </c>
      <c r="E376" s="154">
        <v>7.96</v>
      </c>
    </row>
    <row r="377" spans="1:5" ht="12.75" customHeight="1">
      <c r="A377" s="149" t="s">
        <v>11215</v>
      </c>
      <c r="B377" s="150" t="s">
        <v>9749</v>
      </c>
      <c r="C377" s="150" t="s">
        <v>11216</v>
      </c>
      <c r="D377" s="151"/>
      <c r="E377" s="151"/>
    </row>
    <row r="378" spans="1:5" ht="12.75" customHeight="1">
      <c r="A378" s="152" t="s">
        <v>11217</v>
      </c>
      <c r="B378" s="153" t="s">
        <v>9749</v>
      </c>
      <c r="C378" s="153" t="s">
        <v>11218</v>
      </c>
      <c r="D378" s="153" t="s">
        <v>10400</v>
      </c>
      <c r="E378" s="154">
        <v>836.91</v>
      </c>
    </row>
    <row r="379" spans="1:5" ht="13.5" customHeight="1">
      <c r="A379" s="149" t="s">
        <v>11219</v>
      </c>
      <c r="B379" s="150" t="s">
        <v>9749</v>
      </c>
      <c r="C379" s="150" t="s">
        <v>11220</v>
      </c>
      <c r="D379" s="151"/>
      <c r="E379" s="151"/>
    </row>
    <row r="380" spans="1:5" ht="12.75" customHeight="1">
      <c r="A380" s="152" t="s">
        <v>11221</v>
      </c>
      <c r="B380" s="153" t="s">
        <v>9749</v>
      </c>
      <c r="C380" s="153" t="s">
        <v>11222</v>
      </c>
      <c r="D380" s="153" t="s">
        <v>10400</v>
      </c>
      <c r="E380" s="154">
        <v>598.29999999999995</v>
      </c>
    </row>
    <row r="381" spans="1:5" ht="12.75" customHeight="1">
      <c r="A381" s="152" t="s">
        <v>11223</v>
      </c>
      <c r="B381" s="153" t="s">
        <v>9749</v>
      </c>
      <c r="C381" s="153" t="s">
        <v>11224</v>
      </c>
      <c r="D381" s="153" t="s">
        <v>10400</v>
      </c>
      <c r="E381" s="154">
        <v>605.9</v>
      </c>
    </row>
    <row r="382" spans="1:5" ht="13.5" customHeight="1">
      <c r="A382" s="152" t="s">
        <v>11225</v>
      </c>
      <c r="B382" s="153" t="s">
        <v>9749</v>
      </c>
      <c r="C382" s="153" t="s">
        <v>11226</v>
      </c>
      <c r="D382" s="153" t="s">
        <v>10400</v>
      </c>
      <c r="E382" s="154">
        <v>674.91</v>
      </c>
    </row>
    <row r="383" spans="1:5" ht="12.75" customHeight="1">
      <c r="A383" s="152" t="s">
        <v>11227</v>
      </c>
      <c r="B383" s="153" t="s">
        <v>9749</v>
      </c>
      <c r="C383" s="153" t="s">
        <v>11228</v>
      </c>
      <c r="D383" s="153" t="s">
        <v>10400</v>
      </c>
      <c r="E383" s="154">
        <v>709.39</v>
      </c>
    </row>
    <row r="384" spans="1:5" ht="13.5" customHeight="1">
      <c r="A384" s="152" t="s">
        <v>11229</v>
      </c>
      <c r="B384" s="153" t="s">
        <v>9749</v>
      </c>
      <c r="C384" s="153" t="s">
        <v>11230</v>
      </c>
      <c r="D384" s="153" t="s">
        <v>10400</v>
      </c>
      <c r="E384" s="154">
        <v>722.13</v>
      </c>
    </row>
    <row r="385" spans="1:5" ht="12.75" customHeight="1">
      <c r="A385" s="152" t="s">
        <v>11231</v>
      </c>
      <c r="B385" s="153" t="s">
        <v>9749</v>
      </c>
      <c r="C385" s="153" t="s">
        <v>11232</v>
      </c>
      <c r="D385" s="153" t="s">
        <v>10400</v>
      </c>
      <c r="E385" s="154">
        <v>735.68</v>
      </c>
    </row>
    <row r="386" spans="1:5" ht="12.75" customHeight="1">
      <c r="A386" s="152" t="s">
        <v>11233</v>
      </c>
      <c r="B386" s="153" t="s">
        <v>9749</v>
      </c>
      <c r="C386" s="153" t="s">
        <v>11234</v>
      </c>
      <c r="D386" s="153" t="s">
        <v>10400</v>
      </c>
      <c r="E386" s="154">
        <v>798.16</v>
      </c>
    </row>
    <row r="387" spans="1:5" ht="13.5" customHeight="1">
      <c r="A387" s="149" t="s">
        <v>11235</v>
      </c>
      <c r="B387" s="150" t="s">
        <v>9749</v>
      </c>
      <c r="C387" s="150" t="s">
        <v>11236</v>
      </c>
      <c r="D387" s="151"/>
      <c r="E387" s="151"/>
    </row>
    <row r="388" spans="1:5" ht="12.75" customHeight="1">
      <c r="A388" s="152" t="s">
        <v>11237</v>
      </c>
      <c r="B388" s="153" t="s">
        <v>9749</v>
      </c>
      <c r="C388" s="153" t="s">
        <v>11238</v>
      </c>
      <c r="D388" s="153" t="s">
        <v>10400</v>
      </c>
      <c r="E388" s="154">
        <v>541.34</v>
      </c>
    </row>
    <row r="389" spans="1:5" ht="13.5" customHeight="1">
      <c r="A389" s="152" t="s">
        <v>11239</v>
      </c>
      <c r="B389" s="153" t="s">
        <v>9749</v>
      </c>
      <c r="C389" s="153" t="s">
        <v>11240</v>
      </c>
      <c r="D389" s="153" t="s">
        <v>10400</v>
      </c>
      <c r="E389" s="154">
        <v>575.84</v>
      </c>
    </row>
    <row r="390" spans="1:5" ht="12.75" customHeight="1">
      <c r="A390" s="152" t="s">
        <v>11241</v>
      </c>
      <c r="B390" s="153" t="s">
        <v>9749</v>
      </c>
      <c r="C390" s="153" t="s">
        <v>11242</v>
      </c>
      <c r="D390" s="153" t="s">
        <v>10400</v>
      </c>
      <c r="E390" s="154">
        <v>593.09</v>
      </c>
    </row>
    <row r="391" spans="1:5" ht="12.75" customHeight="1">
      <c r="A391" s="152" t="s">
        <v>11243</v>
      </c>
      <c r="B391" s="153" t="s">
        <v>9749</v>
      </c>
      <c r="C391" s="153" t="s">
        <v>11244</v>
      </c>
      <c r="D391" s="153" t="s">
        <v>10400</v>
      </c>
      <c r="E391" s="154">
        <v>610.34</v>
      </c>
    </row>
    <row r="392" spans="1:5" ht="13.5" customHeight="1">
      <c r="A392" s="152" t="s">
        <v>11245</v>
      </c>
      <c r="B392" s="153" t="s">
        <v>9749</v>
      </c>
      <c r="C392" s="153" t="s">
        <v>11246</v>
      </c>
      <c r="D392" s="153" t="s">
        <v>10400</v>
      </c>
      <c r="E392" s="154">
        <v>679.34</v>
      </c>
    </row>
    <row r="393" spans="1:5" ht="12.75" customHeight="1">
      <c r="A393" s="149" t="s">
        <v>11247</v>
      </c>
      <c r="B393" s="150" t="s">
        <v>9749</v>
      </c>
      <c r="C393" s="150" t="s">
        <v>11248</v>
      </c>
      <c r="D393" s="151"/>
      <c r="E393" s="151"/>
    </row>
    <row r="394" spans="1:5" ht="13.5" customHeight="1">
      <c r="A394" s="152" t="s">
        <v>11249</v>
      </c>
      <c r="B394" s="153" t="s">
        <v>9749</v>
      </c>
      <c r="C394" s="153" t="s">
        <v>11250</v>
      </c>
      <c r="D394" s="153" t="s">
        <v>10400</v>
      </c>
      <c r="E394" s="154">
        <v>597.37</v>
      </c>
    </row>
    <row r="395" spans="1:5" ht="12.75" customHeight="1">
      <c r="A395" s="152" t="s">
        <v>11251</v>
      </c>
      <c r="B395" s="153" t="s">
        <v>9749</v>
      </c>
      <c r="C395" s="153" t="s">
        <v>11252</v>
      </c>
      <c r="D395" s="153" t="s">
        <v>10400</v>
      </c>
      <c r="E395" s="154">
        <v>614.62</v>
      </c>
    </row>
    <row r="396" spans="1:5" ht="12.75" customHeight="1">
      <c r="A396" s="152" t="s">
        <v>11253</v>
      </c>
      <c r="B396" s="153" t="s">
        <v>9749</v>
      </c>
      <c r="C396" s="153" t="s">
        <v>11254</v>
      </c>
      <c r="D396" s="153" t="s">
        <v>10400</v>
      </c>
      <c r="E396" s="154">
        <v>631.87</v>
      </c>
    </row>
    <row r="397" spans="1:5" ht="13.5" customHeight="1">
      <c r="A397" s="152" t="s">
        <v>11255</v>
      </c>
      <c r="B397" s="153" t="s">
        <v>9749</v>
      </c>
      <c r="C397" s="153" t="s">
        <v>11256</v>
      </c>
      <c r="D397" s="153" t="s">
        <v>10400</v>
      </c>
      <c r="E397" s="154">
        <v>700.87</v>
      </c>
    </row>
    <row r="398" spans="1:5" ht="12.75" customHeight="1">
      <c r="A398" s="149" t="s">
        <v>11257</v>
      </c>
      <c r="B398" s="150" t="s">
        <v>9749</v>
      </c>
      <c r="C398" s="150" t="s">
        <v>11258</v>
      </c>
      <c r="D398" s="151"/>
      <c r="E398" s="151"/>
    </row>
    <row r="399" spans="1:5" ht="12.75" customHeight="1">
      <c r="A399" s="152" t="s">
        <v>11259</v>
      </c>
      <c r="B399" s="153" t="s">
        <v>9749</v>
      </c>
      <c r="C399" s="153" t="s">
        <v>11260</v>
      </c>
      <c r="D399" s="153" t="s">
        <v>10236</v>
      </c>
      <c r="E399" s="154">
        <v>181.19</v>
      </c>
    </row>
    <row r="400" spans="1:5" ht="13.5" customHeight="1">
      <c r="A400" s="152" t="s">
        <v>11261</v>
      </c>
      <c r="B400" s="153" t="s">
        <v>9749</v>
      </c>
      <c r="C400" s="153" t="s">
        <v>11262</v>
      </c>
      <c r="D400" s="153" t="s">
        <v>10236</v>
      </c>
      <c r="E400" s="154">
        <v>226.68</v>
      </c>
    </row>
    <row r="401" spans="1:5" ht="12.75" customHeight="1">
      <c r="A401" s="149" t="s">
        <v>11263</v>
      </c>
      <c r="B401" s="150" t="s">
        <v>9749</v>
      </c>
      <c r="C401" s="150" t="s">
        <v>11264</v>
      </c>
      <c r="D401" s="151"/>
      <c r="E401" s="151"/>
    </row>
    <row r="402" spans="1:5" ht="13.5" customHeight="1">
      <c r="A402" s="152" t="s">
        <v>11265</v>
      </c>
      <c r="B402" s="153" t="s">
        <v>9749</v>
      </c>
      <c r="C402" s="153" t="s">
        <v>11266</v>
      </c>
      <c r="D402" s="153" t="s">
        <v>10146</v>
      </c>
      <c r="E402" s="154">
        <v>24.16</v>
      </c>
    </row>
    <row r="403" spans="1:5" ht="12.75" customHeight="1">
      <c r="A403" s="152" t="s">
        <v>11267</v>
      </c>
      <c r="B403" s="153" t="s">
        <v>9749</v>
      </c>
      <c r="C403" s="153" t="s">
        <v>11268</v>
      </c>
      <c r="D403" s="153" t="s">
        <v>10146</v>
      </c>
      <c r="E403" s="154">
        <v>38.659999999999997</v>
      </c>
    </row>
    <row r="404" spans="1:5" ht="12.75" customHeight="1">
      <c r="A404" s="152" t="s">
        <v>11269</v>
      </c>
      <c r="B404" s="153" t="s">
        <v>9749</v>
      </c>
      <c r="C404" s="153" t="s">
        <v>11270</v>
      </c>
      <c r="D404" s="153" t="s">
        <v>10146</v>
      </c>
      <c r="E404" s="154">
        <v>65.95</v>
      </c>
    </row>
    <row r="405" spans="1:5" ht="13.5" customHeight="1">
      <c r="A405" s="152" t="s">
        <v>11271</v>
      </c>
      <c r="B405" s="153" t="s">
        <v>9749</v>
      </c>
      <c r="C405" s="153" t="s">
        <v>11272</v>
      </c>
      <c r="D405" s="153" t="s">
        <v>10146</v>
      </c>
      <c r="E405" s="154">
        <v>102.33</v>
      </c>
    </row>
    <row r="406" spans="1:5" ht="12.75" customHeight="1">
      <c r="A406" s="152" t="s">
        <v>11273</v>
      </c>
      <c r="B406" s="153" t="s">
        <v>9749</v>
      </c>
      <c r="C406" s="153" t="s">
        <v>11274</v>
      </c>
      <c r="D406" s="153" t="s">
        <v>10146</v>
      </c>
      <c r="E406" s="154">
        <v>187.89</v>
      </c>
    </row>
    <row r="407" spans="1:5" ht="13.5" customHeight="1">
      <c r="A407" s="145" t="s">
        <v>11275</v>
      </c>
      <c r="B407" s="146"/>
      <c r="C407" s="147" t="s">
        <v>11276</v>
      </c>
      <c r="D407" s="148"/>
      <c r="E407" s="148"/>
    </row>
    <row r="408" spans="1:5" ht="12.75" customHeight="1">
      <c r="A408" s="149" t="s">
        <v>11277</v>
      </c>
      <c r="B408" s="150" t="s">
        <v>9749</v>
      </c>
      <c r="C408" s="150" t="s">
        <v>11278</v>
      </c>
      <c r="D408" s="151"/>
      <c r="E408" s="151"/>
    </row>
    <row r="409" spans="1:5" ht="12.75" customHeight="1">
      <c r="A409" s="152" t="s">
        <v>11279</v>
      </c>
      <c r="B409" s="153" t="s">
        <v>9749</v>
      </c>
      <c r="C409" s="153" t="s">
        <v>11280</v>
      </c>
      <c r="D409" s="153" t="s">
        <v>11281</v>
      </c>
      <c r="E409" s="154">
        <v>166.17</v>
      </c>
    </row>
    <row r="410" spans="1:5" ht="13.5" customHeight="1">
      <c r="A410" s="152" t="s">
        <v>11282</v>
      </c>
      <c r="B410" s="153" t="s">
        <v>9749</v>
      </c>
      <c r="C410" s="153" t="s">
        <v>11283</v>
      </c>
      <c r="D410" s="153" t="s">
        <v>10400</v>
      </c>
      <c r="E410" s="154">
        <v>346.7</v>
      </c>
    </row>
    <row r="411" spans="1:5" ht="12.75" customHeight="1">
      <c r="A411" s="149" t="s">
        <v>11284</v>
      </c>
      <c r="B411" s="150" t="s">
        <v>9749</v>
      </c>
      <c r="C411" s="150" t="s">
        <v>11285</v>
      </c>
      <c r="D411" s="151"/>
      <c r="E411" s="151"/>
    </row>
    <row r="412" spans="1:5" ht="12.75" customHeight="1">
      <c r="A412" s="152" t="s">
        <v>11286</v>
      </c>
      <c r="B412" s="153" t="s">
        <v>9749</v>
      </c>
      <c r="C412" s="379" t="s">
        <v>11287</v>
      </c>
      <c r="D412" s="153" t="s">
        <v>10400</v>
      </c>
      <c r="E412" s="154">
        <v>603.79999999999995</v>
      </c>
    </row>
    <row r="413" spans="1:5" ht="3" customHeight="1">
      <c r="C413" s="379"/>
    </row>
    <row r="414" spans="1:5" ht="12.75" customHeight="1">
      <c r="A414" s="149" t="s">
        <v>11288</v>
      </c>
      <c r="B414" s="150" t="s">
        <v>9749</v>
      </c>
      <c r="C414" s="150" t="s">
        <v>11289</v>
      </c>
      <c r="D414" s="151"/>
      <c r="E414" s="151"/>
    </row>
    <row r="415" spans="1:5" ht="13.5" customHeight="1">
      <c r="A415" s="152" t="s">
        <v>11290</v>
      </c>
      <c r="B415" s="153" t="s">
        <v>9749</v>
      </c>
      <c r="C415" s="379" t="s">
        <v>11291</v>
      </c>
      <c r="D415" s="153" t="s">
        <v>10236</v>
      </c>
      <c r="E415" s="154">
        <v>88.19</v>
      </c>
    </row>
    <row r="416" spans="1:5" ht="2.25" customHeight="1">
      <c r="C416" s="379"/>
    </row>
    <row r="417" spans="1:5" ht="12.75" customHeight="1">
      <c r="A417" s="149" t="s">
        <v>11292</v>
      </c>
      <c r="B417" s="150" t="s">
        <v>9749</v>
      </c>
      <c r="C417" s="150" t="s">
        <v>11293</v>
      </c>
      <c r="D417" s="151"/>
      <c r="E417" s="151"/>
    </row>
    <row r="418" spans="1:5" ht="13.5" customHeight="1">
      <c r="A418" s="152" t="s">
        <v>11294</v>
      </c>
      <c r="B418" s="153" t="s">
        <v>9749</v>
      </c>
      <c r="C418" s="153" t="s">
        <v>11295</v>
      </c>
      <c r="D418" s="153" t="s">
        <v>11198</v>
      </c>
      <c r="E418" s="154">
        <v>15.64</v>
      </c>
    </row>
    <row r="419" spans="1:5" ht="12.75" customHeight="1">
      <c r="A419" s="152" t="s">
        <v>11296</v>
      </c>
      <c r="B419" s="153" t="s">
        <v>9749</v>
      </c>
      <c r="C419" s="153" t="s">
        <v>11297</v>
      </c>
      <c r="D419" s="153" t="s">
        <v>11198</v>
      </c>
      <c r="E419" s="154">
        <v>11.34</v>
      </c>
    </row>
    <row r="420" spans="1:5" ht="13.5" customHeight="1">
      <c r="A420" s="152" t="s">
        <v>11298</v>
      </c>
      <c r="B420" s="153" t="s">
        <v>9749</v>
      </c>
      <c r="C420" s="153" t="s">
        <v>11299</v>
      </c>
      <c r="D420" s="153" t="s">
        <v>11198</v>
      </c>
      <c r="E420" s="154">
        <v>11.13</v>
      </c>
    </row>
    <row r="421" spans="1:5" ht="12.75" customHeight="1">
      <c r="A421" s="152" t="s">
        <v>11300</v>
      </c>
      <c r="B421" s="153" t="s">
        <v>9749</v>
      </c>
      <c r="C421" s="153" t="s">
        <v>11301</v>
      </c>
      <c r="D421" s="153" t="s">
        <v>11198</v>
      </c>
      <c r="E421" s="154">
        <v>9.6</v>
      </c>
    </row>
    <row r="422" spans="1:5" ht="12.75" customHeight="1">
      <c r="A422" s="152" t="s">
        <v>11302</v>
      </c>
      <c r="B422" s="153" t="s">
        <v>9749</v>
      </c>
      <c r="C422" s="153" t="s">
        <v>11303</v>
      </c>
      <c r="D422" s="153" t="s">
        <v>11198</v>
      </c>
      <c r="E422" s="154">
        <v>8.51</v>
      </c>
    </row>
    <row r="423" spans="1:5" ht="13.5" customHeight="1">
      <c r="A423" s="152" t="s">
        <v>11304</v>
      </c>
      <c r="B423" s="153" t="s">
        <v>9749</v>
      </c>
      <c r="C423" s="153" t="s">
        <v>11305</v>
      </c>
      <c r="D423" s="153" t="s">
        <v>11198</v>
      </c>
      <c r="E423" s="154">
        <v>8.0500000000000007</v>
      </c>
    </row>
    <row r="424" spans="1:5" ht="12.75" customHeight="1">
      <c r="A424" s="152" t="s">
        <v>11306</v>
      </c>
      <c r="B424" s="153" t="s">
        <v>9749</v>
      </c>
      <c r="C424" s="153" t="s">
        <v>11307</v>
      </c>
      <c r="D424" s="153" t="s">
        <v>11198</v>
      </c>
      <c r="E424" s="154">
        <v>7.94</v>
      </c>
    </row>
    <row r="425" spans="1:5" ht="12.75" customHeight="1">
      <c r="A425" s="152" t="s">
        <v>11308</v>
      </c>
      <c r="B425" s="153" t="s">
        <v>9749</v>
      </c>
      <c r="C425" s="153" t="s">
        <v>11309</v>
      </c>
      <c r="D425" s="153" t="s">
        <v>11198</v>
      </c>
      <c r="E425" s="154">
        <v>7.74</v>
      </c>
    </row>
    <row r="426" spans="1:5" ht="13.5" customHeight="1">
      <c r="A426" s="149" t="s">
        <v>11310</v>
      </c>
      <c r="B426" s="150" t="s">
        <v>9749</v>
      </c>
      <c r="C426" s="150" t="s">
        <v>11311</v>
      </c>
      <c r="D426" s="151"/>
      <c r="E426" s="151"/>
    </row>
    <row r="427" spans="1:5" ht="12.75" customHeight="1">
      <c r="A427" s="152" t="s">
        <v>11312</v>
      </c>
      <c r="B427" s="153" t="s">
        <v>9749</v>
      </c>
      <c r="C427" s="153" t="s">
        <v>11313</v>
      </c>
      <c r="D427" s="153" t="s">
        <v>9754</v>
      </c>
      <c r="E427" s="154">
        <v>107.81</v>
      </c>
    </row>
    <row r="428" spans="1:5" ht="13.5" customHeight="1">
      <c r="A428" s="152" t="s">
        <v>11314</v>
      </c>
      <c r="B428" s="153" t="s">
        <v>9749</v>
      </c>
      <c r="C428" s="153" t="s">
        <v>11315</v>
      </c>
      <c r="D428" s="153" t="s">
        <v>9754</v>
      </c>
      <c r="E428" s="154">
        <v>69.81</v>
      </c>
    </row>
    <row r="429" spans="1:5" ht="12.75" customHeight="1">
      <c r="A429" s="149" t="s">
        <v>11316</v>
      </c>
      <c r="B429" s="150" t="s">
        <v>9749</v>
      </c>
      <c r="C429" s="380" t="s">
        <v>11317</v>
      </c>
      <c r="D429" s="151"/>
      <c r="E429" s="151"/>
    </row>
    <row r="430" spans="1:5" ht="4.5" customHeight="1">
      <c r="C430" s="380"/>
    </row>
    <row r="431" spans="1:5" ht="13.5" customHeight="1">
      <c r="A431" s="152" t="s">
        <v>11318</v>
      </c>
      <c r="B431" s="153" t="s">
        <v>9749</v>
      </c>
      <c r="C431" s="153" t="s">
        <v>11319</v>
      </c>
      <c r="D431" s="153" t="s">
        <v>10400</v>
      </c>
      <c r="E431" s="154">
        <v>683.18</v>
      </c>
    </row>
    <row r="432" spans="1:5" ht="12.75" customHeight="1">
      <c r="A432" s="152" t="s">
        <v>11320</v>
      </c>
      <c r="B432" s="153" t="s">
        <v>9749</v>
      </c>
      <c r="C432" s="153" t="s">
        <v>11321</v>
      </c>
      <c r="D432" s="153" t="s">
        <v>10400</v>
      </c>
      <c r="E432" s="154">
        <v>716.15</v>
      </c>
    </row>
    <row r="433" spans="1:5" ht="13.5" customHeight="1">
      <c r="A433" s="152" t="s">
        <v>11322</v>
      </c>
      <c r="B433" s="153" t="s">
        <v>9749</v>
      </c>
      <c r="C433" s="153" t="s">
        <v>11323</v>
      </c>
      <c r="D433" s="153" t="s">
        <v>10400</v>
      </c>
      <c r="E433" s="154">
        <v>728.34</v>
      </c>
    </row>
    <row r="434" spans="1:5" ht="12.75" customHeight="1">
      <c r="A434" s="152" t="s">
        <v>11324</v>
      </c>
      <c r="B434" s="153" t="s">
        <v>9749</v>
      </c>
      <c r="C434" s="153" t="s">
        <v>11325</v>
      </c>
      <c r="D434" s="153" t="s">
        <v>10400</v>
      </c>
      <c r="E434" s="154">
        <v>741.3</v>
      </c>
    </row>
    <row r="435" spans="1:5" ht="12.75" customHeight="1">
      <c r="A435" s="152" t="s">
        <v>11326</v>
      </c>
      <c r="B435" s="153" t="s">
        <v>9749</v>
      </c>
      <c r="C435" s="153" t="s">
        <v>11327</v>
      </c>
      <c r="D435" s="153" t="s">
        <v>10400</v>
      </c>
      <c r="E435" s="154">
        <v>801.06</v>
      </c>
    </row>
    <row r="436" spans="1:5" ht="13.5" customHeight="1">
      <c r="A436" s="152" t="s">
        <v>11328</v>
      </c>
      <c r="B436" s="153" t="s">
        <v>9749</v>
      </c>
      <c r="C436" s="153" t="s">
        <v>11329</v>
      </c>
      <c r="D436" s="153" t="s">
        <v>10400</v>
      </c>
      <c r="E436" s="154">
        <v>472.17</v>
      </c>
    </row>
    <row r="437" spans="1:5" ht="12.75" customHeight="1">
      <c r="A437" s="152" t="s">
        <v>11330</v>
      </c>
      <c r="B437" s="153" t="s">
        <v>9749</v>
      </c>
      <c r="C437" s="153" t="s">
        <v>11331</v>
      </c>
      <c r="D437" s="153" t="s">
        <v>10400</v>
      </c>
      <c r="E437" s="154">
        <v>505.17</v>
      </c>
    </row>
    <row r="438" spans="1:5" ht="13.5" customHeight="1">
      <c r="A438" s="152" t="s">
        <v>11332</v>
      </c>
      <c r="B438" s="153" t="s">
        <v>9749</v>
      </c>
      <c r="C438" s="153" t="s">
        <v>11333</v>
      </c>
      <c r="D438" s="153" t="s">
        <v>10400</v>
      </c>
      <c r="E438" s="154">
        <v>521.66999999999996</v>
      </c>
    </row>
    <row r="439" spans="1:5" ht="12.75" customHeight="1">
      <c r="A439" s="152" t="s">
        <v>11334</v>
      </c>
      <c r="B439" s="153" t="s">
        <v>9749</v>
      </c>
      <c r="C439" s="153" t="s">
        <v>11335</v>
      </c>
      <c r="D439" s="153" t="s">
        <v>10400</v>
      </c>
      <c r="E439" s="154">
        <v>538.16999999999996</v>
      </c>
    </row>
    <row r="440" spans="1:5" ht="12.75" customHeight="1">
      <c r="A440" s="152" t="s">
        <v>11336</v>
      </c>
      <c r="B440" s="153" t="s">
        <v>9749</v>
      </c>
      <c r="C440" s="153" t="s">
        <v>11337</v>
      </c>
      <c r="D440" s="153" t="s">
        <v>10400</v>
      </c>
      <c r="E440" s="154">
        <v>604.16999999999996</v>
      </c>
    </row>
    <row r="441" spans="1:5" ht="13.5" customHeight="1">
      <c r="A441" s="149" t="s">
        <v>11338</v>
      </c>
      <c r="B441" s="150" t="s">
        <v>9749</v>
      </c>
      <c r="C441" s="150" t="s">
        <v>11339</v>
      </c>
      <c r="D441" s="151"/>
      <c r="E441" s="151"/>
    </row>
    <row r="442" spans="1:5" ht="12.75" customHeight="1">
      <c r="A442" s="152" t="s">
        <v>11340</v>
      </c>
      <c r="B442" s="153" t="s">
        <v>9749</v>
      </c>
      <c r="C442" s="153" t="s">
        <v>11341</v>
      </c>
      <c r="D442" s="153" t="s">
        <v>10400</v>
      </c>
      <c r="E442" s="154">
        <v>235.49</v>
      </c>
    </row>
    <row r="443" spans="1:5" ht="12.75" customHeight="1">
      <c r="A443" s="152" t="s">
        <v>11342</v>
      </c>
      <c r="B443" s="153" t="s">
        <v>9749</v>
      </c>
      <c r="C443" s="153" t="s">
        <v>11343</v>
      </c>
      <c r="D443" s="153" t="s">
        <v>10400</v>
      </c>
      <c r="E443" s="154">
        <v>223.19</v>
      </c>
    </row>
    <row r="444" spans="1:5" ht="13.5" customHeight="1">
      <c r="A444" s="152" t="s">
        <v>11344</v>
      </c>
      <c r="B444" s="153" t="s">
        <v>9749</v>
      </c>
      <c r="C444" s="153" t="s">
        <v>11345</v>
      </c>
      <c r="D444" s="153" t="s">
        <v>10400</v>
      </c>
      <c r="E444" s="154">
        <v>212.45</v>
      </c>
    </row>
    <row r="445" spans="1:5" ht="12.75" customHeight="1">
      <c r="A445" s="149" t="s">
        <v>11346</v>
      </c>
      <c r="B445" s="150" t="s">
        <v>9749</v>
      </c>
      <c r="C445" s="150" t="s">
        <v>11347</v>
      </c>
      <c r="D445" s="151"/>
      <c r="E445" s="151"/>
    </row>
    <row r="446" spans="1:5" ht="13.5" customHeight="1">
      <c r="A446" s="152" t="s">
        <v>11348</v>
      </c>
      <c r="B446" s="153" t="s">
        <v>9749</v>
      </c>
      <c r="C446" s="153" t="s">
        <v>11349</v>
      </c>
      <c r="D446" s="153" t="s">
        <v>10236</v>
      </c>
      <c r="E446" s="154">
        <v>8.35</v>
      </c>
    </row>
    <row r="447" spans="1:5" ht="12.75" customHeight="1">
      <c r="A447" s="152" t="s">
        <v>11350</v>
      </c>
      <c r="B447" s="153" t="s">
        <v>9749</v>
      </c>
      <c r="C447" s="153" t="s">
        <v>11351</v>
      </c>
      <c r="D447" s="153" t="s">
        <v>10236</v>
      </c>
      <c r="E447" s="154">
        <v>13.69</v>
      </c>
    </row>
    <row r="448" spans="1:5" ht="12.75" customHeight="1">
      <c r="A448" s="149" t="s">
        <v>11352</v>
      </c>
      <c r="B448" s="150" t="s">
        <v>9749</v>
      </c>
      <c r="C448" s="150" t="s">
        <v>11353</v>
      </c>
      <c r="D448" s="151"/>
      <c r="E448" s="151"/>
    </row>
    <row r="449" spans="1:5" ht="13.5" customHeight="1">
      <c r="A449" s="152" t="s">
        <v>11354</v>
      </c>
      <c r="B449" s="153" t="s">
        <v>9749</v>
      </c>
      <c r="C449" s="153" t="s">
        <v>11355</v>
      </c>
      <c r="D449" s="153" t="s">
        <v>10146</v>
      </c>
      <c r="E449" s="154">
        <v>26.26</v>
      </c>
    </row>
    <row r="450" spans="1:5" ht="12.75" customHeight="1">
      <c r="A450" s="152" t="s">
        <v>11356</v>
      </c>
      <c r="B450" s="153" t="s">
        <v>9749</v>
      </c>
      <c r="C450" s="153" t="s">
        <v>11357</v>
      </c>
      <c r="D450" s="153" t="s">
        <v>10146</v>
      </c>
      <c r="E450" s="154">
        <v>28.23</v>
      </c>
    </row>
    <row r="451" spans="1:5" ht="13.5" customHeight="1">
      <c r="A451" s="152" t="s">
        <v>11358</v>
      </c>
      <c r="B451" s="153" t="s">
        <v>9749</v>
      </c>
      <c r="C451" s="153" t="s">
        <v>11359</v>
      </c>
      <c r="D451" s="153" t="s">
        <v>10146</v>
      </c>
      <c r="E451" s="154">
        <v>28.8</v>
      </c>
    </row>
    <row r="452" spans="1:5" ht="12.75" customHeight="1">
      <c r="A452" s="149" t="s">
        <v>11360</v>
      </c>
      <c r="B452" s="150" t="s">
        <v>9749</v>
      </c>
      <c r="C452" s="150" t="s">
        <v>11361</v>
      </c>
      <c r="D452" s="151"/>
      <c r="E452" s="151"/>
    </row>
    <row r="453" spans="1:5" ht="12.75" customHeight="1">
      <c r="A453" s="152" t="s">
        <v>11362</v>
      </c>
      <c r="B453" s="153" t="s">
        <v>9749</v>
      </c>
      <c r="C453" s="153" t="s">
        <v>11363</v>
      </c>
      <c r="D453" s="153" t="s">
        <v>10146</v>
      </c>
      <c r="E453" s="154">
        <v>12.7</v>
      </c>
    </row>
    <row r="454" spans="1:5" ht="13.5" customHeight="1">
      <c r="A454" s="152" t="s">
        <v>11364</v>
      </c>
      <c r="B454" s="153" t="s">
        <v>9749</v>
      </c>
      <c r="C454" s="153" t="s">
        <v>11365</v>
      </c>
      <c r="D454" s="153" t="s">
        <v>9754</v>
      </c>
      <c r="E454" s="154">
        <v>119.64</v>
      </c>
    </row>
    <row r="455" spans="1:5" ht="12.75" customHeight="1">
      <c r="A455" s="149" t="s">
        <v>11366</v>
      </c>
      <c r="B455" s="150" t="s">
        <v>9749</v>
      </c>
      <c r="C455" s="150" t="s">
        <v>11367</v>
      </c>
      <c r="D455" s="151"/>
      <c r="E455" s="151"/>
    </row>
    <row r="456" spans="1:5" ht="13.5" customHeight="1">
      <c r="A456" s="152" t="s">
        <v>11368</v>
      </c>
      <c r="B456" s="153" t="s">
        <v>9749</v>
      </c>
      <c r="C456" s="153" t="s">
        <v>11369</v>
      </c>
      <c r="D456" s="153" t="s">
        <v>10146</v>
      </c>
      <c r="E456" s="154">
        <v>1107.8</v>
      </c>
    </row>
    <row r="457" spans="1:5" ht="12.75" customHeight="1">
      <c r="A457" s="152" t="s">
        <v>11370</v>
      </c>
      <c r="B457" s="153" t="s">
        <v>9749</v>
      </c>
      <c r="C457" s="153" t="s">
        <v>11371</v>
      </c>
      <c r="D457" s="153" t="s">
        <v>10400</v>
      </c>
      <c r="E457" s="154">
        <v>369.46</v>
      </c>
    </row>
    <row r="458" spans="1:5" ht="12.75" customHeight="1">
      <c r="A458" s="149" t="s">
        <v>11372</v>
      </c>
      <c r="B458" s="150" t="s">
        <v>9749</v>
      </c>
      <c r="C458" s="150" t="s">
        <v>11373</v>
      </c>
      <c r="D458" s="151"/>
      <c r="E458" s="151"/>
    </row>
    <row r="459" spans="1:5" ht="13.5" customHeight="1">
      <c r="A459" s="152" t="s">
        <v>11374</v>
      </c>
      <c r="B459" s="153" t="s">
        <v>9749</v>
      </c>
      <c r="C459" s="153" t="s">
        <v>11375</v>
      </c>
      <c r="D459" s="153" t="s">
        <v>10146</v>
      </c>
      <c r="E459" s="154">
        <v>15178.95</v>
      </c>
    </row>
    <row r="460" spans="1:5" ht="12.75" customHeight="1">
      <c r="A460" s="152" t="s">
        <v>11376</v>
      </c>
      <c r="B460" s="153" t="s">
        <v>9749</v>
      </c>
      <c r="C460" s="153" t="s">
        <v>11377</v>
      </c>
      <c r="D460" s="153" t="s">
        <v>10146</v>
      </c>
      <c r="E460" s="154">
        <v>16377.3</v>
      </c>
    </row>
    <row r="461" spans="1:5" ht="12.75" customHeight="1">
      <c r="A461" s="152" t="s">
        <v>11378</v>
      </c>
      <c r="B461" s="153" t="s">
        <v>9749</v>
      </c>
      <c r="C461" s="153" t="s">
        <v>11379</v>
      </c>
      <c r="D461" s="153" t="s">
        <v>10146</v>
      </c>
      <c r="E461" s="154">
        <v>18114.13</v>
      </c>
    </row>
    <row r="462" spans="1:5" ht="13.5" customHeight="1">
      <c r="A462" s="152" t="s">
        <v>11380</v>
      </c>
      <c r="B462" s="153" t="s">
        <v>9749</v>
      </c>
      <c r="C462" s="153" t="s">
        <v>11381</v>
      </c>
      <c r="D462" s="153" t="s">
        <v>10146</v>
      </c>
      <c r="E462" s="154">
        <v>19551.22</v>
      </c>
    </row>
    <row r="463" spans="1:5" ht="12.75" customHeight="1">
      <c r="A463" s="152" t="s">
        <v>11382</v>
      </c>
      <c r="B463" s="153" t="s">
        <v>9749</v>
      </c>
      <c r="C463" s="153" t="s">
        <v>11383</v>
      </c>
      <c r="D463" s="153" t="s">
        <v>10146</v>
      </c>
      <c r="E463" s="154">
        <v>20971.14</v>
      </c>
    </row>
    <row r="464" spans="1:5" ht="13.5" customHeight="1">
      <c r="A464" s="152" t="s">
        <v>11384</v>
      </c>
      <c r="B464" s="153" t="s">
        <v>9749</v>
      </c>
      <c r="C464" s="153" t="s">
        <v>11385</v>
      </c>
      <c r="D464" s="153" t="s">
        <v>10146</v>
      </c>
      <c r="E464" s="154">
        <v>22679.279999999999</v>
      </c>
    </row>
    <row r="465" spans="1:5" ht="12.75" customHeight="1">
      <c r="A465" s="152" t="s">
        <v>11386</v>
      </c>
      <c r="B465" s="153" t="s">
        <v>9749</v>
      </c>
      <c r="C465" s="153" t="s">
        <v>11387</v>
      </c>
      <c r="D465" s="153" t="s">
        <v>10146</v>
      </c>
      <c r="E465" s="154">
        <v>24126.5</v>
      </c>
    </row>
    <row r="466" spans="1:5" ht="12.75" customHeight="1">
      <c r="A466" s="149" t="s">
        <v>11388</v>
      </c>
      <c r="B466" s="150" t="s">
        <v>9749</v>
      </c>
      <c r="C466" s="150" t="s">
        <v>11389</v>
      </c>
      <c r="D466" s="151"/>
      <c r="E466" s="151"/>
    </row>
    <row r="467" spans="1:5" ht="13.5" customHeight="1">
      <c r="A467" s="152" t="s">
        <v>11390</v>
      </c>
      <c r="B467" s="153" t="s">
        <v>9749</v>
      </c>
      <c r="C467" s="153" t="s">
        <v>11391</v>
      </c>
      <c r="D467" s="153" t="s">
        <v>10146</v>
      </c>
      <c r="E467" s="154">
        <v>5970.28</v>
      </c>
    </row>
    <row r="468" spans="1:5" ht="12.75" customHeight="1">
      <c r="A468" s="152" t="s">
        <v>11392</v>
      </c>
      <c r="B468" s="153" t="s">
        <v>9749</v>
      </c>
      <c r="C468" s="153" t="s">
        <v>11393</v>
      </c>
      <c r="D468" s="153" t="s">
        <v>10146</v>
      </c>
      <c r="E468" s="154">
        <v>2299.69</v>
      </c>
    </row>
    <row r="469" spans="1:5" ht="13.5" customHeight="1">
      <c r="A469" s="149" t="s">
        <v>11394</v>
      </c>
      <c r="B469" s="150" t="s">
        <v>9749</v>
      </c>
      <c r="C469" s="150" t="s">
        <v>11395</v>
      </c>
      <c r="D469" s="151"/>
      <c r="E469" s="151"/>
    </row>
    <row r="470" spans="1:5" ht="12.75" customHeight="1">
      <c r="A470" s="152" t="s">
        <v>11396</v>
      </c>
      <c r="B470" s="153" t="s">
        <v>9749</v>
      </c>
      <c r="C470" s="153" t="s">
        <v>11397</v>
      </c>
      <c r="D470" s="153" t="s">
        <v>10400</v>
      </c>
      <c r="E470" s="154">
        <v>799.6</v>
      </c>
    </row>
    <row r="471" spans="1:5" ht="12.75" customHeight="1">
      <c r="A471" s="152" t="s">
        <v>11398</v>
      </c>
      <c r="B471" s="153" t="s">
        <v>9749</v>
      </c>
      <c r="C471" s="153" t="s">
        <v>11399</v>
      </c>
      <c r="D471" s="153" t="s">
        <v>10400</v>
      </c>
      <c r="E471" s="154">
        <v>1004.72</v>
      </c>
    </row>
    <row r="472" spans="1:5" ht="13.5" customHeight="1">
      <c r="A472" s="152" t="s">
        <v>11400</v>
      </c>
      <c r="B472" s="153" t="s">
        <v>9749</v>
      </c>
      <c r="C472" s="153" t="s">
        <v>11401</v>
      </c>
      <c r="D472" s="153" t="s">
        <v>10400</v>
      </c>
      <c r="E472" s="154">
        <v>796.94</v>
      </c>
    </row>
    <row r="473" spans="1:5" ht="12.75" customHeight="1">
      <c r="A473" s="152" t="s">
        <v>11402</v>
      </c>
      <c r="B473" s="153" t="s">
        <v>9749</v>
      </c>
      <c r="C473" s="153" t="s">
        <v>11403</v>
      </c>
      <c r="D473" s="153" t="s">
        <v>10400</v>
      </c>
      <c r="E473" s="154">
        <v>1050.54</v>
      </c>
    </row>
    <row r="474" spans="1:5" ht="12.75" customHeight="1">
      <c r="A474" s="152" t="s">
        <v>11404</v>
      </c>
      <c r="B474" s="153" t="s">
        <v>9749</v>
      </c>
      <c r="C474" s="153" t="s">
        <v>11405</v>
      </c>
      <c r="D474" s="153" t="s">
        <v>10400</v>
      </c>
      <c r="E474" s="154">
        <v>1142.04</v>
      </c>
    </row>
    <row r="475" spans="1:5" ht="13.5" customHeight="1">
      <c r="A475" s="152" t="s">
        <v>11406</v>
      </c>
      <c r="B475" s="153" t="s">
        <v>9749</v>
      </c>
      <c r="C475" s="153" t="s">
        <v>11407</v>
      </c>
      <c r="D475" s="153" t="s">
        <v>10400</v>
      </c>
      <c r="E475" s="154">
        <v>1281.04</v>
      </c>
    </row>
    <row r="476" spans="1:5" ht="12.75" customHeight="1">
      <c r="A476" s="152" t="s">
        <v>11408</v>
      </c>
      <c r="B476" s="153" t="s">
        <v>9749</v>
      </c>
      <c r="C476" s="153" t="s">
        <v>11409</v>
      </c>
      <c r="D476" s="153" t="s">
        <v>10400</v>
      </c>
      <c r="E476" s="154">
        <v>1503.73</v>
      </c>
    </row>
    <row r="477" spans="1:5" ht="13.5" customHeight="1">
      <c r="A477" s="152" t="s">
        <v>11410</v>
      </c>
      <c r="B477" s="153" t="s">
        <v>9749</v>
      </c>
      <c r="C477" s="153" t="s">
        <v>11411</v>
      </c>
      <c r="D477" s="153" t="s">
        <v>10400</v>
      </c>
      <c r="E477" s="154">
        <v>730.74</v>
      </c>
    </row>
    <row r="478" spans="1:5" ht="12.75" customHeight="1">
      <c r="A478" s="149" t="s">
        <v>11412</v>
      </c>
      <c r="B478" s="150" t="s">
        <v>9749</v>
      </c>
      <c r="C478" s="150" t="s">
        <v>11413</v>
      </c>
      <c r="D478" s="151"/>
      <c r="E478" s="151"/>
    </row>
    <row r="479" spans="1:5" ht="12.75" customHeight="1">
      <c r="A479" s="152" t="s">
        <v>11414</v>
      </c>
      <c r="B479" s="153" t="s">
        <v>9749</v>
      </c>
      <c r="C479" s="153" t="s">
        <v>11415</v>
      </c>
      <c r="D479" s="153" t="s">
        <v>10146</v>
      </c>
      <c r="E479" s="154">
        <v>1429.28</v>
      </c>
    </row>
    <row r="480" spans="1:5" ht="13.5" customHeight="1">
      <c r="A480" s="152" t="s">
        <v>11416</v>
      </c>
      <c r="B480" s="153" t="s">
        <v>9749</v>
      </c>
      <c r="C480" s="153" t="s">
        <v>11417</v>
      </c>
      <c r="D480" s="153" t="s">
        <v>10146</v>
      </c>
      <c r="E480" s="154">
        <v>3240.15</v>
      </c>
    </row>
    <row r="481" spans="1:5" ht="12.75" customHeight="1">
      <c r="A481" s="152" t="s">
        <v>11418</v>
      </c>
      <c r="B481" s="153" t="s">
        <v>9749</v>
      </c>
      <c r="C481" s="153" t="s">
        <v>11419</v>
      </c>
      <c r="D481" s="153" t="s">
        <v>10146</v>
      </c>
      <c r="E481" s="154">
        <v>4925.72</v>
      </c>
    </row>
    <row r="482" spans="1:5" ht="13.5" customHeight="1">
      <c r="A482" s="152" t="s">
        <v>11420</v>
      </c>
      <c r="B482" s="153" t="s">
        <v>9749</v>
      </c>
      <c r="C482" s="153" t="s">
        <v>11421</v>
      </c>
      <c r="D482" s="153" t="s">
        <v>10146</v>
      </c>
      <c r="E482" s="154">
        <v>6653.72</v>
      </c>
    </row>
    <row r="483" spans="1:5" ht="12.75" customHeight="1">
      <c r="A483" s="152" t="s">
        <v>11422</v>
      </c>
      <c r="B483" s="153" t="s">
        <v>9749</v>
      </c>
      <c r="C483" s="153" t="s">
        <v>11423</v>
      </c>
      <c r="D483" s="153" t="s">
        <v>10146</v>
      </c>
      <c r="E483" s="154">
        <v>1308.33</v>
      </c>
    </row>
    <row r="484" spans="1:5" ht="12.75" customHeight="1">
      <c r="A484" s="152" t="s">
        <v>11424</v>
      </c>
      <c r="B484" s="153" t="s">
        <v>9749</v>
      </c>
      <c r="C484" s="153" t="s">
        <v>11425</v>
      </c>
      <c r="D484" s="153" t="s">
        <v>10146</v>
      </c>
      <c r="E484" s="154">
        <v>2394.67</v>
      </c>
    </row>
    <row r="485" spans="1:5" ht="13.5" customHeight="1">
      <c r="A485" s="152" t="s">
        <v>11426</v>
      </c>
      <c r="B485" s="153" t="s">
        <v>9749</v>
      </c>
      <c r="C485" s="153" t="s">
        <v>11427</v>
      </c>
      <c r="D485" s="153" t="s">
        <v>10146</v>
      </c>
      <c r="E485" s="154">
        <v>3314.92</v>
      </c>
    </row>
    <row r="486" spans="1:5" ht="12.75" customHeight="1">
      <c r="A486" s="152" t="s">
        <v>11428</v>
      </c>
      <c r="B486" s="153" t="s">
        <v>9749</v>
      </c>
      <c r="C486" s="153" t="s">
        <v>11429</v>
      </c>
      <c r="D486" s="153" t="s">
        <v>10146</v>
      </c>
      <c r="E486" s="154">
        <v>5328.27</v>
      </c>
    </row>
    <row r="487" spans="1:5" ht="12.75" customHeight="1">
      <c r="A487" s="145" t="s">
        <v>11430</v>
      </c>
      <c r="B487" s="146"/>
      <c r="C487" s="147" t="s">
        <v>11431</v>
      </c>
      <c r="D487" s="148"/>
      <c r="E487" s="148"/>
    </row>
    <row r="488" spans="1:5" ht="13.5" customHeight="1">
      <c r="A488" s="149" t="s">
        <v>11432</v>
      </c>
      <c r="B488" s="150" t="s">
        <v>9749</v>
      </c>
      <c r="C488" s="150" t="s">
        <v>11433</v>
      </c>
      <c r="D488" s="151"/>
      <c r="E488" s="151"/>
    </row>
    <row r="489" spans="1:5" ht="12.75" customHeight="1">
      <c r="A489" s="152" t="s">
        <v>11434</v>
      </c>
      <c r="B489" s="153" t="s">
        <v>9749</v>
      </c>
      <c r="C489" s="379" t="s">
        <v>11435</v>
      </c>
      <c r="D489" s="153" t="s">
        <v>10236</v>
      </c>
      <c r="E489" s="154">
        <v>151</v>
      </c>
    </row>
    <row r="490" spans="1:5" ht="3" customHeight="1">
      <c r="C490" s="379"/>
    </row>
    <row r="491" spans="1:5" ht="12.75" customHeight="1">
      <c r="A491" s="152" t="s">
        <v>11436</v>
      </c>
      <c r="B491" s="153" t="s">
        <v>9749</v>
      </c>
      <c r="C491" s="379" t="s">
        <v>11437</v>
      </c>
      <c r="D491" s="153" t="s">
        <v>10236</v>
      </c>
      <c r="E491" s="154">
        <v>99.38</v>
      </c>
    </row>
    <row r="492" spans="1:5" ht="2.25" customHeight="1">
      <c r="C492" s="379"/>
    </row>
    <row r="493" spans="1:5" ht="13.5" customHeight="1">
      <c r="A493" s="152" t="s">
        <v>11438</v>
      </c>
      <c r="B493" s="153" t="s">
        <v>9749</v>
      </c>
      <c r="C493" s="379" t="s">
        <v>11439</v>
      </c>
      <c r="D493" s="153" t="s">
        <v>10236</v>
      </c>
      <c r="E493" s="154">
        <v>129.63999999999999</v>
      </c>
    </row>
    <row r="494" spans="1:5" ht="2.25" customHeight="1">
      <c r="C494" s="379"/>
    </row>
    <row r="495" spans="1:5" ht="13.5" customHeight="1">
      <c r="A495" s="152" t="s">
        <v>11440</v>
      </c>
      <c r="B495" s="153" t="s">
        <v>9749</v>
      </c>
      <c r="C495" s="379" t="s">
        <v>11441</v>
      </c>
      <c r="D495" s="153" t="s">
        <v>10236</v>
      </c>
      <c r="E495" s="154">
        <v>83.27</v>
      </c>
    </row>
    <row r="496" spans="1:5" ht="2.25" customHeight="1">
      <c r="C496" s="379"/>
    </row>
    <row r="497" spans="1:5" ht="12.75" customHeight="1">
      <c r="A497" s="152" t="s">
        <v>11442</v>
      </c>
      <c r="B497" s="153" t="s">
        <v>9749</v>
      </c>
      <c r="C497" s="379" t="s">
        <v>11443</v>
      </c>
      <c r="D497" s="153" t="s">
        <v>10236</v>
      </c>
      <c r="E497" s="154">
        <v>173.81</v>
      </c>
    </row>
    <row r="498" spans="1:5" ht="3" customHeight="1">
      <c r="C498" s="379"/>
    </row>
    <row r="499" spans="1:5" ht="12.75" customHeight="1">
      <c r="A499" s="152" t="s">
        <v>11444</v>
      </c>
      <c r="B499" s="153" t="s">
        <v>9749</v>
      </c>
      <c r="C499" s="379" t="s">
        <v>11445</v>
      </c>
      <c r="D499" s="153" t="s">
        <v>10236</v>
      </c>
      <c r="E499" s="154">
        <v>139.12</v>
      </c>
    </row>
    <row r="500" spans="1:5" ht="3" customHeight="1">
      <c r="C500" s="379"/>
    </row>
    <row r="501" spans="1:5" ht="12.75" customHeight="1">
      <c r="A501" s="152" t="s">
        <v>11446</v>
      </c>
      <c r="B501" s="153" t="s">
        <v>9749</v>
      </c>
      <c r="C501" s="379" t="s">
        <v>11447</v>
      </c>
      <c r="D501" s="153" t="s">
        <v>10236</v>
      </c>
      <c r="E501" s="154">
        <v>170.93</v>
      </c>
    </row>
    <row r="502" spans="1:5" ht="2.25" customHeight="1">
      <c r="C502" s="379"/>
    </row>
    <row r="503" spans="1:5" ht="13.5" customHeight="1">
      <c r="A503" s="152" t="s">
        <v>11448</v>
      </c>
      <c r="B503" s="153" t="s">
        <v>9749</v>
      </c>
      <c r="C503" s="379" t="s">
        <v>11449</v>
      </c>
      <c r="D503" s="153" t="s">
        <v>10236</v>
      </c>
      <c r="E503" s="154">
        <v>142.72</v>
      </c>
    </row>
    <row r="504" spans="1:5" ht="2.25" customHeight="1">
      <c r="C504" s="379"/>
    </row>
    <row r="505" spans="1:5" ht="12.75" customHeight="1">
      <c r="A505" s="152" t="s">
        <v>11450</v>
      </c>
      <c r="B505" s="153" t="s">
        <v>9749</v>
      </c>
      <c r="C505" s="379" t="s">
        <v>11451</v>
      </c>
      <c r="D505" s="153" t="s">
        <v>10236</v>
      </c>
      <c r="E505" s="154">
        <v>231.02</v>
      </c>
    </row>
    <row r="506" spans="1:5" ht="3" customHeight="1">
      <c r="C506" s="379"/>
    </row>
    <row r="507" spans="1:5" ht="12.75" customHeight="1">
      <c r="A507" s="152" t="s">
        <v>11452</v>
      </c>
      <c r="B507" s="153" t="s">
        <v>9749</v>
      </c>
      <c r="C507" s="379" t="s">
        <v>11453</v>
      </c>
      <c r="D507" s="153" t="s">
        <v>10236</v>
      </c>
      <c r="E507" s="154">
        <v>161.41999999999999</v>
      </c>
    </row>
    <row r="508" spans="1:5" ht="3" customHeight="1">
      <c r="C508" s="379"/>
    </row>
    <row r="509" spans="1:5" ht="12.75" customHeight="1">
      <c r="A509" s="152" t="s">
        <v>11454</v>
      </c>
      <c r="B509" s="153" t="s">
        <v>9749</v>
      </c>
      <c r="C509" s="379" t="s">
        <v>11455</v>
      </c>
      <c r="D509" s="153" t="s">
        <v>10236</v>
      </c>
      <c r="E509" s="154">
        <v>57.49</v>
      </c>
    </row>
    <row r="510" spans="1:5" ht="2.25" customHeight="1">
      <c r="C510" s="379"/>
    </row>
    <row r="511" spans="1:5" ht="13.5" customHeight="1">
      <c r="A511" s="152" t="s">
        <v>11456</v>
      </c>
      <c r="B511" s="153" t="s">
        <v>9749</v>
      </c>
      <c r="C511" s="379" t="s">
        <v>11457</v>
      </c>
      <c r="D511" s="153" t="s">
        <v>10236</v>
      </c>
      <c r="E511" s="154">
        <v>45.29</v>
      </c>
    </row>
    <row r="512" spans="1:5" ht="2.25" customHeight="1">
      <c r="C512" s="379"/>
    </row>
    <row r="513" spans="1:5" ht="13.5" customHeight="1">
      <c r="A513" s="152" t="s">
        <v>11458</v>
      </c>
      <c r="B513" s="153" t="s">
        <v>9749</v>
      </c>
      <c r="C513" s="379" t="s">
        <v>11459</v>
      </c>
      <c r="D513" s="153" t="s">
        <v>10236</v>
      </c>
      <c r="E513" s="154">
        <v>402.48</v>
      </c>
    </row>
    <row r="514" spans="1:5" ht="2.25" customHeight="1">
      <c r="C514" s="379"/>
    </row>
    <row r="515" spans="1:5" ht="12.75" customHeight="1">
      <c r="A515" s="152" t="s">
        <v>11460</v>
      </c>
      <c r="B515" s="153" t="s">
        <v>9749</v>
      </c>
      <c r="C515" s="379" t="s">
        <v>11461</v>
      </c>
      <c r="D515" s="153" t="s">
        <v>10236</v>
      </c>
      <c r="E515" s="154">
        <v>284.58999999999997</v>
      </c>
    </row>
    <row r="516" spans="1:5" ht="3" customHeight="1">
      <c r="C516" s="379"/>
    </row>
    <row r="517" spans="1:5" ht="12.75" customHeight="1">
      <c r="A517" s="152" t="s">
        <v>11462</v>
      </c>
      <c r="B517" s="153" t="s">
        <v>9749</v>
      </c>
      <c r="C517" s="379" t="s">
        <v>11463</v>
      </c>
      <c r="D517" s="153" t="s">
        <v>10236</v>
      </c>
      <c r="E517" s="154">
        <v>382.62</v>
      </c>
    </row>
    <row r="518" spans="1:5" ht="2.25" customHeight="1">
      <c r="C518" s="379"/>
    </row>
    <row r="519" spans="1:5" ht="13.5" customHeight="1">
      <c r="A519" s="152" t="s">
        <v>11464</v>
      </c>
      <c r="B519" s="153" t="s">
        <v>9749</v>
      </c>
      <c r="C519" s="379" t="s">
        <v>11465</v>
      </c>
      <c r="D519" s="153" t="s">
        <v>10236</v>
      </c>
      <c r="E519" s="154">
        <v>286.8</v>
      </c>
    </row>
    <row r="520" spans="1:5" ht="2.25" customHeight="1">
      <c r="C520" s="379"/>
    </row>
    <row r="521" spans="1:5" ht="13.5" customHeight="1">
      <c r="A521" s="152" t="s">
        <v>11466</v>
      </c>
      <c r="B521" s="153" t="s">
        <v>9749</v>
      </c>
      <c r="C521" s="379" t="s">
        <v>11467</v>
      </c>
      <c r="D521" s="153" t="s">
        <v>10236</v>
      </c>
      <c r="E521" s="154">
        <v>401.57</v>
      </c>
    </row>
    <row r="522" spans="1:5" ht="2.25" customHeight="1">
      <c r="C522" s="379"/>
    </row>
    <row r="523" spans="1:5" ht="12.75" customHeight="1">
      <c r="A523" s="152" t="s">
        <v>11468</v>
      </c>
      <c r="B523" s="153" t="s">
        <v>9749</v>
      </c>
      <c r="C523" s="379" t="s">
        <v>11469</v>
      </c>
      <c r="D523" s="153" t="s">
        <v>10236</v>
      </c>
      <c r="E523" s="154">
        <v>286</v>
      </c>
    </row>
    <row r="524" spans="1:5" ht="3" customHeight="1">
      <c r="C524" s="379"/>
    </row>
    <row r="525" spans="1:5" ht="12.75" customHeight="1">
      <c r="A525" s="149" t="s">
        <v>11470</v>
      </c>
      <c r="B525" s="150" t="s">
        <v>9749</v>
      </c>
      <c r="C525" s="150" t="s">
        <v>11471</v>
      </c>
      <c r="D525" s="151"/>
      <c r="E525" s="151"/>
    </row>
    <row r="526" spans="1:5" ht="13.5" customHeight="1">
      <c r="A526" s="152" t="s">
        <v>11472</v>
      </c>
      <c r="B526" s="153" t="s">
        <v>9749</v>
      </c>
      <c r="C526" s="153" t="s">
        <v>11473</v>
      </c>
      <c r="D526" s="153" t="s">
        <v>11198</v>
      </c>
      <c r="E526" s="154">
        <v>16.899999999999999</v>
      </c>
    </row>
    <row r="527" spans="1:5" ht="12.75" customHeight="1">
      <c r="A527" s="152" t="s">
        <v>11474</v>
      </c>
      <c r="B527" s="153" t="s">
        <v>9749</v>
      </c>
      <c r="C527" s="153" t="s">
        <v>11475</v>
      </c>
      <c r="D527" s="153" t="s">
        <v>11198</v>
      </c>
      <c r="E527" s="154">
        <v>12.93</v>
      </c>
    </row>
    <row r="528" spans="1:5" ht="12.75" customHeight="1">
      <c r="A528" s="152" t="s">
        <v>11476</v>
      </c>
      <c r="B528" s="153" t="s">
        <v>9749</v>
      </c>
      <c r="C528" s="153" t="s">
        <v>11477</v>
      </c>
      <c r="D528" s="153" t="s">
        <v>11198</v>
      </c>
      <c r="E528" s="154">
        <v>15.14</v>
      </c>
    </row>
    <row r="529" spans="1:5" ht="13.5" customHeight="1">
      <c r="A529" s="152" t="s">
        <v>11478</v>
      </c>
      <c r="B529" s="153" t="s">
        <v>9749</v>
      </c>
      <c r="C529" s="153" t="s">
        <v>11479</v>
      </c>
      <c r="D529" s="153" t="s">
        <v>11198</v>
      </c>
      <c r="E529" s="154">
        <v>11.9</v>
      </c>
    </row>
    <row r="530" spans="1:5" ht="12.75" customHeight="1">
      <c r="A530" s="152" t="s">
        <v>11480</v>
      </c>
      <c r="B530" s="153" t="s">
        <v>9749</v>
      </c>
      <c r="C530" s="153" t="s">
        <v>11481</v>
      </c>
      <c r="D530" s="153" t="s">
        <v>11198</v>
      </c>
      <c r="E530" s="154">
        <v>10.63</v>
      </c>
    </row>
    <row r="531" spans="1:5" ht="13.5" customHeight="1">
      <c r="A531" s="152" t="s">
        <v>11482</v>
      </c>
      <c r="B531" s="153" t="s">
        <v>9749</v>
      </c>
      <c r="C531" s="153" t="s">
        <v>11483</v>
      </c>
      <c r="D531" s="153" t="s">
        <v>11198</v>
      </c>
      <c r="E531" s="154">
        <v>9.31</v>
      </c>
    </row>
    <row r="532" spans="1:5" ht="12.75" customHeight="1">
      <c r="A532" s="152" t="s">
        <v>11484</v>
      </c>
      <c r="B532" s="153" t="s">
        <v>9749</v>
      </c>
      <c r="C532" s="153" t="s">
        <v>11485</v>
      </c>
      <c r="D532" s="153" t="s">
        <v>11198</v>
      </c>
      <c r="E532" s="154">
        <v>8.4</v>
      </c>
    </row>
    <row r="533" spans="1:5" ht="12.75" customHeight="1">
      <c r="A533" s="152" t="s">
        <v>11486</v>
      </c>
      <c r="B533" s="153" t="s">
        <v>9749</v>
      </c>
      <c r="C533" s="153" t="s">
        <v>11487</v>
      </c>
      <c r="D533" s="153" t="s">
        <v>11198</v>
      </c>
      <c r="E533" s="154">
        <v>7.84</v>
      </c>
    </row>
    <row r="534" spans="1:5" ht="13.5" customHeight="1">
      <c r="A534" s="152" t="s">
        <v>11488</v>
      </c>
      <c r="B534" s="153" t="s">
        <v>9749</v>
      </c>
      <c r="C534" s="153" t="s">
        <v>11489</v>
      </c>
      <c r="D534" s="153" t="s">
        <v>11198</v>
      </c>
      <c r="E534" s="154">
        <v>7.62</v>
      </c>
    </row>
    <row r="535" spans="1:5" ht="12.75" customHeight="1">
      <c r="A535" s="152" t="s">
        <v>11490</v>
      </c>
      <c r="B535" s="153" t="s">
        <v>9749</v>
      </c>
      <c r="C535" s="153" t="s">
        <v>11491</v>
      </c>
      <c r="D535" s="153" t="s">
        <v>11198</v>
      </c>
      <c r="E535" s="154">
        <v>7.62</v>
      </c>
    </row>
    <row r="536" spans="1:5" ht="12.75" customHeight="1">
      <c r="A536" s="152" t="s">
        <v>11492</v>
      </c>
      <c r="B536" s="153" t="s">
        <v>9749</v>
      </c>
      <c r="C536" s="153" t="s">
        <v>11493</v>
      </c>
      <c r="D536" s="153" t="s">
        <v>11198</v>
      </c>
      <c r="E536" s="154">
        <v>8.5399999999999991</v>
      </c>
    </row>
    <row r="537" spans="1:5" ht="13.5" customHeight="1">
      <c r="A537" s="152" t="s">
        <v>11494</v>
      </c>
      <c r="B537" s="153" t="s">
        <v>9749</v>
      </c>
      <c r="C537" s="153" t="s">
        <v>11495</v>
      </c>
      <c r="D537" s="153" t="s">
        <v>11198</v>
      </c>
      <c r="E537" s="154">
        <v>17.13</v>
      </c>
    </row>
    <row r="538" spans="1:5" ht="12.75" customHeight="1">
      <c r="A538" s="152" t="s">
        <v>11496</v>
      </c>
      <c r="B538" s="153" t="s">
        <v>9749</v>
      </c>
      <c r="C538" s="153" t="s">
        <v>11497</v>
      </c>
      <c r="D538" s="153" t="s">
        <v>11198</v>
      </c>
      <c r="E538" s="154">
        <v>17.13</v>
      </c>
    </row>
    <row r="539" spans="1:5" ht="13.5" customHeight="1">
      <c r="A539" s="152" t="s">
        <v>11498</v>
      </c>
      <c r="B539" s="153" t="s">
        <v>9749</v>
      </c>
      <c r="C539" s="153" t="s">
        <v>11499</v>
      </c>
      <c r="D539" s="153" t="s">
        <v>11198</v>
      </c>
      <c r="E539" s="154">
        <v>17.649999999999999</v>
      </c>
    </row>
    <row r="540" spans="1:5" ht="12.75" customHeight="1">
      <c r="A540" s="152" t="s">
        <v>11500</v>
      </c>
      <c r="B540" s="153" t="s">
        <v>9749</v>
      </c>
      <c r="C540" s="153" t="s">
        <v>11501</v>
      </c>
      <c r="D540" s="153" t="s">
        <v>11198</v>
      </c>
      <c r="E540" s="154">
        <v>13.82</v>
      </c>
    </row>
    <row r="541" spans="1:5" ht="12.75" customHeight="1">
      <c r="A541" s="152" t="s">
        <v>11502</v>
      </c>
      <c r="B541" s="153" t="s">
        <v>9749</v>
      </c>
      <c r="C541" s="153" t="s">
        <v>11503</v>
      </c>
      <c r="D541" s="153" t="s">
        <v>11198</v>
      </c>
      <c r="E541" s="154">
        <v>12.11</v>
      </c>
    </row>
    <row r="542" spans="1:5" ht="13.5" customHeight="1">
      <c r="A542" s="152" t="s">
        <v>11504</v>
      </c>
      <c r="B542" s="153" t="s">
        <v>9749</v>
      </c>
      <c r="C542" s="153" t="s">
        <v>11505</v>
      </c>
      <c r="D542" s="153" t="s">
        <v>11198</v>
      </c>
      <c r="E542" s="154">
        <v>10.46</v>
      </c>
    </row>
    <row r="543" spans="1:5" ht="12.75" customHeight="1">
      <c r="A543" s="152" t="s">
        <v>11506</v>
      </c>
      <c r="B543" s="153" t="s">
        <v>9749</v>
      </c>
      <c r="C543" s="153" t="s">
        <v>11507</v>
      </c>
      <c r="D543" s="153" t="s">
        <v>11198</v>
      </c>
      <c r="E543" s="154">
        <v>9.2899999999999991</v>
      </c>
    </row>
    <row r="544" spans="1:5" ht="13.5" customHeight="1">
      <c r="A544" s="152" t="s">
        <v>11508</v>
      </c>
      <c r="B544" s="153" t="s">
        <v>9749</v>
      </c>
      <c r="C544" s="153" t="s">
        <v>11509</v>
      </c>
      <c r="D544" s="153" t="s">
        <v>11198</v>
      </c>
      <c r="E544" s="154">
        <v>8.4600000000000009</v>
      </c>
    </row>
    <row r="545" spans="1:5" ht="12.75" customHeight="1">
      <c r="A545" s="152" t="s">
        <v>11510</v>
      </c>
      <c r="B545" s="153" t="s">
        <v>9749</v>
      </c>
      <c r="C545" s="153" t="s">
        <v>11511</v>
      </c>
      <c r="D545" s="153" t="s">
        <v>11198</v>
      </c>
      <c r="E545" s="154">
        <v>8.07</v>
      </c>
    </row>
    <row r="546" spans="1:5" ht="12.75" customHeight="1">
      <c r="A546" s="152" t="s">
        <v>11512</v>
      </c>
      <c r="B546" s="153" t="s">
        <v>9749</v>
      </c>
      <c r="C546" s="153" t="s">
        <v>11513</v>
      </c>
      <c r="D546" s="153" t="s">
        <v>11198</v>
      </c>
      <c r="E546" s="154">
        <v>7.65</v>
      </c>
    </row>
    <row r="547" spans="1:5" ht="13.5" customHeight="1">
      <c r="A547" s="152" t="s">
        <v>11514</v>
      </c>
      <c r="B547" s="153" t="s">
        <v>9749</v>
      </c>
      <c r="C547" s="153" t="s">
        <v>11515</v>
      </c>
      <c r="D547" s="153" t="s">
        <v>11198</v>
      </c>
      <c r="E547" s="154">
        <v>8.57</v>
      </c>
    </row>
    <row r="548" spans="1:5" ht="12.75" customHeight="1">
      <c r="A548" s="149" t="s">
        <v>11516</v>
      </c>
      <c r="B548" s="150" t="s">
        <v>9749</v>
      </c>
      <c r="C548" s="150" t="s">
        <v>11517</v>
      </c>
      <c r="D548" s="151"/>
      <c r="E548" s="151"/>
    </row>
    <row r="549" spans="1:5" ht="12.75" customHeight="1">
      <c r="A549" s="152" t="s">
        <v>11518</v>
      </c>
      <c r="B549" s="153" t="s">
        <v>9749</v>
      </c>
      <c r="C549" s="153" t="s">
        <v>11519</v>
      </c>
      <c r="D549" s="153" t="s">
        <v>11198</v>
      </c>
      <c r="E549" s="154">
        <v>11.24</v>
      </c>
    </row>
    <row r="550" spans="1:5" ht="13.5" customHeight="1">
      <c r="A550" s="152" t="s">
        <v>11520</v>
      </c>
      <c r="B550" s="153" t="s">
        <v>9749</v>
      </c>
      <c r="C550" s="153" t="s">
        <v>11521</v>
      </c>
      <c r="D550" s="153" t="s">
        <v>11198</v>
      </c>
      <c r="E550" s="154">
        <v>11</v>
      </c>
    </row>
    <row r="551" spans="1:5" ht="12.75" customHeight="1">
      <c r="A551" s="152" t="s">
        <v>11522</v>
      </c>
      <c r="B551" s="153" t="s">
        <v>9749</v>
      </c>
      <c r="C551" s="153" t="s">
        <v>11523</v>
      </c>
      <c r="D551" s="153" t="s">
        <v>11198</v>
      </c>
      <c r="E551" s="154">
        <v>10.99</v>
      </c>
    </row>
    <row r="552" spans="1:5" ht="13.5" customHeight="1">
      <c r="A552" s="152" t="s">
        <v>11524</v>
      </c>
      <c r="B552" s="153" t="s">
        <v>9749</v>
      </c>
      <c r="C552" s="153" t="s">
        <v>11525</v>
      </c>
      <c r="D552" s="153" t="s">
        <v>11198</v>
      </c>
      <c r="E552" s="154">
        <v>13.05</v>
      </c>
    </row>
    <row r="553" spans="1:5" ht="12.75" customHeight="1">
      <c r="A553" s="152" t="s">
        <v>11526</v>
      </c>
      <c r="B553" s="153" t="s">
        <v>9749</v>
      </c>
      <c r="C553" s="153" t="s">
        <v>11527</v>
      </c>
      <c r="D553" s="153" t="s">
        <v>11198</v>
      </c>
      <c r="E553" s="154">
        <v>12.89</v>
      </c>
    </row>
    <row r="554" spans="1:5" ht="12.75" customHeight="1">
      <c r="A554" s="152" t="s">
        <v>11528</v>
      </c>
      <c r="B554" s="153" t="s">
        <v>9749</v>
      </c>
      <c r="C554" s="153" t="s">
        <v>11529</v>
      </c>
      <c r="D554" s="153" t="s">
        <v>11198</v>
      </c>
      <c r="E554" s="154">
        <v>11.48</v>
      </c>
    </row>
    <row r="555" spans="1:5" ht="13.5" customHeight="1">
      <c r="A555" s="152" t="s">
        <v>11530</v>
      </c>
      <c r="B555" s="153" t="s">
        <v>9749</v>
      </c>
      <c r="C555" s="153" t="s">
        <v>11531</v>
      </c>
      <c r="D555" s="153" t="s">
        <v>11198</v>
      </c>
      <c r="E555" s="154">
        <v>10.87</v>
      </c>
    </row>
    <row r="556" spans="1:5" ht="12.75" customHeight="1">
      <c r="A556" s="152" t="s">
        <v>11532</v>
      </c>
      <c r="B556" s="153" t="s">
        <v>9749</v>
      </c>
      <c r="C556" s="153" t="s">
        <v>11533</v>
      </c>
      <c r="D556" s="153" t="s">
        <v>11198</v>
      </c>
      <c r="E556" s="154">
        <v>10.85</v>
      </c>
    </row>
    <row r="557" spans="1:5" ht="13.5" customHeight="1">
      <c r="A557" s="152" t="s">
        <v>11534</v>
      </c>
      <c r="B557" s="153" t="s">
        <v>9749</v>
      </c>
      <c r="C557" s="153" t="s">
        <v>11535</v>
      </c>
      <c r="D557" s="153" t="s">
        <v>11198</v>
      </c>
      <c r="E557" s="154">
        <v>10.83</v>
      </c>
    </row>
    <row r="558" spans="1:5" ht="12.75" customHeight="1">
      <c r="A558" s="152" t="s">
        <v>11536</v>
      </c>
      <c r="B558" s="153" t="s">
        <v>9749</v>
      </c>
      <c r="C558" s="153" t="s">
        <v>11537</v>
      </c>
      <c r="D558" s="153" t="s">
        <v>11198</v>
      </c>
      <c r="E558" s="154">
        <v>10.87</v>
      </c>
    </row>
    <row r="559" spans="1:5" ht="12.75" customHeight="1">
      <c r="A559" s="152" t="s">
        <v>11538</v>
      </c>
      <c r="B559" s="153" t="s">
        <v>9749</v>
      </c>
      <c r="C559" s="153" t="s">
        <v>11539</v>
      </c>
      <c r="D559" s="153" t="s">
        <v>11198</v>
      </c>
      <c r="E559" s="154">
        <v>11.32</v>
      </c>
    </row>
    <row r="560" spans="1:5" ht="13.5" customHeight="1">
      <c r="A560" s="152" t="s">
        <v>11540</v>
      </c>
      <c r="B560" s="153" t="s">
        <v>9749</v>
      </c>
      <c r="C560" s="153" t="s">
        <v>11541</v>
      </c>
      <c r="D560" s="153" t="s">
        <v>11198</v>
      </c>
      <c r="E560" s="154">
        <v>14.04</v>
      </c>
    </row>
    <row r="561" spans="1:5" ht="12.75" customHeight="1">
      <c r="A561" s="152" t="s">
        <v>11542</v>
      </c>
      <c r="B561" s="153" t="s">
        <v>9749</v>
      </c>
      <c r="C561" s="153" t="s">
        <v>11543</v>
      </c>
      <c r="D561" s="153" t="s">
        <v>11198</v>
      </c>
      <c r="E561" s="154">
        <v>13.59</v>
      </c>
    </row>
    <row r="562" spans="1:5" ht="12.75" customHeight="1">
      <c r="A562" s="152" t="s">
        <v>11544</v>
      </c>
      <c r="B562" s="153" t="s">
        <v>9749</v>
      </c>
      <c r="C562" s="153" t="s">
        <v>11545</v>
      </c>
      <c r="D562" s="153" t="s">
        <v>11198</v>
      </c>
      <c r="E562" s="154">
        <v>11.27</v>
      </c>
    </row>
    <row r="563" spans="1:5" ht="13.5" customHeight="1">
      <c r="A563" s="149" t="s">
        <v>11546</v>
      </c>
      <c r="B563" s="150" t="s">
        <v>9749</v>
      </c>
      <c r="C563" s="150" t="s">
        <v>11547</v>
      </c>
      <c r="D563" s="151"/>
      <c r="E563" s="151"/>
    </row>
    <row r="564" spans="1:5" ht="12.75" customHeight="1">
      <c r="A564" s="152" t="s">
        <v>11548</v>
      </c>
      <c r="B564" s="153" t="s">
        <v>9749</v>
      </c>
      <c r="C564" s="153" t="s">
        <v>11549</v>
      </c>
      <c r="D564" s="153" t="s">
        <v>10400</v>
      </c>
      <c r="E564" s="154">
        <v>716.15</v>
      </c>
    </row>
    <row r="565" spans="1:5" ht="13.5" customHeight="1">
      <c r="A565" s="152" t="s">
        <v>11550</v>
      </c>
      <c r="B565" s="153" t="s">
        <v>9749</v>
      </c>
      <c r="C565" s="153" t="s">
        <v>11551</v>
      </c>
      <c r="D565" s="153" t="s">
        <v>10400</v>
      </c>
      <c r="E565" s="154">
        <v>728.34</v>
      </c>
    </row>
    <row r="566" spans="1:5" ht="12.75" customHeight="1">
      <c r="A566" s="152" t="s">
        <v>11552</v>
      </c>
      <c r="B566" s="153" t="s">
        <v>9749</v>
      </c>
      <c r="C566" s="153" t="s">
        <v>11553</v>
      </c>
      <c r="D566" s="153" t="s">
        <v>10400</v>
      </c>
      <c r="E566" s="154">
        <v>741.3</v>
      </c>
    </row>
    <row r="567" spans="1:5" ht="12.75" customHeight="1">
      <c r="A567" s="152" t="s">
        <v>11554</v>
      </c>
      <c r="B567" s="153" t="s">
        <v>9749</v>
      </c>
      <c r="C567" s="153" t="s">
        <v>11555</v>
      </c>
      <c r="D567" s="153" t="s">
        <v>10400</v>
      </c>
      <c r="E567" s="154">
        <v>801.06</v>
      </c>
    </row>
    <row r="568" spans="1:5" ht="13.5" customHeight="1">
      <c r="A568" s="149" t="s">
        <v>11556</v>
      </c>
      <c r="B568" s="150" t="s">
        <v>9749</v>
      </c>
      <c r="C568" s="150" t="s">
        <v>11557</v>
      </c>
      <c r="D568" s="151"/>
      <c r="E568" s="151"/>
    </row>
    <row r="569" spans="1:5" ht="12.75" customHeight="1">
      <c r="A569" s="152" t="s">
        <v>11558</v>
      </c>
      <c r="B569" s="153" t="s">
        <v>9749</v>
      </c>
      <c r="C569" s="153" t="s">
        <v>11559</v>
      </c>
      <c r="D569" s="153" t="s">
        <v>10400</v>
      </c>
      <c r="E569" s="154">
        <v>588.41</v>
      </c>
    </row>
    <row r="570" spans="1:5" ht="13.5" customHeight="1">
      <c r="A570" s="152" t="s">
        <v>11560</v>
      </c>
      <c r="B570" s="153" t="s">
        <v>9749</v>
      </c>
      <c r="C570" s="153" t="s">
        <v>11561</v>
      </c>
      <c r="D570" s="153" t="s">
        <v>10400</v>
      </c>
      <c r="E570" s="154">
        <v>604.91</v>
      </c>
    </row>
    <row r="571" spans="1:5" ht="12.75" customHeight="1">
      <c r="A571" s="152" t="s">
        <v>11562</v>
      </c>
      <c r="B571" s="153" t="s">
        <v>9749</v>
      </c>
      <c r="C571" s="153" t="s">
        <v>11563</v>
      </c>
      <c r="D571" s="153" t="s">
        <v>10400</v>
      </c>
      <c r="E571" s="154">
        <v>621.41</v>
      </c>
    </row>
    <row r="572" spans="1:5" ht="12.75" customHeight="1">
      <c r="A572" s="152" t="s">
        <v>11564</v>
      </c>
      <c r="B572" s="153" t="s">
        <v>9749</v>
      </c>
      <c r="C572" s="153" t="s">
        <v>11565</v>
      </c>
      <c r="D572" s="153" t="s">
        <v>10400</v>
      </c>
      <c r="E572" s="154">
        <v>687.41</v>
      </c>
    </row>
    <row r="573" spans="1:5" ht="13.5" customHeight="1">
      <c r="A573" s="149" t="s">
        <v>11566</v>
      </c>
      <c r="B573" s="150" t="s">
        <v>9749</v>
      </c>
      <c r="C573" s="150" t="s">
        <v>11567</v>
      </c>
      <c r="D573" s="151"/>
      <c r="E573" s="151"/>
    </row>
    <row r="574" spans="1:5" ht="12.75" customHeight="1">
      <c r="A574" s="152" t="s">
        <v>11568</v>
      </c>
      <c r="B574" s="153" t="s">
        <v>9749</v>
      </c>
      <c r="C574" s="153" t="s">
        <v>11569</v>
      </c>
      <c r="D574" s="153" t="s">
        <v>10400</v>
      </c>
      <c r="E574" s="154">
        <v>571.16999999999996</v>
      </c>
    </row>
    <row r="575" spans="1:5" ht="13.5" customHeight="1">
      <c r="A575" s="152" t="s">
        <v>11570</v>
      </c>
      <c r="B575" s="153" t="s">
        <v>9749</v>
      </c>
      <c r="C575" s="153" t="s">
        <v>11571</v>
      </c>
      <c r="D575" s="153" t="s">
        <v>10400</v>
      </c>
      <c r="E575" s="154">
        <v>587.66999999999996</v>
      </c>
    </row>
    <row r="576" spans="1:5" ht="12.75" customHeight="1">
      <c r="A576" s="152" t="s">
        <v>11572</v>
      </c>
      <c r="B576" s="153" t="s">
        <v>9749</v>
      </c>
      <c r="C576" s="153" t="s">
        <v>11573</v>
      </c>
      <c r="D576" s="153" t="s">
        <v>10400</v>
      </c>
      <c r="E576" s="154">
        <v>604.16999999999996</v>
      </c>
    </row>
    <row r="577" spans="1:5" ht="12.75" customHeight="1">
      <c r="A577" s="152" t="s">
        <v>11574</v>
      </c>
      <c r="B577" s="153" t="s">
        <v>9749</v>
      </c>
      <c r="C577" s="153" t="s">
        <v>11575</v>
      </c>
      <c r="D577" s="153" t="s">
        <v>10400</v>
      </c>
      <c r="E577" s="154">
        <v>670.17</v>
      </c>
    </row>
    <row r="578" spans="1:5" ht="13.5" customHeight="1">
      <c r="A578" s="149" t="s">
        <v>11576</v>
      </c>
      <c r="B578" s="150" t="s">
        <v>9749</v>
      </c>
      <c r="C578" s="380" t="s">
        <v>11577</v>
      </c>
      <c r="D578" s="151"/>
      <c r="E578" s="151"/>
    </row>
    <row r="579" spans="1:5" ht="4.5" customHeight="1">
      <c r="C579" s="380"/>
    </row>
    <row r="580" spans="1:5" ht="13.5" customHeight="1">
      <c r="A580" s="152" t="s">
        <v>11578</v>
      </c>
      <c r="B580" s="153" t="s">
        <v>9749</v>
      </c>
      <c r="C580" s="379" t="s">
        <v>11579</v>
      </c>
      <c r="D580" s="153" t="s">
        <v>10236</v>
      </c>
      <c r="E580" s="154">
        <v>166.54</v>
      </c>
    </row>
    <row r="581" spans="1:5" ht="2.25" customHeight="1">
      <c r="C581" s="379"/>
    </row>
    <row r="582" spans="1:5" ht="12.75" customHeight="1">
      <c r="A582" s="152" t="s">
        <v>11580</v>
      </c>
      <c r="B582" s="153" t="s">
        <v>9749</v>
      </c>
      <c r="C582" s="379" t="s">
        <v>11581</v>
      </c>
      <c r="D582" s="153" t="s">
        <v>10236</v>
      </c>
      <c r="E582" s="154">
        <v>190.96</v>
      </c>
    </row>
    <row r="583" spans="1:5" ht="3" customHeight="1">
      <c r="C583" s="379"/>
    </row>
    <row r="584" spans="1:5" ht="12.75" customHeight="1">
      <c r="A584" s="152" t="s">
        <v>11582</v>
      </c>
      <c r="B584" s="153" t="s">
        <v>9749</v>
      </c>
      <c r="C584" s="379" t="s">
        <v>11583</v>
      </c>
      <c r="D584" s="153" t="s">
        <v>10236</v>
      </c>
      <c r="E584" s="154">
        <v>230.7</v>
      </c>
    </row>
    <row r="585" spans="1:5" ht="2.25" customHeight="1">
      <c r="C585" s="379"/>
    </row>
    <row r="586" spans="1:5" ht="13.5" customHeight="1">
      <c r="A586" s="152" t="s">
        <v>11584</v>
      </c>
      <c r="B586" s="153" t="s">
        <v>9749</v>
      </c>
      <c r="C586" s="379" t="s">
        <v>11585</v>
      </c>
      <c r="D586" s="153" t="s">
        <v>10236</v>
      </c>
      <c r="E586" s="154">
        <v>334.86</v>
      </c>
    </row>
    <row r="587" spans="1:5" ht="2.25" customHeight="1">
      <c r="C587" s="379"/>
    </row>
    <row r="588" spans="1:5" ht="13.5" customHeight="1">
      <c r="A588" s="145" t="s">
        <v>11586</v>
      </c>
      <c r="B588" s="146"/>
      <c r="C588" s="147" t="s">
        <v>11587</v>
      </c>
      <c r="D588" s="148"/>
      <c r="E588" s="148"/>
    </row>
    <row r="589" spans="1:5" ht="12.75" customHeight="1">
      <c r="A589" s="149" t="s">
        <v>11588</v>
      </c>
      <c r="B589" s="150" t="s">
        <v>9749</v>
      </c>
      <c r="C589" s="150" t="s">
        <v>11589</v>
      </c>
      <c r="D589" s="151"/>
      <c r="E589" s="151"/>
    </row>
    <row r="590" spans="1:5" ht="12.75" customHeight="1">
      <c r="A590" s="152" t="s">
        <v>11590</v>
      </c>
      <c r="B590" s="153" t="s">
        <v>9749</v>
      </c>
      <c r="C590" s="153" t="s">
        <v>11591</v>
      </c>
      <c r="D590" s="153" t="s">
        <v>10236</v>
      </c>
      <c r="E590" s="154">
        <v>173.26</v>
      </c>
    </row>
    <row r="591" spans="1:5" ht="13.5" customHeight="1">
      <c r="A591" s="149" t="s">
        <v>11592</v>
      </c>
      <c r="B591" s="150" t="s">
        <v>9749</v>
      </c>
      <c r="C591" s="150" t="s">
        <v>11593</v>
      </c>
      <c r="D591" s="151"/>
      <c r="E591" s="151"/>
    </row>
    <row r="592" spans="1:5" ht="12.75" customHeight="1">
      <c r="A592" s="152" t="s">
        <v>11594</v>
      </c>
      <c r="B592" s="153" t="s">
        <v>9749</v>
      </c>
      <c r="C592" s="153" t="s">
        <v>11595</v>
      </c>
      <c r="D592" s="153" t="s">
        <v>10236</v>
      </c>
      <c r="E592" s="154">
        <v>68.08</v>
      </c>
    </row>
    <row r="593" spans="1:5" ht="13.5" customHeight="1">
      <c r="A593" s="152" t="s">
        <v>11596</v>
      </c>
      <c r="B593" s="153" t="s">
        <v>9749</v>
      </c>
      <c r="C593" s="153" t="s">
        <v>11597</v>
      </c>
      <c r="D593" s="153" t="s">
        <v>10236</v>
      </c>
      <c r="E593" s="154">
        <v>84.81</v>
      </c>
    </row>
    <row r="594" spans="1:5" ht="12.75" customHeight="1">
      <c r="A594" s="152" t="s">
        <v>11598</v>
      </c>
      <c r="B594" s="153" t="s">
        <v>9749</v>
      </c>
      <c r="C594" s="153" t="s">
        <v>11599</v>
      </c>
      <c r="D594" s="153" t="s">
        <v>10236</v>
      </c>
      <c r="E594" s="154">
        <v>97.56</v>
      </c>
    </row>
    <row r="595" spans="1:5" ht="12.75" customHeight="1">
      <c r="A595" s="152" t="s">
        <v>11600</v>
      </c>
      <c r="B595" s="153" t="s">
        <v>9749</v>
      </c>
      <c r="C595" s="153" t="s">
        <v>11601</v>
      </c>
      <c r="D595" s="153" t="s">
        <v>10236</v>
      </c>
      <c r="E595" s="154">
        <v>200.67</v>
      </c>
    </row>
    <row r="596" spans="1:5" ht="13.5" customHeight="1">
      <c r="A596" s="149" t="s">
        <v>11602</v>
      </c>
      <c r="B596" s="150" t="s">
        <v>9749</v>
      </c>
      <c r="C596" s="150" t="s">
        <v>11603</v>
      </c>
      <c r="D596" s="151"/>
      <c r="E596" s="151"/>
    </row>
    <row r="597" spans="1:5" ht="12.75" customHeight="1">
      <c r="A597" s="152" t="s">
        <v>11604</v>
      </c>
      <c r="B597" s="153" t="s">
        <v>9749</v>
      </c>
      <c r="C597" s="153" t="s">
        <v>11605</v>
      </c>
      <c r="D597" s="153" t="s">
        <v>10236</v>
      </c>
      <c r="E597" s="154">
        <v>78.430000000000007</v>
      </c>
    </row>
    <row r="598" spans="1:5" ht="12.75" customHeight="1">
      <c r="A598" s="152" t="s">
        <v>11606</v>
      </c>
      <c r="B598" s="153" t="s">
        <v>9749</v>
      </c>
      <c r="C598" s="153" t="s">
        <v>11607</v>
      </c>
      <c r="D598" s="153" t="s">
        <v>10236</v>
      </c>
      <c r="E598" s="154">
        <v>90.48</v>
      </c>
    </row>
    <row r="599" spans="1:5" ht="13.5" customHeight="1">
      <c r="A599" s="149" t="s">
        <v>11608</v>
      </c>
      <c r="B599" s="150" t="s">
        <v>9749</v>
      </c>
      <c r="C599" s="150" t="s">
        <v>11609</v>
      </c>
      <c r="D599" s="151"/>
      <c r="E599" s="151"/>
    </row>
    <row r="600" spans="1:5" ht="12.75" customHeight="1">
      <c r="A600" s="152" t="s">
        <v>11610</v>
      </c>
      <c r="B600" s="153" t="s">
        <v>9749</v>
      </c>
      <c r="C600" s="153" t="s">
        <v>11611</v>
      </c>
      <c r="D600" s="153" t="s">
        <v>10236</v>
      </c>
      <c r="E600" s="154">
        <v>82.43</v>
      </c>
    </row>
    <row r="601" spans="1:5" ht="13.5" customHeight="1">
      <c r="A601" s="152" t="s">
        <v>11612</v>
      </c>
      <c r="B601" s="153" t="s">
        <v>9749</v>
      </c>
      <c r="C601" s="153" t="s">
        <v>11613</v>
      </c>
      <c r="D601" s="153" t="s">
        <v>10236</v>
      </c>
      <c r="E601" s="154">
        <v>96.07</v>
      </c>
    </row>
    <row r="602" spans="1:5" ht="12.75" customHeight="1">
      <c r="A602" s="152" t="s">
        <v>11614</v>
      </c>
      <c r="B602" s="153" t="s">
        <v>9749</v>
      </c>
      <c r="C602" s="153" t="s">
        <v>11615</v>
      </c>
      <c r="D602" s="153" t="s">
        <v>10236</v>
      </c>
      <c r="E602" s="154">
        <v>116.88</v>
      </c>
    </row>
    <row r="603" spans="1:5" ht="12.75" customHeight="1">
      <c r="A603" s="152" t="s">
        <v>11616</v>
      </c>
      <c r="B603" s="153" t="s">
        <v>9749</v>
      </c>
      <c r="C603" s="379" t="s">
        <v>11617</v>
      </c>
      <c r="D603" s="153" t="s">
        <v>10236</v>
      </c>
      <c r="E603" s="154">
        <v>90.57</v>
      </c>
    </row>
    <row r="604" spans="1:5" ht="3" customHeight="1">
      <c r="C604" s="379"/>
    </row>
    <row r="605" spans="1:5" ht="12.75" customHeight="1">
      <c r="A605" s="152" t="s">
        <v>11618</v>
      </c>
      <c r="B605" s="153" t="s">
        <v>9749</v>
      </c>
      <c r="C605" s="379" t="s">
        <v>11619</v>
      </c>
      <c r="D605" s="153" t="s">
        <v>10236</v>
      </c>
      <c r="E605" s="154">
        <v>107.17</v>
      </c>
    </row>
    <row r="606" spans="1:5" ht="3" customHeight="1">
      <c r="C606" s="379"/>
    </row>
    <row r="607" spans="1:5" ht="12.75" customHeight="1">
      <c r="A607" s="152" t="s">
        <v>11620</v>
      </c>
      <c r="B607" s="153" t="s">
        <v>9749</v>
      </c>
      <c r="C607" s="379" t="s">
        <v>11621</v>
      </c>
      <c r="D607" s="153" t="s">
        <v>10236</v>
      </c>
      <c r="E607" s="154">
        <v>129.44999999999999</v>
      </c>
    </row>
    <row r="608" spans="1:5" ht="2.25" customHeight="1">
      <c r="C608" s="379"/>
    </row>
    <row r="609" spans="1:5" ht="13.5" customHeight="1">
      <c r="A609" s="152" t="s">
        <v>11622</v>
      </c>
      <c r="B609" s="153" t="s">
        <v>9749</v>
      </c>
      <c r="C609" s="153" t="s">
        <v>11623</v>
      </c>
      <c r="D609" s="153" t="s">
        <v>10236</v>
      </c>
      <c r="E609" s="154">
        <v>238.75</v>
      </c>
    </row>
    <row r="610" spans="1:5" ht="12.75" customHeight="1">
      <c r="A610" s="149" t="s">
        <v>11624</v>
      </c>
      <c r="B610" s="150" t="s">
        <v>9749</v>
      </c>
      <c r="C610" s="150" t="s">
        <v>11625</v>
      </c>
      <c r="D610" s="151"/>
      <c r="E610" s="151"/>
    </row>
    <row r="611" spans="1:5" ht="12.75" customHeight="1">
      <c r="A611" s="152" t="s">
        <v>11626</v>
      </c>
      <c r="B611" s="153" t="s">
        <v>9749</v>
      </c>
      <c r="C611" s="153" t="s">
        <v>11627</v>
      </c>
      <c r="D611" s="153" t="s">
        <v>10236</v>
      </c>
      <c r="E611" s="154">
        <v>89.36</v>
      </c>
    </row>
    <row r="612" spans="1:5" ht="13.5" customHeight="1">
      <c r="A612" s="152" t="s">
        <v>11628</v>
      </c>
      <c r="B612" s="153" t="s">
        <v>9749</v>
      </c>
      <c r="C612" s="153" t="s">
        <v>11629</v>
      </c>
      <c r="D612" s="153" t="s">
        <v>10236</v>
      </c>
      <c r="E612" s="154">
        <v>93.95</v>
      </c>
    </row>
    <row r="613" spans="1:5" ht="12.75" customHeight="1">
      <c r="A613" s="149" t="s">
        <v>11630</v>
      </c>
      <c r="B613" s="150" t="s">
        <v>9749</v>
      </c>
      <c r="C613" s="150" t="s">
        <v>11631</v>
      </c>
      <c r="D613" s="151"/>
      <c r="E613" s="151"/>
    </row>
    <row r="614" spans="1:5" ht="13.5" customHeight="1">
      <c r="A614" s="152" t="s">
        <v>11632</v>
      </c>
      <c r="B614" s="153" t="s">
        <v>9749</v>
      </c>
      <c r="C614" s="379" t="s">
        <v>11633</v>
      </c>
      <c r="D614" s="153" t="s">
        <v>10236</v>
      </c>
      <c r="E614" s="154">
        <v>346.35</v>
      </c>
    </row>
    <row r="615" spans="1:5" ht="2.25" customHeight="1">
      <c r="C615" s="379"/>
    </row>
    <row r="616" spans="1:5" ht="12.75" customHeight="1">
      <c r="A616" s="152" t="s">
        <v>11634</v>
      </c>
      <c r="B616" s="153" t="s">
        <v>9749</v>
      </c>
      <c r="C616" s="379" t="s">
        <v>11635</v>
      </c>
      <c r="D616" s="153" t="s">
        <v>10236</v>
      </c>
      <c r="E616" s="154">
        <v>353.11</v>
      </c>
    </row>
    <row r="617" spans="1:5" ht="3" customHeight="1">
      <c r="C617" s="379"/>
    </row>
    <row r="618" spans="1:5" ht="12.75" customHeight="1">
      <c r="A618" s="152" t="s">
        <v>11636</v>
      </c>
      <c r="B618" s="153" t="s">
        <v>9749</v>
      </c>
      <c r="C618" s="379" t="s">
        <v>11637</v>
      </c>
      <c r="D618" s="153" t="s">
        <v>10236</v>
      </c>
      <c r="E618" s="154">
        <v>1132.8</v>
      </c>
    </row>
    <row r="619" spans="1:5" ht="3" customHeight="1">
      <c r="C619" s="379"/>
    </row>
    <row r="620" spans="1:5" ht="12.75" customHeight="1">
      <c r="A620" s="152" t="s">
        <v>11638</v>
      </c>
      <c r="B620" s="153" t="s">
        <v>9749</v>
      </c>
      <c r="C620" s="379" t="s">
        <v>11639</v>
      </c>
      <c r="D620" s="153" t="s">
        <v>10236</v>
      </c>
      <c r="E620" s="154">
        <v>1102.1099999999999</v>
      </c>
    </row>
    <row r="621" spans="1:5" ht="2.25" customHeight="1">
      <c r="C621" s="379"/>
    </row>
    <row r="622" spans="1:5" ht="13.5" customHeight="1">
      <c r="A622" s="149" t="s">
        <v>11640</v>
      </c>
      <c r="B622" s="150" t="s">
        <v>9749</v>
      </c>
      <c r="C622" s="150" t="s">
        <v>11641</v>
      </c>
      <c r="D622" s="151"/>
      <c r="E622" s="151"/>
    </row>
    <row r="623" spans="1:5" ht="12.75" customHeight="1">
      <c r="A623" s="152" t="s">
        <v>11642</v>
      </c>
      <c r="B623" s="153" t="s">
        <v>9749</v>
      </c>
      <c r="C623" s="379" t="s">
        <v>11643</v>
      </c>
      <c r="D623" s="153" t="s">
        <v>10236</v>
      </c>
      <c r="E623" s="154">
        <v>63.24</v>
      </c>
    </row>
    <row r="624" spans="1:5" ht="3" customHeight="1">
      <c r="C624" s="379"/>
    </row>
    <row r="625" spans="1:5" ht="12.75" customHeight="1">
      <c r="A625" s="152" t="s">
        <v>11644</v>
      </c>
      <c r="B625" s="153" t="s">
        <v>9749</v>
      </c>
      <c r="C625" s="379" t="s">
        <v>11645</v>
      </c>
      <c r="D625" s="153" t="s">
        <v>10146</v>
      </c>
      <c r="E625" s="154">
        <v>583.67999999999995</v>
      </c>
    </row>
    <row r="626" spans="1:5" ht="2.25" customHeight="1">
      <c r="C626" s="379"/>
    </row>
    <row r="627" spans="1:5" ht="13.5" customHeight="1">
      <c r="A627" s="149" t="s">
        <v>11646</v>
      </c>
      <c r="B627" s="150" t="s">
        <v>9749</v>
      </c>
      <c r="C627" s="150" t="s">
        <v>11647</v>
      </c>
      <c r="D627" s="151"/>
      <c r="E627" s="151"/>
    </row>
    <row r="628" spans="1:5" ht="12.75" customHeight="1">
      <c r="A628" s="152" t="s">
        <v>11648</v>
      </c>
      <c r="B628" s="153" t="s">
        <v>9749</v>
      </c>
      <c r="C628" s="153" t="s">
        <v>11649</v>
      </c>
      <c r="D628" s="153" t="s">
        <v>9754</v>
      </c>
      <c r="E628" s="154">
        <v>24.89</v>
      </c>
    </row>
    <row r="629" spans="1:5" ht="12.75" customHeight="1">
      <c r="A629" s="152" t="s">
        <v>11650</v>
      </c>
      <c r="B629" s="153" t="s">
        <v>9749</v>
      </c>
      <c r="C629" s="153" t="s">
        <v>11651</v>
      </c>
      <c r="D629" s="153" t="s">
        <v>9754</v>
      </c>
      <c r="E629" s="154">
        <v>24.6</v>
      </c>
    </row>
    <row r="630" spans="1:5" ht="13.5" customHeight="1">
      <c r="A630" s="152" t="s">
        <v>11652</v>
      </c>
      <c r="B630" s="153" t="s">
        <v>9749</v>
      </c>
      <c r="C630" s="153" t="s">
        <v>11653</v>
      </c>
      <c r="D630" s="153" t="s">
        <v>9754</v>
      </c>
      <c r="E630" s="154">
        <v>29.09</v>
      </c>
    </row>
    <row r="631" spans="1:5" ht="12.75" customHeight="1">
      <c r="A631" s="152" t="s">
        <v>11654</v>
      </c>
      <c r="B631" s="153" t="s">
        <v>9749</v>
      </c>
      <c r="C631" s="153" t="s">
        <v>11655</v>
      </c>
      <c r="D631" s="153" t="s">
        <v>9754</v>
      </c>
      <c r="E631" s="154">
        <v>28.78</v>
      </c>
    </row>
    <row r="632" spans="1:5" ht="13.5" customHeight="1">
      <c r="A632" s="152" t="s">
        <v>11656</v>
      </c>
      <c r="B632" s="153" t="s">
        <v>9749</v>
      </c>
      <c r="C632" s="153" t="s">
        <v>11657</v>
      </c>
      <c r="D632" s="153" t="s">
        <v>9754</v>
      </c>
      <c r="E632" s="154">
        <v>34.26</v>
      </c>
    </row>
    <row r="633" spans="1:5" ht="12.75" customHeight="1">
      <c r="A633" s="152" t="s">
        <v>11658</v>
      </c>
      <c r="B633" s="153" t="s">
        <v>9749</v>
      </c>
      <c r="C633" s="153" t="s">
        <v>11659</v>
      </c>
      <c r="D633" s="153" t="s">
        <v>9754</v>
      </c>
      <c r="E633" s="154">
        <v>33.659999999999997</v>
      </c>
    </row>
    <row r="634" spans="1:5" ht="12.75" customHeight="1">
      <c r="A634" s="149" t="s">
        <v>11660</v>
      </c>
      <c r="B634" s="150" t="s">
        <v>9749</v>
      </c>
      <c r="C634" s="150" t="s">
        <v>11661</v>
      </c>
      <c r="D634" s="151"/>
      <c r="E634" s="151"/>
    </row>
    <row r="635" spans="1:5" ht="13.5" customHeight="1">
      <c r="A635" s="152" t="s">
        <v>11662</v>
      </c>
      <c r="B635" s="153" t="s">
        <v>9749</v>
      </c>
      <c r="C635" s="153" t="s">
        <v>11663</v>
      </c>
      <c r="D635" s="153" t="s">
        <v>9754</v>
      </c>
      <c r="E635" s="154">
        <v>466.8</v>
      </c>
    </row>
    <row r="636" spans="1:5" ht="12.75" customHeight="1">
      <c r="A636" s="149" t="s">
        <v>11664</v>
      </c>
      <c r="B636" s="150" t="s">
        <v>9749</v>
      </c>
      <c r="C636" s="150" t="s">
        <v>11665</v>
      </c>
      <c r="D636" s="151"/>
      <c r="E636" s="151"/>
    </row>
    <row r="637" spans="1:5" ht="13.5" customHeight="1">
      <c r="A637" s="152" t="s">
        <v>11666</v>
      </c>
      <c r="B637" s="153" t="s">
        <v>9749</v>
      </c>
      <c r="C637" s="153" t="s">
        <v>11667</v>
      </c>
      <c r="D637" s="153" t="s">
        <v>10236</v>
      </c>
      <c r="E637" s="154">
        <v>296.16000000000003</v>
      </c>
    </row>
    <row r="638" spans="1:5" ht="12.75" customHeight="1">
      <c r="A638" s="149" t="s">
        <v>11668</v>
      </c>
      <c r="B638" s="150" t="s">
        <v>9749</v>
      </c>
      <c r="C638" s="150" t="s">
        <v>11669</v>
      </c>
      <c r="D638" s="151"/>
      <c r="E638" s="151"/>
    </row>
    <row r="639" spans="1:5" ht="12.75" customHeight="1">
      <c r="A639" s="152" t="s">
        <v>11670</v>
      </c>
      <c r="B639" s="153" t="s">
        <v>9749</v>
      </c>
      <c r="C639" s="153" t="s">
        <v>11671</v>
      </c>
      <c r="D639" s="153" t="s">
        <v>9754</v>
      </c>
      <c r="E639" s="154">
        <v>49.56</v>
      </c>
    </row>
    <row r="640" spans="1:5" ht="13.5" customHeight="1">
      <c r="A640" s="145" t="s">
        <v>11672</v>
      </c>
      <c r="B640" s="146"/>
      <c r="C640" s="147" t="s">
        <v>11673</v>
      </c>
      <c r="D640" s="148"/>
      <c r="E640" s="148"/>
    </row>
    <row r="641" spans="1:5" ht="12.75" customHeight="1">
      <c r="A641" s="149" t="s">
        <v>11674</v>
      </c>
      <c r="B641" s="150" t="s">
        <v>9749</v>
      </c>
      <c r="C641" s="150" t="s">
        <v>11675</v>
      </c>
      <c r="D641" s="151"/>
      <c r="E641" s="151"/>
    </row>
    <row r="642" spans="1:5" ht="12.75" customHeight="1">
      <c r="A642" s="152" t="s">
        <v>11676</v>
      </c>
      <c r="B642" s="153" t="s">
        <v>9749</v>
      </c>
      <c r="C642" s="153" t="s">
        <v>11677</v>
      </c>
      <c r="D642" s="153" t="s">
        <v>10236</v>
      </c>
      <c r="E642" s="154">
        <v>150.77000000000001</v>
      </c>
    </row>
    <row r="643" spans="1:5" ht="13.5" customHeight="1">
      <c r="A643" s="152" t="s">
        <v>11678</v>
      </c>
      <c r="B643" s="153" t="s">
        <v>9749</v>
      </c>
      <c r="C643" s="153" t="s">
        <v>11679</v>
      </c>
      <c r="D643" s="153" t="s">
        <v>10236</v>
      </c>
      <c r="E643" s="154">
        <v>81.23</v>
      </c>
    </row>
    <row r="644" spans="1:5" ht="12.75" customHeight="1">
      <c r="A644" s="152" t="s">
        <v>11680</v>
      </c>
      <c r="B644" s="153" t="s">
        <v>9749</v>
      </c>
      <c r="C644" s="153" t="s">
        <v>11681</v>
      </c>
      <c r="D644" s="153" t="s">
        <v>10236</v>
      </c>
      <c r="E644" s="154">
        <v>58.39</v>
      </c>
    </row>
    <row r="645" spans="1:5" ht="13.5" customHeight="1">
      <c r="A645" s="149" t="s">
        <v>11682</v>
      </c>
      <c r="B645" s="150" t="s">
        <v>9749</v>
      </c>
      <c r="C645" s="150" t="s">
        <v>11683</v>
      </c>
      <c r="D645" s="151"/>
      <c r="E645" s="151"/>
    </row>
    <row r="646" spans="1:5" ht="12.75" customHeight="1">
      <c r="A646" s="152" t="s">
        <v>11684</v>
      </c>
      <c r="B646" s="153" t="s">
        <v>9749</v>
      </c>
      <c r="C646" s="153" t="s">
        <v>11685</v>
      </c>
      <c r="D646" s="153" t="s">
        <v>9754</v>
      </c>
      <c r="E646" s="154">
        <v>54.93</v>
      </c>
    </row>
    <row r="647" spans="1:5" ht="12.75" customHeight="1">
      <c r="A647" s="152" t="s">
        <v>11686</v>
      </c>
      <c r="B647" s="153" t="s">
        <v>9749</v>
      </c>
      <c r="C647" s="153" t="s">
        <v>11687</v>
      </c>
      <c r="D647" s="153" t="s">
        <v>9754</v>
      </c>
      <c r="E647" s="154">
        <v>43.68</v>
      </c>
    </row>
    <row r="648" spans="1:5" ht="13.5" customHeight="1">
      <c r="A648" s="152" t="s">
        <v>11688</v>
      </c>
      <c r="B648" s="153" t="s">
        <v>9749</v>
      </c>
      <c r="C648" s="153" t="s">
        <v>11689</v>
      </c>
      <c r="D648" s="153" t="s">
        <v>9754</v>
      </c>
      <c r="E648" s="154">
        <v>29.25</v>
      </c>
    </row>
    <row r="649" spans="1:5" ht="12.75" customHeight="1">
      <c r="A649" s="152" t="s">
        <v>11690</v>
      </c>
      <c r="B649" s="153" t="s">
        <v>9749</v>
      </c>
      <c r="C649" s="153" t="s">
        <v>11691</v>
      </c>
      <c r="D649" s="153" t="s">
        <v>9754</v>
      </c>
      <c r="E649" s="154">
        <v>25.02</v>
      </c>
    </row>
    <row r="650" spans="1:5" ht="13.5" customHeight="1">
      <c r="A650" s="152" t="s">
        <v>11692</v>
      </c>
      <c r="B650" s="153" t="s">
        <v>9749</v>
      </c>
      <c r="C650" s="153" t="s">
        <v>11693</v>
      </c>
      <c r="D650" s="153" t="s">
        <v>9754</v>
      </c>
      <c r="E650" s="154">
        <v>5.62</v>
      </c>
    </row>
    <row r="651" spans="1:5" ht="12.75" customHeight="1">
      <c r="A651" s="149" t="s">
        <v>11694</v>
      </c>
      <c r="B651" s="150" t="s">
        <v>9749</v>
      </c>
      <c r="C651" s="150" t="s">
        <v>11695</v>
      </c>
      <c r="D651" s="151"/>
      <c r="E651" s="151"/>
    </row>
    <row r="652" spans="1:5" ht="12.75" customHeight="1">
      <c r="A652" s="152" t="s">
        <v>11696</v>
      </c>
      <c r="B652" s="153" t="s">
        <v>9749</v>
      </c>
      <c r="C652" s="153" t="s">
        <v>11697</v>
      </c>
      <c r="D652" s="153" t="s">
        <v>10236</v>
      </c>
      <c r="E652" s="154">
        <v>89.53</v>
      </c>
    </row>
    <row r="653" spans="1:5" ht="13.5" customHeight="1">
      <c r="A653" s="152" t="s">
        <v>11698</v>
      </c>
      <c r="B653" s="153" t="s">
        <v>9749</v>
      </c>
      <c r="C653" s="153" t="s">
        <v>11699</v>
      </c>
      <c r="D653" s="153" t="s">
        <v>10236</v>
      </c>
      <c r="E653" s="154">
        <v>141.85</v>
      </c>
    </row>
    <row r="654" spans="1:5" ht="12.75" customHeight="1">
      <c r="A654" s="152" t="s">
        <v>11700</v>
      </c>
      <c r="B654" s="153" t="s">
        <v>9749</v>
      </c>
      <c r="C654" s="153" t="s">
        <v>11701</v>
      </c>
      <c r="D654" s="153" t="s">
        <v>10236</v>
      </c>
      <c r="E654" s="154">
        <v>115.6</v>
      </c>
    </row>
    <row r="655" spans="1:5" ht="13.5" customHeight="1">
      <c r="A655" s="149" t="s">
        <v>11702</v>
      </c>
      <c r="B655" s="150" t="s">
        <v>9749</v>
      </c>
      <c r="C655" s="150" t="s">
        <v>11703</v>
      </c>
      <c r="D655" s="151"/>
      <c r="E655" s="151"/>
    </row>
    <row r="656" spans="1:5" ht="12.75" customHeight="1">
      <c r="A656" s="152" t="s">
        <v>11704</v>
      </c>
      <c r="B656" s="153" t="s">
        <v>9749</v>
      </c>
      <c r="C656" s="153" t="s">
        <v>11705</v>
      </c>
      <c r="D656" s="153" t="s">
        <v>10236</v>
      </c>
      <c r="E656" s="154">
        <v>40.200000000000003</v>
      </c>
    </row>
    <row r="657" spans="1:5" ht="12.75" customHeight="1">
      <c r="A657" s="152" t="s">
        <v>11706</v>
      </c>
      <c r="B657" s="153" t="s">
        <v>9749</v>
      </c>
      <c r="C657" s="153" t="s">
        <v>11707</v>
      </c>
      <c r="D657" s="153" t="s">
        <v>10236</v>
      </c>
      <c r="E657" s="154">
        <v>47.46</v>
      </c>
    </row>
    <row r="658" spans="1:5" ht="13.5" customHeight="1">
      <c r="A658" s="152" t="s">
        <v>11708</v>
      </c>
      <c r="B658" s="153" t="s">
        <v>9749</v>
      </c>
      <c r="C658" s="153" t="s">
        <v>11709</v>
      </c>
      <c r="D658" s="153" t="s">
        <v>10236</v>
      </c>
      <c r="E658" s="154">
        <v>74.3</v>
      </c>
    </row>
    <row r="659" spans="1:5" ht="12.75" customHeight="1">
      <c r="A659" s="149" t="s">
        <v>11710</v>
      </c>
      <c r="B659" s="150" t="s">
        <v>9749</v>
      </c>
      <c r="C659" s="150" t="s">
        <v>11711</v>
      </c>
      <c r="D659" s="151"/>
      <c r="E659" s="151"/>
    </row>
    <row r="660" spans="1:5" ht="12.75" customHeight="1">
      <c r="A660" s="152" t="s">
        <v>11712</v>
      </c>
      <c r="B660" s="153" t="s">
        <v>9749</v>
      </c>
      <c r="C660" s="153" t="s">
        <v>11713</v>
      </c>
      <c r="D660" s="153" t="s">
        <v>10236</v>
      </c>
      <c r="E660" s="154">
        <v>51.19</v>
      </c>
    </row>
    <row r="661" spans="1:5" ht="13.5" customHeight="1">
      <c r="A661" s="149" t="s">
        <v>11714</v>
      </c>
      <c r="B661" s="150" t="s">
        <v>9749</v>
      </c>
      <c r="C661" s="150" t="s">
        <v>11715</v>
      </c>
      <c r="D661" s="151"/>
      <c r="E661" s="151"/>
    </row>
    <row r="662" spans="1:5" ht="12.75" customHeight="1">
      <c r="A662" s="152" t="s">
        <v>11716</v>
      </c>
      <c r="B662" s="153" t="s">
        <v>9749</v>
      </c>
      <c r="C662" s="153" t="s">
        <v>11717</v>
      </c>
      <c r="D662" s="153" t="s">
        <v>9754</v>
      </c>
      <c r="E662" s="154">
        <v>37.799999999999997</v>
      </c>
    </row>
    <row r="663" spans="1:5" ht="13.5" customHeight="1">
      <c r="A663" s="152" t="s">
        <v>11718</v>
      </c>
      <c r="B663" s="153" t="s">
        <v>9749</v>
      </c>
      <c r="C663" s="153" t="s">
        <v>11719</v>
      </c>
      <c r="D663" s="153" t="s">
        <v>9754</v>
      </c>
      <c r="E663" s="154">
        <v>67.73</v>
      </c>
    </row>
    <row r="664" spans="1:5" ht="12.75" customHeight="1">
      <c r="A664" s="152" t="s">
        <v>11720</v>
      </c>
      <c r="B664" s="153" t="s">
        <v>9749</v>
      </c>
      <c r="C664" s="153" t="s">
        <v>11721</v>
      </c>
      <c r="D664" s="153" t="s">
        <v>9754</v>
      </c>
      <c r="E664" s="154">
        <v>88.45</v>
      </c>
    </row>
    <row r="665" spans="1:5" ht="12.75" customHeight="1">
      <c r="A665" s="149" t="s">
        <v>11722</v>
      </c>
      <c r="B665" s="150" t="s">
        <v>9749</v>
      </c>
      <c r="C665" s="150" t="s">
        <v>1828</v>
      </c>
      <c r="D665" s="151"/>
      <c r="E665" s="151"/>
    </row>
    <row r="666" spans="1:5" ht="13.5" customHeight="1">
      <c r="A666" s="152" t="s">
        <v>11723</v>
      </c>
      <c r="B666" s="153" t="s">
        <v>9749</v>
      </c>
      <c r="C666" s="153" t="s">
        <v>11724</v>
      </c>
      <c r="D666" s="153" t="s">
        <v>10236</v>
      </c>
      <c r="E666" s="154">
        <v>183.79</v>
      </c>
    </row>
    <row r="667" spans="1:5" ht="12.75" customHeight="1">
      <c r="A667" s="152" t="s">
        <v>11725</v>
      </c>
      <c r="B667" s="153" t="s">
        <v>9749</v>
      </c>
      <c r="C667" s="153" t="s">
        <v>11726</v>
      </c>
      <c r="D667" s="153" t="s">
        <v>10236</v>
      </c>
      <c r="E667" s="154">
        <v>105.04</v>
      </c>
    </row>
    <row r="668" spans="1:5" ht="13.5" customHeight="1">
      <c r="A668" s="149" t="s">
        <v>11727</v>
      </c>
      <c r="B668" s="150" t="s">
        <v>9749</v>
      </c>
      <c r="C668" s="150" t="s">
        <v>1819</v>
      </c>
      <c r="D668" s="151"/>
      <c r="E668" s="151"/>
    </row>
    <row r="669" spans="1:5" ht="12.75" customHeight="1">
      <c r="A669" s="152" t="s">
        <v>11728</v>
      </c>
      <c r="B669" s="153" t="s">
        <v>9749</v>
      </c>
      <c r="C669" s="153" t="s">
        <v>11729</v>
      </c>
      <c r="D669" s="153" t="s">
        <v>10236</v>
      </c>
      <c r="E669" s="154">
        <v>82.8</v>
      </c>
    </row>
    <row r="670" spans="1:5" ht="12.75" customHeight="1">
      <c r="A670" s="152" t="s">
        <v>11730</v>
      </c>
      <c r="B670" s="153" t="s">
        <v>9749</v>
      </c>
      <c r="C670" s="153" t="s">
        <v>11731</v>
      </c>
      <c r="D670" s="153" t="s">
        <v>10236</v>
      </c>
      <c r="E670" s="154">
        <v>100</v>
      </c>
    </row>
    <row r="671" spans="1:5" ht="13.5" customHeight="1">
      <c r="A671" s="149" t="s">
        <v>11732</v>
      </c>
      <c r="B671" s="150" t="s">
        <v>9749</v>
      </c>
      <c r="C671" s="150" t="s">
        <v>11733</v>
      </c>
      <c r="D671" s="151"/>
      <c r="E671" s="151"/>
    </row>
    <row r="672" spans="1:5" ht="12.75" customHeight="1">
      <c r="A672" s="152" t="s">
        <v>11734</v>
      </c>
      <c r="B672" s="153" t="s">
        <v>9749</v>
      </c>
      <c r="C672" s="153" t="s">
        <v>11735</v>
      </c>
      <c r="D672" s="153" t="s">
        <v>10236</v>
      </c>
      <c r="E672" s="154">
        <v>75</v>
      </c>
    </row>
    <row r="673" spans="1:5" ht="12.75" customHeight="1">
      <c r="A673" s="149" t="s">
        <v>11736</v>
      </c>
      <c r="B673" s="150" t="s">
        <v>9749</v>
      </c>
      <c r="C673" s="150" t="s">
        <v>11737</v>
      </c>
      <c r="D673" s="151"/>
      <c r="E673" s="151"/>
    </row>
    <row r="674" spans="1:5" ht="13.5" customHeight="1">
      <c r="A674" s="152" t="s">
        <v>11738</v>
      </c>
      <c r="B674" s="153" t="s">
        <v>9749</v>
      </c>
      <c r="C674" s="153" t="s">
        <v>11739</v>
      </c>
      <c r="D674" s="153" t="s">
        <v>9754</v>
      </c>
      <c r="E674" s="154">
        <v>76.11</v>
      </c>
    </row>
    <row r="675" spans="1:5" ht="12.75" customHeight="1">
      <c r="A675" s="152" t="s">
        <v>11740</v>
      </c>
      <c r="B675" s="153" t="s">
        <v>9749</v>
      </c>
      <c r="C675" s="153" t="s">
        <v>11741</v>
      </c>
      <c r="D675" s="153" t="s">
        <v>9754</v>
      </c>
      <c r="E675" s="154">
        <v>105.29</v>
      </c>
    </row>
    <row r="676" spans="1:5" ht="13.5" customHeight="1">
      <c r="A676" s="152" t="s">
        <v>11742</v>
      </c>
      <c r="B676" s="153" t="s">
        <v>9749</v>
      </c>
      <c r="C676" s="153" t="s">
        <v>11743</v>
      </c>
      <c r="D676" s="153" t="s">
        <v>9754</v>
      </c>
      <c r="E676" s="154">
        <v>130.93</v>
      </c>
    </row>
    <row r="677" spans="1:5" ht="12.75" customHeight="1">
      <c r="A677" s="152" t="s">
        <v>11744</v>
      </c>
      <c r="B677" s="153" t="s">
        <v>9749</v>
      </c>
      <c r="C677" s="153" t="s">
        <v>11745</v>
      </c>
      <c r="D677" s="153" t="s">
        <v>9754</v>
      </c>
      <c r="E677" s="154">
        <v>146.28</v>
      </c>
    </row>
    <row r="678" spans="1:5" ht="12.75" customHeight="1">
      <c r="A678" s="152" t="s">
        <v>11746</v>
      </c>
      <c r="B678" s="153" t="s">
        <v>9749</v>
      </c>
      <c r="C678" s="153" t="s">
        <v>11747</v>
      </c>
      <c r="D678" s="153" t="s">
        <v>9754</v>
      </c>
      <c r="E678" s="154">
        <v>187.18</v>
      </c>
    </row>
    <row r="679" spans="1:5" ht="13.5" customHeight="1">
      <c r="A679" s="152" t="s">
        <v>11748</v>
      </c>
      <c r="B679" s="153" t="s">
        <v>9749</v>
      </c>
      <c r="C679" s="153" t="s">
        <v>11749</v>
      </c>
      <c r="D679" s="153" t="s">
        <v>9754</v>
      </c>
      <c r="E679" s="154">
        <v>70.91</v>
      </c>
    </row>
    <row r="680" spans="1:5" ht="12.75" customHeight="1">
      <c r="A680" s="152" t="s">
        <v>11750</v>
      </c>
      <c r="B680" s="153" t="s">
        <v>9749</v>
      </c>
      <c r="C680" s="153" t="s">
        <v>11751</v>
      </c>
      <c r="D680" s="153" t="s">
        <v>9754</v>
      </c>
      <c r="E680" s="154">
        <v>97.42</v>
      </c>
    </row>
    <row r="681" spans="1:5" ht="13.5" customHeight="1">
      <c r="A681" s="152" t="s">
        <v>11752</v>
      </c>
      <c r="B681" s="153" t="s">
        <v>9749</v>
      </c>
      <c r="C681" s="153" t="s">
        <v>11753</v>
      </c>
      <c r="D681" s="153" t="s">
        <v>9754</v>
      </c>
      <c r="E681" s="154">
        <v>120.54</v>
      </c>
    </row>
    <row r="682" spans="1:5" ht="12.75" customHeight="1">
      <c r="A682" s="152" t="s">
        <v>11754</v>
      </c>
      <c r="B682" s="153" t="s">
        <v>9749</v>
      </c>
      <c r="C682" s="153" t="s">
        <v>11755</v>
      </c>
      <c r="D682" s="153" t="s">
        <v>9754</v>
      </c>
      <c r="E682" s="154">
        <v>134.46</v>
      </c>
    </row>
    <row r="683" spans="1:5" ht="12.75" customHeight="1">
      <c r="A683" s="152" t="s">
        <v>11756</v>
      </c>
      <c r="B683" s="153" t="s">
        <v>9749</v>
      </c>
      <c r="C683" s="153" t="s">
        <v>11757</v>
      </c>
      <c r="D683" s="153" t="s">
        <v>9754</v>
      </c>
      <c r="E683" s="154">
        <v>171.43</v>
      </c>
    </row>
    <row r="684" spans="1:5" ht="13.5" customHeight="1">
      <c r="A684" s="152" t="s">
        <v>11758</v>
      </c>
      <c r="B684" s="153" t="s">
        <v>9749</v>
      </c>
      <c r="C684" s="153" t="s">
        <v>11759</v>
      </c>
      <c r="D684" s="153" t="s">
        <v>9754</v>
      </c>
      <c r="E684" s="154">
        <v>62.92</v>
      </c>
    </row>
    <row r="685" spans="1:5" ht="12.75" customHeight="1">
      <c r="A685" s="152" t="s">
        <v>11760</v>
      </c>
      <c r="B685" s="153" t="s">
        <v>9749</v>
      </c>
      <c r="C685" s="153" t="s">
        <v>11761</v>
      </c>
      <c r="D685" s="153" t="s">
        <v>9754</v>
      </c>
      <c r="E685" s="154">
        <v>85.34</v>
      </c>
    </row>
    <row r="686" spans="1:5" ht="12.75" customHeight="1">
      <c r="A686" s="152" t="s">
        <v>11762</v>
      </c>
      <c r="B686" s="153" t="s">
        <v>9749</v>
      </c>
      <c r="C686" s="153" t="s">
        <v>11763</v>
      </c>
      <c r="D686" s="153" t="s">
        <v>9754</v>
      </c>
      <c r="E686" s="154">
        <v>104.6</v>
      </c>
    </row>
    <row r="687" spans="1:5" ht="13.5" customHeight="1">
      <c r="A687" s="152" t="s">
        <v>11764</v>
      </c>
      <c r="B687" s="153" t="s">
        <v>9749</v>
      </c>
      <c r="C687" s="153" t="s">
        <v>11765</v>
      </c>
      <c r="D687" s="153" t="s">
        <v>9754</v>
      </c>
      <c r="E687" s="154">
        <v>116.34</v>
      </c>
    </row>
    <row r="688" spans="1:5" ht="12.75" customHeight="1">
      <c r="A688" s="152" t="s">
        <v>11766</v>
      </c>
      <c r="B688" s="153" t="s">
        <v>9749</v>
      </c>
      <c r="C688" s="153" t="s">
        <v>11767</v>
      </c>
      <c r="D688" s="153" t="s">
        <v>9754</v>
      </c>
      <c r="E688" s="154">
        <v>147.28</v>
      </c>
    </row>
    <row r="689" spans="1:5" ht="13.5" customHeight="1">
      <c r="A689" s="149" t="s">
        <v>11768</v>
      </c>
      <c r="B689" s="150" t="s">
        <v>9749</v>
      </c>
      <c r="C689" s="150" t="s">
        <v>11769</v>
      </c>
      <c r="D689" s="151"/>
      <c r="E689" s="151"/>
    </row>
    <row r="690" spans="1:5" ht="12.75" customHeight="1">
      <c r="A690" s="152" t="s">
        <v>11770</v>
      </c>
      <c r="B690" s="153" t="s">
        <v>9749</v>
      </c>
      <c r="C690" s="153" t="s">
        <v>11771</v>
      </c>
      <c r="D690" s="153" t="s">
        <v>9754</v>
      </c>
      <c r="E690" s="154">
        <v>32.67</v>
      </c>
    </row>
    <row r="691" spans="1:5" ht="12.75" customHeight="1">
      <c r="A691" s="152" t="s">
        <v>11772</v>
      </c>
      <c r="B691" s="153" t="s">
        <v>9749</v>
      </c>
      <c r="C691" s="153" t="s">
        <v>11773</v>
      </c>
      <c r="D691" s="153" t="s">
        <v>9754</v>
      </c>
      <c r="E691" s="154">
        <v>38.130000000000003</v>
      </c>
    </row>
    <row r="692" spans="1:5" ht="13.5" customHeight="1">
      <c r="A692" s="152" t="s">
        <v>11774</v>
      </c>
      <c r="B692" s="153" t="s">
        <v>9749</v>
      </c>
      <c r="C692" s="153" t="s">
        <v>11775</v>
      </c>
      <c r="D692" s="153" t="s">
        <v>9754</v>
      </c>
      <c r="E692" s="154">
        <v>43.7</v>
      </c>
    </row>
    <row r="693" spans="1:5" ht="12.75" customHeight="1">
      <c r="A693" s="152" t="s">
        <v>11776</v>
      </c>
      <c r="B693" s="153" t="s">
        <v>9749</v>
      </c>
      <c r="C693" s="153" t="s">
        <v>11777</v>
      </c>
      <c r="D693" s="153" t="s">
        <v>9754</v>
      </c>
      <c r="E693" s="154">
        <v>52.52</v>
      </c>
    </row>
    <row r="694" spans="1:5" ht="13.5" customHeight="1">
      <c r="A694" s="152" t="s">
        <v>11778</v>
      </c>
      <c r="B694" s="153" t="s">
        <v>9749</v>
      </c>
      <c r="C694" s="153" t="s">
        <v>11779</v>
      </c>
      <c r="D694" s="153" t="s">
        <v>9754</v>
      </c>
      <c r="E694" s="154">
        <v>29.04</v>
      </c>
    </row>
    <row r="695" spans="1:5" ht="12.75" customHeight="1">
      <c r="A695" s="152" t="s">
        <v>11780</v>
      </c>
      <c r="B695" s="153" t="s">
        <v>9749</v>
      </c>
      <c r="C695" s="153" t="s">
        <v>11781</v>
      </c>
      <c r="D695" s="153" t="s">
        <v>9754</v>
      </c>
      <c r="E695" s="154">
        <v>33.299999999999997</v>
      </c>
    </row>
    <row r="696" spans="1:5" ht="12.75" customHeight="1">
      <c r="A696" s="152" t="s">
        <v>11782</v>
      </c>
      <c r="B696" s="153" t="s">
        <v>9749</v>
      </c>
      <c r="C696" s="153" t="s">
        <v>11783</v>
      </c>
      <c r="D696" s="153" t="s">
        <v>9754</v>
      </c>
      <c r="E696" s="154">
        <v>37.65</v>
      </c>
    </row>
    <row r="697" spans="1:5" ht="13.5" customHeight="1">
      <c r="A697" s="152" t="s">
        <v>11784</v>
      </c>
      <c r="B697" s="153" t="s">
        <v>9749</v>
      </c>
      <c r="C697" s="153" t="s">
        <v>11785</v>
      </c>
      <c r="D697" s="153" t="s">
        <v>9754</v>
      </c>
      <c r="E697" s="154">
        <v>44.53</v>
      </c>
    </row>
    <row r="698" spans="1:5" ht="12.75" customHeight="1">
      <c r="A698" s="145" t="s">
        <v>11786</v>
      </c>
      <c r="B698" s="146"/>
      <c r="C698" s="147" t="s">
        <v>11787</v>
      </c>
      <c r="D698" s="148"/>
      <c r="E698" s="148"/>
    </row>
    <row r="699" spans="1:5" ht="12.75" customHeight="1">
      <c r="A699" s="149" t="s">
        <v>11788</v>
      </c>
      <c r="B699" s="150" t="s">
        <v>9749</v>
      </c>
      <c r="C699" s="150" t="s">
        <v>11789</v>
      </c>
      <c r="D699" s="151"/>
      <c r="E699" s="151"/>
    </row>
    <row r="700" spans="1:5" ht="13.5" customHeight="1">
      <c r="A700" s="152" t="s">
        <v>11790</v>
      </c>
      <c r="B700" s="153" t="s">
        <v>9749</v>
      </c>
      <c r="C700" s="379" t="s">
        <v>11791</v>
      </c>
      <c r="D700" s="153" t="s">
        <v>9754</v>
      </c>
      <c r="E700" s="154">
        <v>95.22</v>
      </c>
    </row>
    <row r="701" spans="1:5" ht="2.25" customHeight="1">
      <c r="C701" s="379"/>
    </row>
    <row r="702" spans="1:5" ht="13.5" customHeight="1">
      <c r="A702" s="152" t="s">
        <v>11792</v>
      </c>
      <c r="B702" s="153" t="s">
        <v>9749</v>
      </c>
      <c r="C702" s="153" t="s">
        <v>11793</v>
      </c>
      <c r="D702" s="153" t="s">
        <v>9754</v>
      </c>
      <c r="E702" s="154">
        <v>18.21</v>
      </c>
    </row>
    <row r="703" spans="1:5" ht="12.75" customHeight="1">
      <c r="A703" s="152" t="s">
        <v>11794</v>
      </c>
      <c r="B703" s="153" t="s">
        <v>9749</v>
      </c>
      <c r="C703" s="153" t="s">
        <v>11795</v>
      </c>
      <c r="D703" s="153" t="s">
        <v>9754</v>
      </c>
      <c r="E703" s="154">
        <v>46.1</v>
      </c>
    </row>
    <row r="704" spans="1:5" ht="12.75" customHeight="1">
      <c r="A704" s="149" t="s">
        <v>11796</v>
      </c>
      <c r="B704" s="150" t="s">
        <v>9749</v>
      </c>
      <c r="C704" s="150" t="s">
        <v>1344</v>
      </c>
      <c r="D704" s="151"/>
      <c r="E704" s="151"/>
    </row>
    <row r="705" spans="1:5" ht="13.5" customHeight="1">
      <c r="A705" s="152" t="s">
        <v>11797</v>
      </c>
      <c r="B705" s="153" t="s">
        <v>9749</v>
      </c>
      <c r="C705" s="153" t="s">
        <v>11798</v>
      </c>
      <c r="D705" s="153" t="s">
        <v>10236</v>
      </c>
      <c r="E705" s="154">
        <v>53.21</v>
      </c>
    </row>
    <row r="706" spans="1:5" ht="12.75" customHeight="1">
      <c r="A706" s="149" t="s">
        <v>11799</v>
      </c>
      <c r="B706" s="150" t="s">
        <v>9749</v>
      </c>
      <c r="C706" s="150" t="s">
        <v>11800</v>
      </c>
      <c r="D706" s="151"/>
      <c r="E706" s="151"/>
    </row>
    <row r="707" spans="1:5" ht="13.5" customHeight="1">
      <c r="A707" s="152" t="s">
        <v>11801</v>
      </c>
      <c r="B707" s="153" t="s">
        <v>9749</v>
      </c>
      <c r="C707" s="379" t="s">
        <v>11802</v>
      </c>
      <c r="D707" s="153" t="s">
        <v>10236</v>
      </c>
      <c r="E707" s="154">
        <v>43.76</v>
      </c>
    </row>
    <row r="708" spans="1:5" ht="2.25" customHeight="1">
      <c r="C708" s="379"/>
    </row>
    <row r="709" spans="1:5" ht="12.75" customHeight="1">
      <c r="A709" s="152" t="s">
        <v>11803</v>
      </c>
      <c r="B709" s="153" t="s">
        <v>9749</v>
      </c>
      <c r="C709" s="153" t="s">
        <v>11804</v>
      </c>
      <c r="D709" s="153" t="s">
        <v>10236</v>
      </c>
      <c r="E709" s="154">
        <v>54.59</v>
      </c>
    </row>
    <row r="710" spans="1:5" ht="13.5" customHeight="1">
      <c r="A710" s="149" t="s">
        <v>11805</v>
      </c>
      <c r="B710" s="150" t="s">
        <v>9749</v>
      </c>
      <c r="C710" s="150" t="s">
        <v>11806</v>
      </c>
      <c r="D710" s="151"/>
      <c r="E710" s="151"/>
    </row>
    <row r="711" spans="1:5" ht="12.75" customHeight="1">
      <c r="A711" s="152" t="s">
        <v>11807</v>
      </c>
      <c r="B711" s="153" t="s">
        <v>9749</v>
      </c>
      <c r="C711" s="153" t="s">
        <v>11808</v>
      </c>
      <c r="D711" s="153" t="s">
        <v>10236</v>
      </c>
      <c r="E711" s="154">
        <v>37.04</v>
      </c>
    </row>
    <row r="712" spans="1:5" ht="13.5" customHeight="1">
      <c r="A712" s="152" t="s">
        <v>11809</v>
      </c>
      <c r="B712" s="153" t="s">
        <v>9749</v>
      </c>
      <c r="C712" s="379" t="s">
        <v>11810</v>
      </c>
      <c r="D712" s="153" t="s">
        <v>10236</v>
      </c>
      <c r="E712" s="154">
        <v>46.66</v>
      </c>
    </row>
    <row r="713" spans="1:5" ht="2.25" customHeight="1">
      <c r="C713" s="379"/>
    </row>
    <row r="714" spans="1:5" ht="12.75" customHeight="1">
      <c r="A714" s="149" t="s">
        <v>11811</v>
      </c>
      <c r="B714" s="150" t="s">
        <v>9749</v>
      </c>
      <c r="C714" s="150" t="s">
        <v>11812</v>
      </c>
      <c r="D714" s="151"/>
      <c r="E714" s="151"/>
    </row>
    <row r="715" spans="1:5" ht="13.5" customHeight="1">
      <c r="A715" s="152" t="s">
        <v>11813</v>
      </c>
      <c r="B715" s="153" t="s">
        <v>9749</v>
      </c>
      <c r="C715" s="153" t="s">
        <v>11814</v>
      </c>
      <c r="D715" s="153" t="s">
        <v>10236</v>
      </c>
      <c r="E715" s="154">
        <v>129.83000000000001</v>
      </c>
    </row>
    <row r="716" spans="1:5" ht="12.75" customHeight="1">
      <c r="A716" s="152" t="s">
        <v>11815</v>
      </c>
      <c r="B716" s="153" t="s">
        <v>9749</v>
      </c>
      <c r="C716" s="153" t="s">
        <v>11816</v>
      </c>
      <c r="D716" s="153" t="s">
        <v>10236</v>
      </c>
      <c r="E716" s="154">
        <v>42.93</v>
      </c>
    </row>
    <row r="717" spans="1:5" ht="12.75" customHeight="1">
      <c r="A717" s="152" t="s">
        <v>11817</v>
      </c>
      <c r="B717" s="153" t="s">
        <v>9749</v>
      </c>
      <c r="C717" s="153" t="s">
        <v>11818</v>
      </c>
      <c r="D717" s="153" t="s">
        <v>10236</v>
      </c>
      <c r="E717" s="154">
        <v>26.05</v>
      </c>
    </row>
    <row r="718" spans="1:5" ht="13.5" customHeight="1">
      <c r="A718" s="152" t="s">
        <v>11819</v>
      </c>
      <c r="B718" s="153" t="s">
        <v>9749</v>
      </c>
      <c r="C718" s="153" t="s">
        <v>11820</v>
      </c>
      <c r="D718" s="153" t="s">
        <v>10236</v>
      </c>
      <c r="E718" s="154">
        <v>45.87</v>
      </c>
    </row>
    <row r="719" spans="1:5" ht="12.75" customHeight="1">
      <c r="A719" s="152" t="s">
        <v>11821</v>
      </c>
      <c r="B719" s="153" t="s">
        <v>9749</v>
      </c>
      <c r="C719" s="153" t="s">
        <v>11822</v>
      </c>
      <c r="D719" s="153" t="s">
        <v>10236</v>
      </c>
      <c r="E719" s="154">
        <v>38.29</v>
      </c>
    </row>
    <row r="720" spans="1:5" ht="13.5" customHeight="1">
      <c r="A720" s="149" t="s">
        <v>11823</v>
      </c>
      <c r="B720" s="150" t="s">
        <v>9749</v>
      </c>
      <c r="C720" s="150" t="s">
        <v>11824</v>
      </c>
      <c r="D720" s="151"/>
      <c r="E720" s="151"/>
    </row>
    <row r="721" spans="1:5" ht="12.75" customHeight="1">
      <c r="A721" s="152" t="s">
        <v>11825</v>
      </c>
      <c r="B721" s="153" t="s">
        <v>9749</v>
      </c>
      <c r="C721" s="153" t="s">
        <v>11826</v>
      </c>
      <c r="D721" s="153" t="s">
        <v>10236</v>
      </c>
      <c r="E721" s="154">
        <v>84.08</v>
      </c>
    </row>
    <row r="722" spans="1:5" ht="12.75" customHeight="1">
      <c r="A722" s="152" t="s">
        <v>11827</v>
      </c>
      <c r="B722" s="153" t="s">
        <v>9749</v>
      </c>
      <c r="C722" s="379" t="s">
        <v>11828</v>
      </c>
      <c r="D722" s="153" t="s">
        <v>10236</v>
      </c>
      <c r="E722" s="154">
        <v>137.46</v>
      </c>
    </row>
    <row r="723" spans="1:5" ht="3" customHeight="1">
      <c r="C723" s="379"/>
    </row>
    <row r="724" spans="1:5" ht="12.75" customHeight="1">
      <c r="A724" s="149" t="s">
        <v>11829</v>
      </c>
      <c r="B724" s="150" t="s">
        <v>9749</v>
      </c>
      <c r="C724" s="150" t="s">
        <v>11830</v>
      </c>
      <c r="D724" s="151"/>
      <c r="E724" s="151"/>
    </row>
    <row r="725" spans="1:5" ht="13.5" customHeight="1">
      <c r="A725" s="152" t="s">
        <v>11831</v>
      </c>
      <c r="B725" s="153" t="s">
        <v>9749</v>
      </c>
      <c r="C725" s="379" t="s">
        <v>11832</v>
      </c>
      <c r="D725" s="153" t="s">
        <v>10236</v>
      </c>
      <c r="E725" s="154">
        <v>22.27</v>
      </c>
    </row>
    <row r="726" spans="1:5" ht="2.25" customHeight="1">
      <c r="C726" s="379"/>
    </row>
    <row r="727" spans="1:5" ht="12.75" customHeight="1">
      <c r="A727" s="145" t="s">
        <v>11833</v>
      </c>
      <c r="B727" s="146"/>
      <c r="C727" s="147" t="s">
        <v>3710</v>
      </c>
      <c r="D727" s="148"/>
      <c r="E727" s="148"/>
    </row>
    <row r="728" spans="1:5" ht="13.5" customHeight="1">
      <c r="A728" s="149" t="s">
        <v>11834</v>
      </c>
      <c r="B728" s="150" t="s">
        <v>9749</v>
      </c>
      <c r="C728" s="150" t="s">
        <v>11835</v>
      </c>
      <c r="D728" s="151"/>
      <c r="E728" s="151"/>
    </row>
    <row r="729" spans="1:5" ht="12.75" customHeight="1">
      <c r="A729" s="152" t="s">
        <v>11836</v>
      </c>
      <c r="B729" s="153" t="s">
        <v>9749</v>
      </c>
      <c r="C729" s="153" t="s">
        <v>11837</v>
      </c>
      <c r="D729" s="153" t="s">
        <v>9754</v>
      </c>
      <c r="E729" s="154">
        <v>7.08</v>
      </c>
    </row>
    <row r="730" spans="1:5" ht="12.75" customHeight="1">
      <c r="A730" s="152" t="s">
        <v>11838</v>
      </c>
      <c r="B730" s="153" t="s">
        <v>9749</v>
      </c>
      <c r="C730" s="153" t="s">
        <v>11839</v>
      </c>
      <c r="D730" s="153" t="s">
        <v>9754</v>
      </c>
      <c r="E730" s="154">
        <v>7.52</v>
      </c>
    </row>
    <row r="731" spans="1:5" ht="13.5" customHeight="1">
      <c r="A731" s="152" t="s">
        <v>11840</v>
      </c>
      <c r="B731" s="153" t="s">
        <v>9749</v>
      </c>
      <c r="C731" s="153" t="s">
        <v>11841</v>
      </c>
      <c r="D731" s="153" t="s">
        <v>9754</v>
      </c>
      <c r="E731" s="154">
        <v>12.99</v>
      </c>
    </row>
    <row r="732" spans="1:5" ht="12.75" customHeight="1">
      <c r="A732" s="152" t="s">
        <v>11842</v>
      </c>
      <c r="B732" s="153" t="s">
        <v>9749</v>
      </c>
      <c r="C732" s="153" t="s">
        <v>11843</v>
      </c>
      <c r="D732" s="153" t="s">
        <v>9754</v>
      </c>
      <c r="E732" s="154">
        <v>17.89</v>
      </c>
    </row>
    <row r="733" spans="1:5" ht="13.5" customHeight="1">
      <c r="A733" s="152" t="s">
        <v>11844</v>
      </c>
      <c r="B733" s="153" t="s">
        <v>9749</v>
      </c>
      <c r="C733" s="153" t="s">
        <v>11845</v>
      </c>
      <c r="D733" s="153" t="s">
        <v>9754</v>
      </c>
      <c r="E733" s="154">
        <v>23.13</v>
      </c>
    </row>
    <row r="734" spans="1:5" ht="12.75" customHeight="1">
      <c r="A734" s="152" t="s">
        <v>11846</v>
      </c>
      <c r="B734" s="153" t="s">
        <v>9749</v>
      </c>
      <c r="C734" s="153" t="s">
        <v>11847</v>
      </c>
      <c r="D734" s="153" t="s">
        <v>9754</v>
      </c>
      <c r="E734" s="154">
        <v>32.28</v>
      </c>
    </row>
    <row r="735" spans="1:5" ht="12.75" customHeight="1">
      <c r="A735" s="152" t="s">
        <v>11848</v>
      </c>
      <c r="B735" s="153" t="s">
        <v>9749</v>
      </c>
      <c r="C735" s="153" t="s">
        <v>11849</v>
      </c>
      <c r="D735" s="153" t="s">
        <v>9754</v>
      </c>
      <c r="E735" s="154">
        <v>54.39</v>
      </c>
    </row>
    <row r="736" spans="1:5" ht="13.5" customHeight="1">
      <c r="A736" s="152" t="s">
        <v>11850</v>
      </c>
      <c r="B736" s="153" t="s">
        <v>9749</v>
      </c>
      <c r="C736" s="153" t="s">
        <v>11851</v>
      </c>
      <c r="D736" s="153" t="s">
        <v>9754</v>
      </c>
      <c r="E736" s="154">
        <v>74.430000000000007</v>
      </c>
    </row>
    <row r="737" spans="1:5" ht="12.75" customHeight="1">
      <c r="A737" s="152" t="s">
        <v>11852</v>
      </c>
      <c r="B737" s="153" t="s">
        <v>9749</v>
      </c>
      <c r="C737" s="153" t="s">
        <v>11853</v>
      </c>
      <c r="D737" s="153" t="s">
        <v>9754</v>
      </c>
      <c r="E737" s="154">
        <v>104.43</v>
      </c>
    </row>
    <row r="738" spans="1:5" ht="13.5" customHeight="1">
      <c r="A738" s="149" t="s">
        <v>11854</v>
      </c>
      <c r="B738" s="150" t="s">
        <v>9749</v>
      </c>
      <c r="C738" s="150" t="s">
        <v>11855</v>
      </c>
      <c r="D738" s="151"/>
      <c r="E738" s="151"/>
    </row>
    <row r="739" spans="1:5" ht="12.75" customHeight="1">
      <c r="A739" s="152" t="s">
        <v>11856</v>
      </c>
      <c r="B739" s="153" t="s">
        <v>9749</v>
      </c>
      <c r="C739" s="153" t="s">
        <v>11857</v>
      </c>
      <c r="D739" s="153" t="s">
        <v>9754</v>
      </c>
      <c r="E739" s="154">
        <v>39.479999999999997</v>
      </c>
    </row>
    <row r="740" spans="1:5" ht="12.75" customHeight="1">
      <c r="A740" s="152" t="s">
        <v>11858</v>
      </c>
      <c r="B740" s="153" t="s">
        <v>9749</v>
      </c>
      <c r="C740" s="153" t="s">
        <v>11859</v>
      </c>
      <c r="D740" s="153" t="s">
        <v>9754</v>
      </c>
      <c r="E740" s="154">
        <v>47.72</v>
      </c>
    </row>
    <row r="741" spans="1:5" ht="13.5" customHeight="1">
      <c r="A741" s="152" t="s">
        <v>11860</v>
      </c>
      <c r="B741" s="153" t="s">
        <v>9749</v>
      </c>
      <c r="C741" s="153" t="s">
        <v>11861</v>
      </c>
      <c r="D741" s="153" t="s">
        <v>9754</v>
      </c>
      <c r="E741" s="154">
        <v>61.26</v>
      </c>
    </row>
    <row r="742" spans="1:5" ht="12.75" customHeight="1">
      <c r="A742" s="152" t="s">
        <v>11862</v>
      </c>
      <c r="B742" s="153" t="s">
        <v>9749</v>
      </c>
      <c r="C742" s="153" t="s">
        <v>11863</v>
      </c>
      <c r="D742" s="153" t="s">
        <v>9754</v>
      </c>
      <c r="E742" s="154">
        <v>74.91</v>
      </c>
    </row>
    <row r="743" spans="1:5" ht="12.75" customHeight="1">
      <c r="A743" s="152" t="s">
        <v>11864</v>
      </c>
      <c r="B743" s="153" t="s">
        <v>9749</v>
      </c>
      <c r="C743" s="153" t="s">
        <v>11865</v>
      </c>
      <c r="D743" s="153" t="s">
        <v>9754</v>
      </c>
      <c r="E743" s="154">
        <v>91.18</v>
      </c>
    </row>
    <row r="744" spans="1:5" ht="13.5" customHeight="1">
      <c r="A744" s="152" t="s">
        <v>11866</v>
      </c>
      <c r="B744" s="153" t="s">
        <v>9749</v>
      </c>
      <c r="C744" s="153" t="s">
        <v>11867</v>
      </c>
      <c r="D744" s="153" t="s">
        <v>9754</v>
      </c>
      <c r="E744" s="154">
        <v>113.95</v>
      </c>
    </row>
    <row r="745" spans="1:5" ht="12.75" customHeight="1">
      <c r="A745" s="152" t="s">
        <v>11868</v>
      </c>
      <c r="B745" s="153" t="s">
        <v>9749</v>
      </c>
      <c r="C745" s="153" t="s">
        <v>11869</v>
      </c>
      <c r="D745" s="153" t="s">
        <v>9754</v>
      </c>
      <c r="E745" s="154">
        <v>151.18</v>
      </c>
    </row>
    <row r="746" spans="1:5" ht="13.5" customHeight="1">
      <c r="A746" s="152" t="s">
        <v>11870</v>
      </c>
      <c r="B746" s="153" t="s">
        <v>9749</v>
      </c>
      <c r="C746" s="153" t="s">
        <v>11871</v>
      </c>
      <c r="D746" s="153" t="s">
        <v>9754</v>
      </c>
      <c r="E746" s="154">
        <v>169.72</v>
      </c>
    </row>
    <row r="747" spans="1:5" ht="12.75" customHeight="1">
      <c r="A747" s="152" t="s">
        <v>11872</v>
      </c>
      <c r="B747" s="153" t="s">
        <v>9749</v>
      </c>
      <c r="C747" s="153" t="s">
        <v>11873</v>
      </c>
      <c r="D747" s="153" t="s">
        <v>9754</v>
      </c>
      <c r="E747" s="154">
        <v>230.95</v>
      </c>
    </row>
    <row r="748" spans="1:5" ht="12.75" customHeight="1">
      <c r="A748" s="149" t="s">
        <v>11874</v>
      </c>
      <c r="B748" s="150" t="s">
        <v>9749</v>
      </c>
      <c r="C748" s="150" t="s">
        <v>11875</v>
      </c>
      <c r="D748" s="151"/>
      <c r="E748" s="151"/>
    </row>
    <row r="749" spans="1:5" ht="13.5" customHeight="1">
      <c r="A749" s="152" t="s">
        <v>11876</v>
      </c>
      <c r="B749" s="153" t="s">
        <v>9749</v>
      </c>
      <c r="C749" s="153" t="s">
        <v>11877</v>
      </c>
      <c r="D749" s="153" t="s">
        <v>9754</v>
      </c>
      <c r="E749" s="154">
        <v>76.98</v>
      </c>
    </row>
    <row r="750" spans="1:5" ht="12.75" customHeight="1">
      <c r="A750" s="152" t="s">
        <v>11878</v>
      </c>
      <c r="B750" s="153" t="s">
        <v>9749</v>
      </c>
      <c r="C750" s="153" t="s">
        <v>11879</v>
      </c>
      <c r="D750" s="153" t="s">
        <v>9754</v>
      </c>
      <c r="E750" s="154">
        <v>116.79</v>
      </c>
    </row>
    <row r="751" spans="1:5" ht="13.5" customHeight="1">
      <c r="A751" s="152" t="s">
        <v>11880</v>
      </c>
      <c r="B751" s="153" t="s">
        <v>9749</v>
      </c>
      <c r="C751" s="153" t="s">
        <v>11881</v>
      </c>
      <c r="D751" s="153" t="s">
        <v>9754</v>
      </c>
      <c r="E751" s="154">
        <v>128.56</v>
      </c>
    </row>
    <row r="752" spans="1:5" ht="12.75" customHeight="1">
      <c r="A752" s="149" t="s">
        <v>11882</v>
      </c>
      <c r="B752" s="150" t="s">
        <v>9749</v>
      </c>
      <c r="C752" s="150" t="s">
        <v>11883</v>
      </c>
      <c r="D752" s="151"/>
      <c r="E752" s="151"/>
    </row>
    <row r="753" spans="1:5" ht="12.75" customHeight="1">
      <c r="A753" s="152" t="s">
        <v>11884</v>
      </c>
      <c r="B753" s="153" t="s">
        <v>9749</v>
      </c>
      <c r="C753" s="153" t="s">
        <v>11885</v>
      </c>
      <c r="D753" s="153" t="s">
        <v>9754</v>
      </c>
      <c r="E753" s="154">
        <v>50.28</v>
      </c>
    </row>
    <row r="754" spans="1:5" ht="13.5" customHeight="1">
      <c r="A754" s="152" t="s">
        <v>11886</v>
      </c>
      <c r="B754" s="153" t="s">
        <v>9749</v>
      </c>
      <c r="C754" s="153" t="s">
        <v>11887</v>
      </c>
      <c r="D754" s="153" t="s">
        <v>9754</v>
      </c>
      <c r="E754" s="154">
        <v>69.95</v>
      </c>
    </row>
    <row r="755" spans="1:5" ht="12.75" customHeight="1">
      <c r="A755" s="152" t="s">
        <v>11888</v>
      </c>
      <c r="B755" s="153" t="s">
        <v>9749</v>
      </c>
      <c r="C755" s="153" t="s">
        <v>11889</v>
      </c>
      <c r="D755" s="153" t="s">
        <v>9754</v>
      </c>
      <c r="E755" s="154">
        <v>90.09</v>
      </c>
    </row>
    <row r="756" spans="1:5" ht="12.75" customHeight="1">
      <c r="A756" s="152" t="s">
        <v>11890</v>
      </c>
      <c r="B756" s="153" t="s">
        <v>9749</v>
      </c>
      <c r="C756" s="153" t="s">
        <v>11891</v>
      </c>
      <c r="D756" s="153" t="s">
        <v>9754</v>
      </c>
      <c r="E756" s="154">
        <v>178.83</v>
      </c>
    </row>
    <row r="757" spans="1:5" ht="13.5" customHeight="1">
      <c r="A757" s="152" t="s">
        <v>11892</v>
      </c>
      <c r="B757" s="153" t="s">
        <v>9749</v>
      </c>
      <c r="C757" s="153" t="s">
        <v>11893</v>
      </c>
      <c r="D757" s="153" t="s">
        <v>9754</v>
      </c>
      <c r="E757" s="154">
        <v>205.08</v>
      </c>
    </row>
    <row r="758" spans="1:5" ht="12.75" customHeight="1">
      <c r="A758" s="149" t="s">
        <v>11894</v>
      </c>
      <c r="B758" s="150" t="s">
        <v>9749</v>
      </c>
      <c r="C758" s="150" t="s">
        <v>11895</v>
      </c>
      <c r="D758" s="151"/>
      <c r="E758" s="151"/>
    </row>
    <row r="759" spans="1:5" ht="13.5" customHeight="1">
      <c r="A759" s="152" t="s">
        <v>11896</v>
      </c>
      <c r="B759" s="153" t="s">
        <v>9749</v>
      </c>
      <c r="C759" s="153" t="s">
        <v>11897</v>
      </c>
      <c r="D759" s="153" t="s">
        <v>9754</v>
      </c>
      <c r="E759" s="154">
        <v>25.36</v>
      </c>
    </row>
    <row r="760" spans="1:5" ht="12.75" customHeight="1">
      <c r="A760" s="152" t="s">
        <v>11898</v>
      </c>
      <c r="B760" s="153" t="s">
        <v>9749</v>
      </c>
      <c r="C760" s="153" t="s">
        <v>11899</v>
      </c>
      <c r="D760" s="153" t="s">
        <v>9754</v>
      </c>
      <c r="E760" s="154">
        <v>32.97</v>
      </c>
    </row>
    <row r="761" spans="1:5" ht="12.75" customHeight="1">
      <c r="A761" s="152" t="s">
        <v>11900</v>
      </c>
      <c r="B761" s="153" t="s">
        <v>9749</v>
      </c>
      <c r="C761" s="153" t="s">
        <v>11901</v>
      </c>
      <c r="D761" s="153" t="s">
        <v>9754</v>
      </c>
      <c r="E761" s="154">
        <v>34.409999999999997</v>
      </c>
    </row>
    <row r="762" spans="1:5" ht="13.5" customHeight="1">
      <c r="A762" s="152" t="s">
        <v>11902</v>
      </c>
      <c r="B762" s="153" t="s">
        <v>9749</v>
      </c>
      <c r="C762" s="153" t="s">
        <v>11903</v>
      </c>
      <c r="D762" s="153" t="s">
        <v>9754</v>
      </c>
      <c r="E762" s="154">
        <v>56.51</v>
      </c>
    </row>
    <row r="763" spans="1:5" ht="12.75" customHeight="1">
      <c r="A763" s="152" t="s">
        <v>11904</v>
      </c>
      <c r="B763" s="153" t="s">
        <v>9749</v>
      </c>
      <c r="C763" s="153" t="s">
        <v>11905</v>
      </c>
      <c r="D763" s="153" t="s">
        <v>9754</v>
      </c>
      <c r="E763" s="154">
        <v>125.6</v>
      </c>
    </row>
    <row r="764" spans="1:5" ht="13.5" customHeight="1">
      <c r="A764" s="152" t="s">
        <v>11906</v>
      </c>
      <c r="B764" s="153" t="s">
        <v>9749</v>
      </c>
      <c r="C764" s="153" t="s">
        <v>11907</v>
      </c>
      <c r="D764" s="153" t="s">
        <v>9754</v>
      </c>
      <c r="E764" s="154">
        <v>196.57</v>
      </c>
    </row>
    <row r="765" spans="1:5" ht="12.75" customHeight="1">
      <c r="A765" s="149" t="s">
        <v>11908</v>
      </c>
      <c r="B765" s="150" t="s">
        <v>9749</v>
      </c>
      <c r="C765" s="150" t="s">
        <v>11909</v>
      </c>
      <c r="D765" s="151"/>
      <c r="E765" s="151"/>
    </row>
    <row r="766" spans="1:5" ht="12.75" customHeight="1">
      <c r="A766" s="152" t="s">
        <v>11910</v>
      </c>
      <c r="B766" s="153" t="s">
        <v>9749</v>
      </c>
      <c r="C766" s="153" t="s">
        <v>11911</v>
      </c>
      <c r="D766" s="153" t="s">
        <v>9754</v>
      </c>
      <c r="E766" s="154">
        <v>17.89</v>
      </c>
    </row>
    <row r="767" spans="1:5" ht="13.5" customHeight="1">
      <c r="A767" s="149" t="s">
        <v>11912</v>
      </c>
      <c r="B767" s="150" t="s">
        <v>9749</v>
      </c>
      <c r="C767" s="150" t="s">
        <v>11913</v>
      </c>
      <c r="D767" s="151"/>
      <c r="E767" s="151"/>
    </row>
    <row r="768" spans="1:5" ht="12.75" customHeight="1">
      <c r="A768" s="152" t="s">
        <v>11914</v>
      </c>
      <c r="B768" s="153" t="s">
        <v>9749</v>
      </c>
      <c r="C768" s="153" t="s">
        <v>11915</v>
      </c>
      <c r="D768" s="153" t="s">
        <v>9754</v>
      </c>
      <c r="E768" s="154">
        <v>38.69</v>
      </c>
    </row>
    <row r="769" spans="1:5" ht="13.5" customHeight="1">
      <c r="A769" s="152" t="s">
        <v>11916</v>
      </c>
      <c r="B769" s="153" t="s">
        <v>9749</v>
      </c>
      <c r="C769" s="153" t="s">
        <v>11917</v>
      </c>
      <c r="D769" s="153" t="s">
        <v>9754</v>
      </c>
      <c r="E769" s="154">
        <v>55.78</v>
      </c>
    </row>
    <row r="770" spans="1:5" ht="12.75" customHeight="1">
      <c r="A770" s="152" t="s">
        <v>11918</v>
      </c>
      <c r="B770" s="153" t="s">
        <v>9749</v>
      </c>
      <c r="C770" s="153" t="s">
        <v>11919</v>
      </c>
      <c r="D770" s="153" t="s">
        <v>9754</v>
      </c>
      <c r="E770" s="154">
        <v>107.33</v>
      </c>
    </row>
    <row r="771" spans="1:5" ht="12.75" customHeight="1">
      <c r="A771" s="149" t="s">
        <v>11920</v>
      </c>
      <c r="B771" s="150" t="s">
        <v>9749</v>
      </c>
      <c r="C771" s="150" t="s">
        <v>11921</v>
      </c>
      <c r="D771" s="151"/>
      <c r="E771" s="151"/>
    </row>
    <row r="772" spans="1:5" ht="13.5" customHeight="1">
      <c r="A772" s="152" t="s">
        <v>11922</v>
      </c>
      <c r="B772" s="153" t="s">
        <v>9749</v>
      </c>
      <c r="C772" s="153" t="s">
        <v>11923</v>
      </c>
      <c r="D772" s="153" t="s">
        <v>10146</v>
      </c>
      <c r="E772" s="154">
        <v>20.82</v>
      </c>
    </row>
    <row r="773" spans="1:5" ht="12.75" customHeight="1">
      <c r="A773" s="152" t="s">
        <v>11924</v>
      </c>
      <c r="B773" s="153" t="s">
        <v>9749</v>
      </c>
      <c r="C773" s="153" t="s">
        <v>11925</v>
      </c>
      <c r="D773" s="153" t="s">
        <v>10146</v>
      </c>
      <c r="E773" s="154">
        <v>22.92</v>
      </c>
    </row>
    <row r="774" spans="1:5" ht="12.75" customHeight="1">
      <c r="A774" s="152" t="s">
        <v>11926</v>
      </c>
      <c r="B774" s="153" t="s">
        <v>9749</v>
      </c>
      <c r="C774" s="153" t="s">
        <v>11927</v>
      </c>
      <c r="D774" s="153" t="s">
        <v>10146</v>
      </c>
      <c r="E774" s="154">
        <v>27.19</v>
      </c>
    </row>
    <row r="775" spans="1:5" ht="13.5" customHeight="1">
      <c r="A775" s="152" t="s">
        <v>11928</v>
      </c>
      <c r="B775" s="153" t="s">
        <v>9749</v>
      </c>
      <c r="C775" s="153" t="s">
        <v>11929</v>
      </c>
      <c r="D775" s="153" t="s">
        <v>10146</v>
      </c>
      <c r="E775" s="154">
        <v>48.97</v>
      </c>
    </row>
    <row r="776" spans="1:5" ht="12.75" customHeight="1">
      <c r="A776" s="152" t="s">
        <v>11930</v>
      </c>
      <c r="B776" s="153" t="s">
        <v>9749</v>
      </c>
      <c r="C776" s="153" t="s">
        <v>11931</v>
      </c>
      <c r="D776" s="153" t="s">
        <v>10146</v>
      </c>
      <c r="E776" s="154">
        <v>47.21</v>
      </c>
    </row>
    <row r="777" spans="1:5" ht="13.5" customHeight="1">
      <c r="A777" s="152" t="s">
        <v>11932</v>
      </c>
      <c r="B777" s="153" t="s">
        <v>9749</v>
      </c>
      <c r="C777" s="153" t="s">
        <v>11933</v>
      </c>
      <c r="D777" s="153" t="s">
        <v>10146</v>
      </c>
      <c r="E777" s="154">
        <v>80.86</v>
      </c>
    </row>
    <row r="778" spans="1:5" ht="12.75" customHeight="1">
      <c r="A778" s="152" t="s">
        <v>11934</v>
      </c>
      <c r="B778" s="153" t="s">
        <v>9749</v>
      </c>
      <c r="C778" s="153" t="s">
        <v>11935</v>
      </c>
      <c r="D778" s="153" t="s">
        <v>10146</v>
      </c>
      <c r="E778" s="154">
        <v>310.79000000000002</v>
      </c>
    </row>
    <row r="779" spans="1:5" ht="12.75" customHeight="1">
      <c r="A779" s="149" t="s">
        <v>11936</v>
      </c>
      <c r="B779" s="150" t="s">
        <v>9749</v>
      </c>
      <c r="C779" s="150" t="s">
        <v>11937</v>
      </c>
      <c r="D779" s="151"/>
      <c r="E779" s="151"/>
    </row>
    <row r="780" spans="1:5" ht="13.5" customHeight="1">
      <c r="A780" s="152" t="s">
        <v>11938</v>
      </c>
      <c r="B780" s="153" t="s">
        <v>9749</v>
      </c>
      <c r="C780" s="153" t="s">
        <v>11939</v>
      </c>
      <c r="D780" s="153" t="s">
        <v>10146</v>
      </c>
      <c r="E780" s="154">
        <v>85.28</v>
      </c>
    </row>
    <row r="781" spans="1:5" ht="12.75" customHeight="1">
      <c r="A781" s="152" t="s">
        <v>11940</v>
      </c>
      <c r="B781" s="153" t="s">
        <v>9749</v>
      </c>
      <c r="C781" s="153" t="s">
        <v>11941</v>
      </c>
      <c r="D781" s="153" t="s">
        <v>10146</v>
      </c>
      <c r="E781" s="154">
        <v>84.45</v>
      </c>
    </row>
    <row r="782" spans="1:5" ht="13.5" customHeight="1">
      <c r="A782" s="149" t="s">
        <v>11942</v>
      </c>
      <c r="B782" s="150" t="s">
        <v>9749</v>
      </c>
      <c r="C782" s="150" t="s">
        <v>11943</v>
      </c>
      <c r="D782" s="151"/>
      <c r="E782" s="151"/>
    </row>
    <row r="783" spans="1:5" ht="12.75" customHeight="1">
      <c r="A783" s="152" t="s">
        <v>11944</v>
      </c>
      <c r="B783" s="153" t="s">
        <v>9749</v>
      </c>
      <c r="C783" s="153" t="s">
        <v>11945</v>
      </c>
      <c r="D783" s="153" t="s">
        <v>10146</v>
      </c>
      <c r="E783" s="154">
        <v>73.86</v>
      </c>
    </row>
    <row r="784" spans="1:5" ht="12.75" customHeight="1">
      <c r="A784" s="152" t="s">
        <v>11946</v>
      </c>
      <c r="B784" s="153" t="s">
        <v>9749</v>
      </c>
      <c r="C784" s="153" t="s">
        <v>11947</v>
      </c>
      <c r="D784" s="153" t="s">
        <v>10146</v>
      </c>
      <c r="E784" s="154">
        <v>79.989999999999995</v>
      </c>
    </row>
    <row r="785" spans="1:5" ht="13.5" customHeight="1">
      <c r="A785" s="152" t="s">
        <v>11948</v>
      </c>
      <c r="B785" s="153" t="s">
        <v>9749</v>
      </c>
      <c r="C785" s="153" t="s">
        <v>11949</v>
      </c>
      <c r="D785" s="153" t="s">
        <v>10146</v>
      </c>
      <c r="E785" s="154">
        <v>108.9</v>
      </c>
    </row>
    <row r="786" spans="1:5" ht="12.75" customHeight="1">
      <c r="A786" s="152" t="s">
        <v>11950</v>
      </c>
      <c r="B786" s="153" t="s">
        <v>9749</v>
      </c>
      <c r="C786" s="153" t="s">
        <v>11951</v>
      </c>
      <c r="D786" s="153" t="s">
        <v>10146</v>
      </c>
      <c r="E786" s="154">
        <v>133.31</v>
      </c>
    </row>
    <row r="787" spans="1:5" ht="12.75" customHeight="1">
      <c r="A787" s="152" t="s">
        <v>11952</v>
      </c>
      <c r="B787" s="153" t="s">
        <v>9749</v>
      </c>
      <c r="C787" s="153" t="s">
        <v>11953</v>
      </c>
      <c r="D787" s="153" t="s">
        <v>10146</v>
      </c>
      <c r="E787" s="154">
        <v>158.63</v>
      </c>
    </row>
    <row r="788" spans="1:5" ht="13.5" customHeight="1">
      <c r="A788" s="152" t="s">
        <v>11954</v>
      </c>
      <c r="B788" s="153" t="s">
        <v>9749</v>
      </c>
      <c r="C788" s="153" t="s">
        <v>11955</v>
      </c>
      <c r="D788" s="153" t="s">
        <v>10146</v>
      </c>
      <c r="E788" s="154">
        <v>196.03</v>
      </c>
    </row>
    <row r="789" spans="1:5" ht="12.75" customHeight="1">
      <c r="A789" s="152" t="s">
        <v>11956</v>
      </c>
      <c r="B789" s="153" t="s">
        <v>9749</v>
      </c>
      <c r="C789" s="153" t="s">
        <v>11957</v>
      </c>
      <c r="D789" s="153" t="s">
        <v>10146</v>
      </c>
      <c r="E789" s="154">
        <v>372.05</v>
      </c>
    </row>
    <row r="790" spans="1:5" ht="13.5" customHeight="1">
      <c r="A790" s="152" t="s">
        <v>11958</v>
      </c>
      <c r="B790" s="153" t="s">
        <v>9749</v>
      </c>
      <c r="C790" s="153" t="s">
        <v>11959</v>
      </c>
      <c r="D790" s="153" t="s">
        <v>10146</v>
      </c>
      <c r="E790" s="154">
        <v>909.32</v>
      </c>
    </row>
    <row r="791" spans="1:5" ht="12.75" customHeight="1">
      <c r="A791" s="152" t="s">
        <v>11960</v>
      </c>
      <c r="B791" s="153" t="s">
        <v>9749</v>
      </c>
      <c r="C791" s="153" t="s">
        <v>11961</v>
      </c>
      <c r="D791" s="153" t="s">
        <v>10146</v>
      </c>
      <c r="E791" s="154">
        <v>1159.9100000000001</v>
      </c>
    </row>
    <row r="792" spans="1:5" ht="12.75" customHeight="1">
      <c r="A792" s="152" t="s">
        <v>11962</v>
      </c>
      <c r="B792" s="153" t="s">
        <v>9749</v>
      </c>
      <c r="C792" s="153" t="s">
        <v>11963</v>
      </c>
      <c r="D792" s="153" t="s">
        <v>10146</v>
      </c>
      <c r="E792" s="154">
        <v>154.07</v>
      </c>
    </row>
    <row r="793" spans="1:5" ht="13.5" customHeight="1">
      <c r="A793" s="152" t="s">
        <v>11964</v>
      </c>
      <c r="B793" s="153" t="s">
        <v>9749</v>
      </c>
      <c r="C793" s="153" t="s">
        <v>11965</v>
      </c>
      <c r="D793" s="153" t="s">
        <v>10146</v>
      </c>
      <c r="E793" s="154">
        <v>163.22</v>
      </c>
    </row>
    <row r="794" spans="1:5" ht="12.75" customHeight="1">
      <c r="A794" s="152" t="s">
        <v>11966</v>
      </c>
      <c r="B794" s="153" t="s">
        <v>9749</v>
      </c>
      <c r="C794" s="153" t="s">
        <v>11967</v>
      </c>
      <c r="D794" s="153" t="s">
        <v>10146</v>
      </c>
      <c r="E794" s="154">
        <v>109.67</v>
      </c>
    </row>
    <row r="795" spans="1:5" ht="13.5" customHeight="1">
      <c r="A795" s="152" t="s">
        <v>11968</v>
      </c>
      <c r="B795" s="153" t="s">
        <v>9749</v>
      </c>
      <c r="C795" s="153" t="s">
        <v>11969</v>
      </c>
      <c r="D795" s="153" t="s">
        <v>10146</v>
      </c>
      <c r="E795" s="154">
        <v>204.96</v>
      </c>
    </row>
    <row r="796" spans="1:5" ht="12.75" customHeight="1">
      <c r="A796" s="149" t="s">
        <v>11970</v>
      </c>
      <c r="B796" s="150" t="s">
        <v>9749</v>
      </c>
      <c r="C796" s="150" t="s">
        <v>2188</v>
      </c>
      <c r="D796" s="151"/>
      <c r="E796" s="151"/>
    </row>
    <row r="797" spans="1:5" ht="12.75" customHeight="1">
      <c r="A797" s="152" t="s">
        <v>11971</v>
      </c>
      <c r="B797" s="153" t="s">
        <v>9749</v>
      </c>
      <c r="C797" s="153" t="s">
        <v>11972</v>
      </c>
      <c r="D797" s="153" t="s">
        <v>10146</v>
      </c>
      <c r="E797" s="154">
        <v>532.29999999999995</v>
      </c>
    </row>
    <row r="798" spans="1:5" ht="13.5" customHeight="1">
      <c r="A798" s="152" t="s">
        <v>11973</v>
      </c>
      <c r="B798" s="153" t="s">
        <v>9749</v>
      </c>
      <c r="C798" s="153" t="s">
        <v>11974</v>
      </c>
      <c r="D798" s="153" t="s">
        <v>10146</v>
      </c>
      <c r="E798" s="154">
        <v>773.34</v>
      </c>
    </row>
    <row r="799" spans="1:5" ht="12.75" customHeight="1">
      <c r="A799" s="152" t="s">
        <v>11975</v>
      </c>
      <c r="B799" s="153" t="s">
        <v>9749</v>
      </c>
      <c r="C799" s="153" t="s">
        <v>11976</v>
      </c>
      <c r="D799" s="153" t="s">
        <v>10146</v>
      </c>
      <c r="E799" s="154">
        <v>386.06</v>
      </c>
    </row>
    <row r="800" spans="1:5" ht="12.75" customHeight="1">
      <c r="A800" s="152" t="s">
        <v>11977</v>
      </c>
      <c r="B800" s="153" t="s">
        <v>9749</v>
      </c>
      <c r="C800" s="153" t="s">
        <v>11978</v>
      </c>
      <c r="D800" s="153" t="s">
        <v>10146</v>
      </c>
      <c r="E800" s="154">
        <v>679.84</v>
      </c>
    </row>
    <row r="801" spans="1:5" ht="13.5" customHeight="1">
      <c r="A801" s="152" t="s">
        <v>11979</v>
      </c>
      <c r="B801" s="153" t="s">
        <v>9749</v>
      </c>
      <c r="C801" s="153" t="s">
        <v>11980</v>
      </c>
      <c r="D801" s="153" t="s">
        <v>10146</v>
      </c>
      <c r="E801" s="154">
        <v>382.17</v>
      </c>
    </row>
    <row r="802" spans="1:5" ht="12.75" customHeight="1">
      <c r="A802" s="152" t="s">
        <v>11981</v>
      </c>
      <c r="B802" s="153" t="s">
        <v>9749</v>
      </c>
      <c r="C802" s="153" t="s">
        <v>11982</v>
      </c>
      <c r="D802" s="153" t="s">
        <v>10146</v>
      </c>
      <c r="E802" s="154">
        <v>763.37</v>
      </c>
    </row>
    <row r="803" spans="1:5" ht="13.5" customHeight="1">
      <c r="A803" s="152" t="s">
        <v>11983</v>
      </c>
      <c r="B803" s="153" t="s">
        <v>9749</v>
      </c>
      <c r="C803" s="153" t="s">
        <v>11984</v>
      </c>
      <c r="D803" s="153" t="s">
        <v>10146</v>
      </c>
      <c r="E803" s="154">
        <v>305.3</v>
      </c>
    </row>
    <row r="804" spans="1:5" ht="12.75" customHeight="1">
      <c r="A804" s="152" t="s">
        <v>11985</v>
      </c>
      <c r="B804" s="153" t="s">
        <v>9749</v>
      </c>
      <c r="C804" s="153" t="s">
        <v>11986</v>
      </c>
      <c r="D804" s="153" t="s">
        <v>10146</v>
      </c>
      <c r="E804" s="154">
        <v>155.72</v>
      </c>
    </row>
    <row r="805" spans="1:5" ht="12.75" customHeight="1">
      <c r="A805" s="152" t="s">
        <v>11987</v>
      </c>
      <c r="B805" s="153" t="s">
        <v>9749</v>
      </c>
      <c r="C805" s="153" t="s">
        <v>11988</v>
      </c>
      <c r="D805" s="153" t="s">
        <v>10146</v>
      </c>
      <c r="E805" s="154">
        <v>126.3</v>
      </c>
    </row>
    <row r="806" spans="1:5" ht="13.5" customHeight="1">
      <c r="A806" s="152" t="s">
        <v>11989</v>
      </c>
      <c r="B806" s="153" t="s">
        <v>9749</v>
      </c>
      <c r="C806" s="153" t="s">
        <v>11990</v>
      </c>
      <c r="D806" s="153" t="s">
        <v>10146</v>
      </c>
      <c r="E806" s="154">
        <v>432.46</v>
      </c>
    </row>
    <row r="807" spans="1:5" ht="12.75" customHeight="1">
      <c r="A807" s="152" t="s">
        <v>11991</v>
      </c>
      <c r="B807" s="153" t="s">
        <v>9749</v>
      </c>
      <c r="C807" s="153" t="s">
        <v>11992</v>
      </c>
      <c r="D807" s="153" t="s">
        <v>10146</v>
      </c>
      <c r="E807" s="154">
        <v>78.3</v>
      </c>
    </row>
    <row r="808" spans="1:5" ht="13.5" customHeight="1">
      <c r="A808" s="152" t="s">
        <v>11993</v>
      </c>
      <c r="B808" s="153" t="s">
        <v>9749</v>
      </c>
      <c r="C808" s="153" t="s">
        <v>11994</v>
      </c>
      <c r="D808" s="153" t="s">
        <v>10146</v>
      </c>
      <c r="E808" s="154">
        <v>59.1</v>
      </c>
    </row>
    <row r="809" spans="1:5" ht="12.75" customHeight="1">
      <c r="A809" s="152" t="s">
        <v>11995</v>
      </c>
      <c r="B809" s="153" t="s">
        <v>9749</v>
      </c>
      <c r="C809" s="153" t="s">
        <v>11996</v>
      </c>
      <c r="D809" s="153" t="s">
        <v>10146</v>
      </c>
      <c r="E809" s="154">
        <v>1033.1600000000001</v>
      </c>
    </row>
    <row r="810" spans="1:5" ht="12.75" customHeight="1">
      <c r="A810" s="152" t="s">
        <v>11997</v>
      </c>
      <c r="B810" s="153" t="s">
        <v>9749</v>
      </c>
      <c r="C810" s="153" t="s">
        <v>11998</v>
      </c>
      <c r="D810" s="153" t="s">
        <v>10146</v>
      </c>
      <c r="E810" s="154">
        <v>141.05000000000001</v>
      </c>
    </row>
    <row r="811" spans="1:5" ht="13.5" customHeight="1">
      <c r="A811" s="152" t="s">
        <v>11999</v>
      </c>
      <c r="B811" s="153" t="s">
        <v>9749</v>
      </c>
      <c r="C811" s="153" t="s">
        <v>12000</v>
      </c>
      <c r="D811" s="153" t="s">
        <v>10146</v>
      </c>
      <c r="E811" s="154">
        <v>275.3</v>
      </c>
    </row>
    <row r="812" spans="1:5" ht="12.75" customHeight="1">
      <c r="A812" s="152" t="s">
        <v>12001</v>
      </c>
      <c r="B812" s="153" t="s">
        <v>9749</v>
      </c>
      <c r="C812" s="153" t="s">
        <v>12002</v>
      </c>
      <c r="D812" s="153" t="s">
        <v>10146</v>
      </c>
      <c r="E812" s="154">
        <v>84.19</v>
      </c>
    </row>
    <row r="813" spans="1:5" ht="12.75" customHeight="1">
      <c r="A813" s="152" t="s">
        <v>12003</v>
      </c>
      <c r="B813" s="153" t="s">
        <v>9749</v>
      </c>
      <c r="C813" s="153" t="s">
        <v>12004</v>
      </c>
      <c r="D813" s="153" t="s">
        <v>10146</v>
      </c>
      <c r="E813" s="154">
        <v>110.66</v>
      </c>
    </row>
    <row r="814" spans="1:5" ht="13.5" customHeight="1">
      <c r="A814" s="152" t="s">
        <v>12005</v>
      </c>
      <c r="B814" s="153" t="s">
        <v>9749</v>
      </c>
      <c r="C814" s="153" t="s">
        <v>12006</v>
      </c>
      <c r="D814" s="153" t="s">
        <v>10146</v>
      </c>
      <c r="E814" s="154">
        <v>116.21</v>
      </c>
    </row>
    <row r="815" spans="1:5" ht="12.75" customHeight="1">
      <c r="A815" s="152" t="s">
        <v>12007</v>
      </c>
      <c r="B815" s="153" t="s">
        <v>9749</v>
      </c>
      <c r="C815" s="153" t="s">
        <v>12008</v>
      </c>
      <c r="D815" s="153" t="s">
        <v>10146</v>
      </c>
      <c r="E815" s="154">
        <v>151.55000000000001</v>
      </c>
    </row>
    <row r="816" spans="1:5" ht="13.5" customHeight="1">
      <c r="A816" s="152" t="s">
        <v>12009</v>
      </c>
      <c r="B816" s="153" t="s">
        <v>9749</v>
      </c>
      <c r="C816" s="153" t="s">
        <v>12010</v>
      </c>
      <c r="D816" s="153" t="s">
        <v>10146</v>
      </c>
      <c r="E816" s="154">
        <v>118.54</v>
      </c>
    </row>
    <row r="817" spans="1:5" ht="12.75" customHeight="1">
      <c r="A817" s="152" t="s">
        <v>12011</v>
      </c>
      <c r="B817" s="153" t="s">
        <v>9749</v>
      </c>
      <c r="C817" s="153" t="s">
        <v>12012</v>
      </c>
      <c r="D817" s="153" t="s">
        <v>10146</v>
      </c>
      <c r="E817" s="154">
        <v>74.91</v>
      </c>
    </row>
    <row r="818" spans="1:5" ht="12.75" customHeight="1">
      <c r="A818" s="152" t="s">
        <v>12013</v>
      </c>
      <c r="B818" s="153" t="s">
        <v>9749</v>
      </c>
      <c r="C818" s="153" t="s">
        <v>12014</v>
      </c>
      <c r="D818" s="153" t="s">
        <v>10146</v>
      </c>
      <c r="E818" s="154">
        <v>78.3</v>
      </c>
    </row>
    <row r="819" spans="1:5" ht="13.5" customHeight="1">
      <c r="A819" s="152" t="s">
        <v>12015</v>
      </c>
      <c r="B819" s="153" t="s">
        <v>9749</v>
      </c>
      <c r="C819" s="153" t="s">
        <v>12016</v>
      </c>
      <c r="D819" s="153" t="s">
        <v>10146</v>
      </c>
      <c r="E819" s="154">
        <v>95.3</v>
      </c>
    </row>
    <row r="820" spans="1:5" ht="12.75" customHeight="1">
      <c r="A820" s="152" t="s">
        <v>12017</v>
      </c>
      <c r="B820" s="153" t="s">
        <v>9749</v>
      </c>
      <c r="C820" s="153" t="s">
        <v>12018</v>
      </c>
      <c r="D820" s="153" t="s">
        <v>10146</v>
      </c>
      <c r="E820" s="154">
        <v>444.99</v>
      </c>
    </row>
    <row r="821" spans="1:5" ht="13.5" customHeight="1">
      <c r="A821" s="152" t="s">
        <v>12019</v>
      </c>
      <c r="B821" s="153" t="s">
        <v>9749</v>
      </c>
      <c r="C821" s="153" t="s">
        <v>12020</v>
      </c>
      <c r="D821" s="153" t="s">
        <v>10146</v>
      </c>
      <c r="E821" s="154">
        <v>144.28</v>
      </c>
    </row>
    <row r="822" spans="1:5" ht="12.75" customHeight="1">
      <c r="A822" s="149" t="s">
        <v>12021</v>
      </c>
      <c r="B822" s="150" t="s">
        <v>9749</v>
      </c>
      <c r="C822" s="150" t="s">
        <v>2224</v>
      </c>
      <c r="D822" s="151"/>
      <c r="E822" s="151"/>
    </row>
    <row r="823" spans="1:5" ht="12.75" customHeight="1">
      <c r="A823" s="152" t="s">
        <v>12022</v>
      </c>
      <c r="B823" s="153" t="s">
        <v>9749</v>
      </c>
      <c r="C823" s="153" t="s">
        <v>12023</v>
      </c>
      <c r="D823" s="153" t="s">
        <v>10146</v>
      </c>
      <c r="E823" s="154">
        <v>33.450000000000003</v>
      </c>
    </row>
    <row r="824" spans="1:5" ht="13.5" customHeight="1">
      <c r="A824" s="152" t="s">
        <v>12024</v>
      </c>
      <c r="B824" s="153" t="s">
        <v>9749</v>
      </c>
      <c r="C824" s="153" t="s">
        <v>12025</v>
      </c>
      <c r="D824" s="153" t="s">
        <v>10146</v>
      </c>
      <c r="E824" s="154">
        <v>65.34</v>
      </c>
    </row>
    <row r="825" spans="1:5" ht="12.75" customHeight="1">
      <c r="A825" s="152" t="s">
        <v>12026</v>
      </c>
      <c r="B825" s="153" t="s">
        <v>9749</v>
      </c>
      <c r="C825" s="153" t="s">
        <v>12027</v>
      </c>
      <c r="D825" s="153" t="s">
        <v>10146</v>
      </c>
      <c r="E825" s="154">
        <v>47.26</v>
      </c>
    </row>
    <row r="826" spans="1:5" ht="13.5" customHeight="1">
      <c r="A826" s="152" t="s">
        <v>12028</v>
      </c>
      <c r="B826" s="153" t="s">
        <v>9749</v>
      </c>
      <c r="C826" s="153" t="s">
        <v>12029</v>
      </c>
      <c r="D826" s="153" t="s">
        <v>10146</v>
      </c>
      <c r="E826" s="154">
        <v>48.96</v>
      </c>
    </row>
    <row r="827" spans="1:5" ht="12.75" customHeight="1">
      <c r="A827" s="152" t="s">
        <v>12030</v>
      </c>
      <c r="B827" s="153" t="s">
        <v>9749</v>
      </c>
      <c r="C827" s="153" t="s">
        <v>12031</v>
      </c>
      <c r="D827" s="153" t="s">
        <v>10146</v>
      </c>
      <c r="E827" s="154">
        <v>305.3</v>
      </c>
    </row>
    <row r="828" spans="1:5" ht="12.75" customHeight="1">
      <c r="A828" s="152" t="s">
        <v>12032</v>
      </c>
      <c r="B828" s="153" t="s">
        <v>9749</v>
      </c>
      <c r="C828" s="153" t="s">
        <v>12033</v>
      </c>
      <c r="D828" s="153" t="s">
        <v>10146</v>
      </c>
      <c r="E828" s="154">
        <v>869.74</v>
      </c>
    </row>
    <row r="829" spans="1:5" ht="13.5" customHeight="1">
      <c r="A829" s="152" t="s">
        <v>12034</v>
      </c>
      <c r="B829" s="153" t="s">
        <v>9749</v>
      </c>
      <c r="C829" s="153" t="s">
        <v>12035</v>
      </c>
      <c r="D829" s="153" t="s">
        <v>10146</v>
      </c>
      <c r="E829" s="154">
        <v>442.63</v>
      </c>
    </row>
    <row r="830" spans="1:5" ht="12.75" customHeight="1">
      <c r="A830" s="152" t="s">
        <v>12036</v>
      </c>
      <c r="B830" s="153" t="s">
        <v>9749</v>
      </c>
      <c r="C830" s="153" t="s">
        <v>12037</v>
      </c>
      <c r="D830" s="153" t="s">
        <v>10146</v>
      </c>
      <c r="E830" s="154">
        <v>516.33000000000004</v>
      </c>
    </row>
    <row r="831" spans="1:5" ht="12.75" customHeight="1">
      <c r="A831" s="152" t="s">
        <v>12038</v>
      </c>
      <c r="B831" s="153" t="s">
        <v>9749</v>
      </c>
      <c r="C831" s="153" t="s">
        <v>12039</v>
      </c>
      <c r="D831" s="153" t="s">
        <v>10146</v>
      </c>
      <c r="E831" s="154">
        <v>15.85</v>
      </c>
    </row>
    <row r="832" spans="1:5" ht="13.5" customHeight="1">
      <c r="A832" s="152" t="s">
        <v>12040</v>
      </c>
      <c r="B832" s="153" t="s">
        <v>9749</v>
      </c>
      <c r="C832" s="153" t="s">
        <v>12041</v>
      </c>
      <c r="D832" s="153" t="s">
        <v>10146</v>
      </c>
      <c r="E832" s="154">
        <v>79.42</v>
      </c>
    </row>
    <row r="833" spans="1:5" ht="12.75" customHeight="1">
      <c r="A833" s="152" t="s">
        <v>12042</v>
      </c>
      <c r="B833" s="153" t="s">
        <v>9749</v>
      </c>
      <c r="C833" s="153" t="s">
        <v>12043</v>
      </c>
      <c r="D833" s="153" t="s">
        <v>10146</v>
      </c>
      <c r="E833" s="154">
        <v>86.19</v>
      </c>
    </row>
    <row r="834" spans="1:5" ht="13.5" customHeight="1">
      <c r="A834" s="152" t="s">
        <v>12044</v>
      </c>
      <c r="B834" s="153" t="s">
        <v>9749</v>
      </c>
      <c r="C834" s="153" t="s">
        <v>12045</v>
      </c>
      <c r="D834" s="153" t="s">
        <v>10146</v>
      </c>
      <c r="E834" s="154">
        <v>126.42</v>
      </c>
    </row>
    <row r="835" spans="1:5" ht="12.75" customHeight="1">
      <c r="A835" s="152" t="s">
        <v>12046</v>
      </c>
      <c r="B835" s="153" t="s">
        <v>9749</v>
      </c>
      <c r="C835" s="153" t="s">
        <v>12047</v>
      </c>
      <c r="D835" s="153" t="s">
        <v>10146</v>
      </c>
      <c r="E835" s="154">
        <v>203.52</v>
      </c>
    </row>
    <row r="836" spans="1:5" ht="12.75" customHeight="1">
      <c r="A836" s="152" t="s">
        <v>12048</v>
      </c>
      <c r="B836" s="153" t="s">
        <v>9749</v>
      </c>
      <c r="C836" s="153" t="s">
        <v>12049</v>
      </c>
      <c r="D836" s="153" t="s">
        <v>10146</v>
      </c>
      <c r="E836" s="154">
        <v>116.17</v>
      </c>
    </row>
    <row r="837" spans="1:5" ht="13.5" customHeight="1">
      <c r="A837" s="152" t="s">
        <v>12050</v>
      </c>
      <c r="B837" s="153" t="s">
        <v>9749</v>
      </c>
      <c r="C837" s="153" t="s">
        <v>12051</v>
      </c>
      <c r="D837" s="153" t="s">
        <v>10146</v>
      </c>
      <c r="E837" s="154">
        <v>125.32</v>
      </c>
    </row>
    <row r="838" spans="1:5" ht="12.75" customHeight="1">
      <c r="A838" s="152" t="s">
        <v>12052</v>
      </c>
      <c r="B838" s="153" t="s">
        <v>9749</v>
      </c>
      <c r="C838" s="153" t="s">
        <v>12053</v>
      </c>
      <c r="D838" s="153" t="s">
        <v>10146</v>
      </c>
      <c r="E838" s="154">
        <v>219.42</v>
      </c>
    </row>
    <row r="839" spans="1:5" ht="13.5" customHeight="1">
      <c r="A839" s="152" t="s">
        <v>12054</v>
      </c>
      <c r="B839" s="153" t="s">
        <v>9749</v>
      </c>
      <c r="C839" s="153" t="s">
        <v>12055</v>
      </c>
      <c r="D839" s="153" t="s">
        <v>10146</v>
      </c>
      <c r="E839" s="154">
        <v>276.51</v>
      </c>
    </row>
    <row r="840" spans="1:5" ht="12.75" customHeight="1">
      <c r="A840" s="149" t="s">
        <v>12056</v>
      </c>
      <c r="B840" s="150" t="s">
        <v>9749</v>
      </c>
      <c r="C840" s="150" t="s">
        <v>4074</v>
      </c>
      <c r="D840" s="151"/>
      <c r="E840" s="151"/>
    </row>
    <row r="841" spans="1:5" ht="12.75" customHeight="1">
      <c r="A841" s="152" t="s">
        <v>12057</v>
      </c>
      <c r="B841" s="153" t="s">
        <v>9749</v>
      </c>
      <c r="C841" s="153" t="s">
        <v>12058</v>
      </c>
      <c r="D841" s="153" t="s">
        <v>10146</v>
      </c>
      <c r="E841" s="154">
        <v>22.72</v>
      </c>
    </row>
    <row r="842" spans="1:5" ht="13.5" customHeight="1">
      <c r="A842" s="152" t="s">
        <v>12059</v>
      </c>
      <c r="B842" s="153" t="s">
        <v>9749</v>
      </c>
      <c r="C842" s="153" t="s">
        <v>12060</v>
      </c>
      <c r="D842" s="153" t="s">
        <v>10146</v>
      </c>
      <c r="E842" s="154">
        <v>26.55</v>
      </c>
    </row>
    <row r="843" spans="1:5" ht="12.75" customHeight="1">
      <c r="A843" s="152" t="s">
        <v>12061</v>
      </c>
      <c r="B843" s="153" t="s">
        <v>9749</v>
      </c>
      <c r="C843" s="153" t="s">
        <v>12062</v>
      </c>
      <c r="D843" s="153" t="s">
        <v>10146</v>
      </c>
      <c r="E843" s="154">
        <v>21.66</v>
      </c>
    </row>
    <row r="844" spans="1:5" ht="12.75" customHeight="1">
      <c r="A844" s="152" t="s">
        <v>12063</v>
      </c>
      <c r="B844" s="153" t="s">
        <v>9749</v>
      </c>
      <c r="C844" s="153" t="s">
        <v>12064</v>
      </c>
      <c r="D844" s="153" t="s">
        <v>10146</v>
      </c>
      <c r="E844" s="154">
        <v>43.77</v>
      </c>
    </row>
    <row r="845" spans="1:5" ht="13.5" customHeight="1">
      <c r="A845" s="152" t="s">
        <v>12065</v>
      </c>
      <c r="B845" s="153" t="s">
        <v>9749</v>
      </c>
      <c r="C845" s="153" t="s">
        <v>12066</v>
      </c>
      <c r="D845" s="153" t="s">
        <v>10146</v>
      </c>
      <c r="E845" s="154">
        <v>46.16</v>
      </c>
    </row>
    <row r="846" spans="1:5" ht="12.75" customHeight="1">
      <c r="A846" s="149" t="s">
        <v>12067</v>
      </c>
      <c r="B846" s="150" t="s">
        <v>9749</v>
      </c>
      <c r="C846" s="150" t="s">
        <v>12068</v>
      </c>
      <c r="D846" s="151"/>
      <c r="E846" s="151"/>
    </row>
    <row r="847" spans="1:5" ht="13.5" customHeight="1">
      <c r="A847" s="152" t="s">
        <v>12069</v>
      </c>
      <c r="B847" s="153" t="s">
        <v>9749</v>
      </c>
      <c r="C847" s="153" t="s">
        <v>12070</v>
      </c>
      <c r="D847" s="153" t="s">
        <v>10146</v>
      </c>
      <c r="E847" s="154">
        <v>50.4</v>
      </c>
    </row>
    <row r="848" spans="1:5" ht="12.75" customHeight="1">
      <c r="A848" s="152" t="s">
        <v>12071</v>
      </c>
      <c r="B848" s="153" t="s">
        <v>9749</v>
      </c>
      <c r="C848" s="153" t="s">
        <v>12072</v>
      </c>
      <c r="D848" s="153" t="s">
        <v>10146</v>
      </c>
      <c r="E848" s="154">
        <v>40.19</v>
      </c>
    </row>
    <row r="849" spans="1:5" ht="12.75" customHeight="1">
      <c r="A849" s="152" t="s">
        <v>12073</v>
      </c>
      <c r="B849" s="153" t="s">
        <v>9749</v>
      </c>
      <c r="C849" s="153" t="s">
        <v>12074</v>
      </c>
      <c r="D849" s="153" t="s">
        <v>10146</v>
      </c>
      <c r="E849" s="154">
        <v>193.21</v>
      </c>
    </row>
    <row r="850" spans="1:5" ht="13.5" customHeight="1">
      <c r="A850" s="152" t="s">
        <v>12075</v>
      </c>
      <c r="B850" s="153" t="s">
        <v>9749</v>
      </c>
      <c r="C850" s="153" t="s">
        <v>12076</v>
      </c>
      <c r="D850" s="153" t="s">
        <v>10146</v>
      </c>
      <c r="E850" s="154">
        <v>335.41</v>
      </c>
    </row>
    <row r="851" spans="1:5" ht="12.75" customHeight="1">
      <c r="A851" s="152" t="s">
        <v>12077</v>
      </c>
      <c r="B851" s="153" t="s">
        <v>9749</v>
      </c>
      <c r="C851" s="153" t="s">
        <v>12078</v>
      </c>
      <c r="D851" s="153" t="s">
        <v>10146</v>
      </c>
      <c r="E851" s="154">
        <v>186.16</v>
      </c>
    </row>
    <row r="852" spans="1:5" ht="13.5" customHeight="1">
      <c r="A852" s="152" t="s">
        <v>12079</v>
      </c>
      <c r="B852" s="153" t="s">
        <v>9749</v>
      </c>
      <c r="C852" s="153" t="s">
        <v>12080</v>
      </c>
      <c r="D852" s="153" t="s">
        <v>10146</v>
      </c>
      <c r="E852" s="154">
        <v>69.98</v>
      </c>
    </row>
    <row r="853" spans="1:5" ht="12.75" customHeight="1">
      <c r="A853" s="152" t="s">
        <v>12081</v>
      </c>
      <c r="B853" s="153" t="s">
        <v>9749</v>
      </c>
      <c r="C853" s="153" t="s">
        <v>12082</v>
      </c>
      <c r="D853" s="153" t="s">
        <v>10146</v>
      </c>
      <c r="E853" s="154">
        <v>46.19</v>
      </c>
    </row>
    <row r="854" spans="1:5" ht="12.75" customHeight="1">
      <c r="A854" s="152" t="s">
        <v>12083</v>
      </c>
      <c r="B854" s="153" t="s">
        <v>9749</v>
      </c>
      <c r="C854" s="153" t="s">
        <v>12084</v>
      </c>
      <c r="D854" s="153" t="s">
        <v>10146</v>
      </c>
      <c r="E854" s="154">
        <v>44.94</v>
      </c>
    </row>
    <row r="855" spans="1:5" ht="13.5" customHeight="1">
      <c r="A855" s="152" t="s">
        <v>12085</v>
      </c>
      <c r="B855" s="153" t="s">
        <v>9749</v>
      </c>
      <c r="C855" s="153" t="s">
        <v>12086</v>
      </c>
      <c r="D855" s="153" t="s">
        <v>10146</v>
      </c>
      <c r="E855" s="154">
        <v>66.180000000000007</v>
      </c>
    </row>
    <row r="856" spans="1:5" ht="12.75" customHeight="1">
      <c r="A856" s="152" t="s">
        <v>12087</v>
      </c>
      <c r="B856" s="153" t="s">
        <v>9749</v>
      </c>
      <c r="C856" s="153" t="s">
        <v>12088</v>
      </c>
      <c r="D856" s="153" t="s">
        <v>10146</v>
      </c>
      <c r="E856" s="154">
        <v>41.93</v>
      </c>
    </row>
    <row r="857" spans="1:5" ht="12.75" customHeight="1">
      <c r="A857" s="152" t="s">
        <v>12089</v>
      </c>
      <c r="B857" s="153" t="s">
        <v>9749</v>
      </c>
      <c r="C857" s="153" t="s">
        <v>12090</v>
      </c>
      <c r="D857" s="153" t="s">
        <v>10146</v>
      </c>
      <c r="E857" s="154">
        <v>17.37</v>
      </c>
    </row>
    <row r="858" spans="1:5" ht="13.5" customHeight="1">
      <c r="A858" s="152" t="s">
        <v>12091</v>
      </c>
      <c r="B858" s="153" t="s">
        <v>9749</v>
      </c>
      <c r="C858" s="153" t="s">
        <v>12092</v>
      </c>
      <c r="D858" s="153" t="s">
        <v>10146</v>
      </c>
      <c r="E858" s="154">
        <v>130.26</v>
      </c>
    </row>
    <row r="859" spans="1:5" ht="12.75" customHeight="1">
      <c r="A859" s="152" t="s">
        <v>12093</v>
      </c>
      <c r="B859" s="153" t="s">
        <v>9749</v>
      </c>
      <c r="C859" s="153" t="s">
        <v>12094</v>
      </c>
      <c r="D859" s="153" t="s">
        <v>10146</v>
      </c>
      <c r="E859" s="154">
        <v>123.16</v>
      </c>
    </row>
    <row r="860" spans="1:5" ht="13.5" customHeight="1">
      <c r="A860" s="149" t="s">
        <v>12095</v>
      </c>
      <c r="B860" s="150" t="s">
        <v>9749</v>
      </c>
      <c r="C860" s="150" t="s">
        <v>12096</v>
      </c>
      <c r="D860" s="151"/>
      <c r="E860" s="151"/>
    </row>
    <row r="861" spans="1:5" ht="12.75" customHeight="1">
      <c r="A861" s="152" t="s">
        <v>12097</v>
      </c>
      <c r="B861" s="153" t="s">
        <v>9749</v>
      </c>
      <c r="C861" s="153" t="s">
        <v>12098</v>
      </c>
      <c r="D861" s="153" t="s">
        <v>10146</v>
      </c>
      <c r="E861" s="154">
        <v>189.84</v>
      </c>
    </row>
    <row r="862" spans="1:5" ht="12.75" customHeight="1">
      <c r="A862" s="152" t="s">
        <v>12099</v>
      </c>
      <c r="B862" s="153" t="s">
        <v>9749</v>
      </c>
      <c r="C862" s="153" t="s">
        <v>12100</v>
      </c>
      <c r="D862" s="153" t="s">
        <v>10146</v>
      </c>
      <c r="E862" s="154">
        <v>320.3</v>
      </c>
    </row>
    <row r="863" spans="1:5" ht="13.5" customHeight="1">
      <c r="A863" s="152" t="s">
        <v>12101</v>
      </c>
      <c r="B863" s="153" t="s">
        <v>9749</v>
      </c>
      <c r="C863" s="153" t="s">
        <v>12102</v>
      </c>
      <c r="D863" s="153" t="s">
        <v>10146</v>
      </c>
      <c r="E863" s="154">
        <v>795</v>
      </c>
    </row>
    <row r="864" spans="1:5" ht="12.75" customHeight="1">
      <c r="A864" s="149" t="s">
        <v>12103</v>
      </c>
      <c r="B864" s="150" t="s">
        <v>9749</v>
      </c>
      <c r="C864" s="150" t="s">
        <v>12104</v>
      </c>
      <c r="D864" s="151"/>
      <c r="E864" s="151"/>
    </row>
    <row r="865" spans="1:5" ht="13.5" customHeight="1">
      <c r="A865" s="152" t="s">
        <v>12105</v>
      </c>
      <c r="B865" s="153" t="s">
        <v>9749</v>
      </c>
      <c r="C865" s="153" t="s">
        <v>12106</v>
      </c>
      <c r="D865" s="153" t="s">
        <v>10146</v>
      </c>
      <c r="E865" s="154">
        <v>14.12</v>
      </c>
    </row>
    <row r="866" spans="1:5" ht="12.75" customHeight="1">
      <c r="A866" s="149" t="s">
        <v>12107</v>
      </c>
      <c r="B866" s="150" t="s">
        <v>9749</v>
      </c>
      <c r="C866" s="150" t="s">
        <v>12108</v>
      </c>
      <c r="D866" s="151"/>
      <c r="E866" s="151"/>
    </row>
    <row r="867" spans="1:5" ht="12.75" customHeight="1">
      <c r="A867" s="152" t="s">
        <v>12109</v>
      </c>
      <c r="B867" s="153" t="s">
        <v>9749</v>
      </c>
      <c r="C867" s="153" t="s">
        <v>12110</v>
      </c>
      <c r="D867" s="153" t="s">
        <v>10146</v>
      </c>
      <c r="E867" s="154">
        <v>338.9</v>
      </c>
    </row>
    <row r="868" spans="1:5" ht="13.5" customHeight="1">
      <c r="A868" s="152" t="s">
        <v>12111</v>
      </c>
      <c r="B868" s="153" t="s">
        <v>9749</v>
      </c>
      <c r="C868" s="153" t="s">
        <v>12112</v>
      </c>
      <c r="D868" s="153" t="s">
        <v>10146</v>
      </c>
      <c r="E868" s="154">
        <v>451.22</v>
      </c>
    </row>
    <row r="869" spans="1:5" ht="12.75" customHeight="1">
      <c r="A869" s="152" t="s">
        <v>12113</v>
      </c>
      <c r="B869" s="153" t="s">
        <v>9749</v>
      </c>
      <c r="C869" s="153" t="s">
        <v>12114</v>
      </c>
      <c r="D869" s="153" t="s">
        <v>10146</v>
      </c>
      <c r="E869" s="154">
        <v>67.81</v>
      </c>
    </row>
    <row r="870" spans="1:5" ht="12.75" customHeight="1">
      <c r="A870" s="152" t="s">
        <v>12115</v>
      </c>
      <c r="B870" s="153" t="s">
        <v>9749</v>
      </c>
      <c r="C870" s="153" t="s">
        <v>12116</v>
      </c>
      <c r="D870" s="153" t="s">
        <v>10146</v>
      </c>
      <c r="E870" s="154">
        <v>80.91</v>
      </c>
    </row>
    <row r="871" spans="1:5" ht="13.5" customHeight="1">
      <c r="A871" s="152" t="s">
        <v>12117</v>
      </c>
      <c r="B871" s="153" t="s">
        <v>9749</v>
      </c>
      <c r="C871" s="153" t="s">
        <v>12118</v>
      </c>
      <c r="D871" s="153" t="s">
        <v>10146</v>
      </c>
      <c r="E871" s="154">
        <v>42.91</v>
      </c>
    </row>
    <row r="872" spans="1:5" ht="12.75" customHeight="1">
      <c r="A872" s="152" t="s">
        <v>12119</v>
      </c>
      <c r="B872" s="153" t="s">
        <v>9749</v>
      </c>
      <c r="C872" s="153" t="s">
        <v>12120</v>
      </c>
      <c r="D872" s="153" t="s">
        <v>10146</v>
      </c>
      <c r="E872" s="154">
        <v>104.3</v>
      </c>
    </row>
    <row r="873" spans="1:5" ht="13.5" customHeight="1">
      <c r="A873" s="152" t="s">
        <v>12121</v>
      </c>
      <c r="B873" s="153" t="s">
        <v>9749</v>
      </c>
      <c r="C873" s="153" t="s">
        <v>12122</v>
      </c>
      <c r="D873" s="153" t="s">
        <v>10146</v>
      </c>
      <c r="E873" s="154">
        <v>98.15</v>
      </c>
    </row>
    <row r="874" spans="1:5" ht="12.75" customHeight="1">
      <c r="A874" s="152" t="s">
        <v>12123</v>
      </c>
      <c r="B874" s="153" t="s">
        <v>9749</v>
      </c>
      <c r="C874" s="153" t="s">
        <v>12124</v>
      </c>
      <c r="D874" s="153" t="s">
        <v>10146</v>
      </c>
      <c r="E874" s="154">
        <v>48.16</v>
      </c>
    </row>
    <row r="875" spans="1:5" ht="12.75" customHeight="1">
      <c r="A875" s="152" t="s">
        <v>12125</v>
      </c>
      <c r="B875" s="153" t="s">
        <v>9749</v>
      </c>
      <c r="C875" s="153" t="s">
        <v>12126</v>
      </c>
      <c r="D875" s="153" t="s">
        <v>10146</v>
      </c>
      <c r="E875" s="154">
        <v>43.54</v>
      </c>
    </row>
    <row r="876" spans="1:5" ht="13.5" customHeight="1">
      <c r="A876" s="152" t="s">
        <v>12127</v>
      </c>
      <c r="B876" s="153" t="s">
        <v>9749</v>
      </c>
      <c r="C876" s="153" t="s">
        <v>12128</v>
      </c>
      <c r="D876" s="153" t="s">
        <v>10146</v>
      </c>
      <c r="E876" s="154">
        <v>48.76</v>
      </c>
    </row>
    <row r="877" spans="1:5" ht="12.75" customHeight="1">
      <c r="A877" s="152" t="s">
        <v>12129</v>
      </c>
      <c r="B877" s="153" t="s">
        <v>9749</v>
      </c>
      <c r="C877" s="153" t="s">
        <v>12130</v>
      </c>
      <c r="D877" s="153" t="s">
        <v>10146</v>
      </c>
      <c r="E877" s="154">
        <v>342.94</v>
      </c>
    </row>
    <row r="878" spans="1:5" ht="13.5" customHeight="1">
      <c r="A878" s="152" t="s">
        <v>12131</v>
      </c>
      <c r="B878" s="153" t="s">
        <v>9749</v>
      </c>
      <c r="C878" s="153" t="s">
        <v>12132</v>
      </c>
      <c r="D878" s="153" t="s">
        <v>10146</v>
      </c>
      <c r="E878" s="154">
        <v>384.94</v>
      </c>
    </row>
    <row r="879" spans="1:5" ht="12.75" customHeight="1">
      <c r="A879" s="152" t="s">
        <v>12133</v>
      </c>
      <c r="B879" s="153" t="s">
        <v>9749</v>
      </c>
      <c r="C879" s="153" t="s">
        <v>12134</v>
      </c>
      <c r="D879" s="153" t="s">
        <v>10146</v>
      </c>
      <c r="E879" s="154">
        <v>518.47</v>
      </c>
    </row>
    <row r="880" spans="1:5" ht="12.75" customHeight="1">
      <c r="A880" s="152" t="s">
        <v>12135</v>
      </c>
      <c r="B880" s="153" t="s">
        <v>9749</v>
      </c>
      <c r="C880" s="153" t="s">
        <v>12136</v>
      </c>
      <c r="D880" s="153" t="s">
        <v>10146</v>
      </c>
      <c r="E880" s="154">
        <v>249.9</v>
      </c>
    </row>
    <row r="881" spans="1:5" ht="13.5" customHeight="1">
      <c r="A881" s="152" t="s">
        <v>12137</v>
      </c>
      <c r="B881" s="153" t="s">
        <v>9749</v>
      </c>
      <c r="C881" s="153" t="s">
        <v>12138</v>
      </c>
      <c r="D881" s="153" t="s">
        <v>10146</v>
      </c>
      <c r="E881" s="154">
        <v>538.35</v>
      </c>
    </row>
    <row r="882" spans="1:5" ht="12.75" customHeight="1">
      <c r="A882" s="152" t="s">
        <v>12139</v>
      </c>
      <c r="B882" s="153" t="s">
        <v>9749</v>
      </c>
      <c r="C882" s="153" t="s">
        <v>12140</v>
      </c>
      <c r="D882" s="153" t="s">
        <v>10146</v>
      </c>
      <c r="E882" s="154">
        <v>7673.38</v>
      </c>
    </row>
    <row r="883" spans="1:5" ht="12.75" customHeight="1">
      <c r="A883" s="152" t="s">
        <v>12141</v>
      </c>
      <c r="B883" s="153" t="s">
        <v>9749</v>
      </c>
      <c r="C883" s="153" t="s">
        <v>12142</v>
      </c>
      <c r="D883" s="153" t="s">
        <v>10146</v>
      </c>
      <c r="E883" s="154">
        <v>23.08</v>
      </c>
    </row>
    <row r="884" spans="1:5" ht="13.5" customHeight="1">
      <c r="A884" s="152" t="s">
        <v>12143</v>
      </c>
      <c r="B884" s="153" t="s">
        <v>9749</v>
      </c>
      <c r="C884" s="153" t="s">
        <v>12144</v>
      </c>
      <c r="D884" s="153" t="s">
        <v>10146</v>
      </c>
      <c r="E884" s="154">
        <v>17.98</v>
      </c>
    </row>
    <row r="885" spans="1:5" ht="12.75" customHeight="1">
      <c r="A885" s="152" t="s">
        <v>12145</v>
      </c>
      <c r="B885" s="153" t="s">
        <v>9749</v>
      </c>
      <c r="C885" s="153" t="s">
        <v>12146</v>
      </c>
      <c r="D885" s="153" t="s">
        <v>10146</v>
      </c>
      <c r="E885" s="154">
        <v>20.97</v>
      </c>
    </row>
    <row r="886" spans="1:5" ht="13.5" customHeight="1">
      <c r="A886" s="149" t="s">
        <v>12147</v>
      </c>
      <c r="B886" s="150" t="s">
        <v>9749</v>
      </c>
      <c r="C886" s="150" t="s">
        <v>12148</v>
      </c>
      <c r="D886" s="151"/>
      <c r="E886" s="151"/>
    </row>
    <row r="887" spans="1:5" ht="12.75" customHeight="1">
      <c r="A887" s="152" t="s">
        <v>12149</v>
      </c>
      <c r="B887" s="153" t="s">
        <v>9749</v>
      </c>
      <c r="C887" s="153" t="s">
        <v>12150</v>
      </c>
      <c r="D887" s="153" t="s">
        <v>10146</v>
      </c>
      <c r="E887" s="154">
        <v>190.66</v>
      </c>
    </row>
    <row r="888" spans="1:5" ht="12.75" customHeight="1">
      <c r="A888" s="152" t="s">
        <v>12151</v>
      </c>
      <c r="B888" s="153" t="s">
        <v>9749</v>
      </c>
      <c r="C888" s="153" t="s">
        <v>12152</v>
      </c>
      <c r="D888" s="153" t="s">
        <v>10146</v>
      </c>
      <c r="E888" s="154">
        <v>438.15</v>
      </c>
    </row>
    <row r="889" spans="1:5" ht="13.5" customHeight="1">
      <c r="A889" s="152" t="s">
        <v>12153</v>
      </c>
      <c r="B889" s="153" t="s">
        <v>9749</v>
      </c>
      <c r="C889" s="153" t="s">
        <v>12154</v>
      </c>
      <c r="D889" s="153" t="s">
        <v>10146</v>
      </c>
      <c r="E889" s="154">
        <v>233.4</v>
      </c>
    </row>
    <row r="890" spans="1:5" ht="12.75" customHeight="1">
      <c r="A890" s="152" t="s">
        <v>12155</v>
      </c>
      <c r="B890" s="153" t="s">
        <v>9749</v>
      </c>
      <c r="C890" s="153" t="s">
        <v>12156</v>
      </c>
      <c r="D890" s="153" t="s">
        <v>10146</v>
      </c>
      <c r="E890" s="154">
        <v>511.4</v>
      </c>
    </row>
    <row r="891" spans="1:5" ht="13.5" customHeight="1">
      <c r="A891" s="152" t="s">
        <v>12157</v>
      </c>
      <c r="B891" s="153" t="s">
        <v>9749</v>
      </c>
      <c r="C891" s="153" t="s">
        <v>12158</v>
      </c>
      <c r="D891" s="153" t="s">
        <v>10146</v>
      </c>
      <c r="E891" s="154">
        <v>212.04</v>
      </c>
    </row>
    <row r="892" spans="1:5" ht="12.75" customHeight="1">
      <c r="A892" s="152" t="s">
        <v>12159</v>
      </c>
      <c r="B892" s="153" t="s">
        <v>9749</v>
      </c>
      <c r="C892" s="153" t="s">
        <v>12160</v>
      </c>
      <c r="D892" s="153" t="s">
        <v>10146</v>
      </c>
      <c r="E892" s="154">
        <v>490.04</v>
      </c>
    </row>
    <row r="893" spans="1:5" ht="12.75" customHeight="1">
      <c r="A893" s="152" t="s">
        <v>12161</v>
      </c>
      <c r="B893" s="153" t="s">
        <v>9749</v>
      </c>
      <c r="C893" s="153" t="s">
        <v>12162</v>
      </c>
      <c r="D893" s="153" t="s">
        <v>10146</v>
      </c>
      <c r="E893" s="154">
        <v>193.39</v>
      </c>
    </row>
    <row r="894" spans="1:5" ht="13.5" customHeight="1">
      <c r="A894" s="152" t="s">
        <v>12163</v>
      </c>
      <c r="B894" s="153" t="s">
        <v>9749</v>
      </c>
      <c r="C894" s="153" t="s">
        <v>12164</v>
      </c>
      <c r="D894" s="153" t="s">
        <v>10146</v>
      </c>
      <c r="E894" s="154">
        <v>454.49</v>
      </c>
    </row>
    <row r="895" spans="1:5" ht="12.75" customHeight="1">
      <c r="A895" s="152" t="s">
        <v>12165</v>
      </c>
      <c r="B895" s="153" t="s">
        <v>9749</v>
      </c>
      <c r="C895" s="153" t="s">
        <v>12166</v>
      </c>
      <c r="D895" s="153" t="s">
        <v>10146</v>
      </c>
      <c r="E895" s="154">
        <v>720.07</v>
      </c>
    </row>
    <row r="896" spans="1:5" ht="13.5" customHeight="1">
      <c r="A896" s="152" t="s">
        <v>12167</v>
      </c>
      <c r="B896" s="153" t="s">
        <v>9749</v>
      </c>
      <c r="C896" s="153" t="s">
        <v>12168</v>
      </c>
      <c r="D896" s="153" t="s">
        <v>10711</v>
      </c>
      <c r="E896" s="154">
        <v>2002.46</v>
      </c>
    </row>
    <row r="897" spans="1:5" ht="12.75" customHeight="1">
      <c r="A897" s="152" t="s">
        <v>12169</v>
      </c>
      <c r="B897" s="153" t="s">
        <v>9749</v>
      </c>
      <c r="C897" s="153" t="s">
        <v>12170</v>
      </c>
      <c r="D897" s="153" t="s">
        <v>10711</v>
      </c>
      <c r="E897" s="154">
        <v>936.9</v>
      </c>
    </row>
    <row r="898" spans="1:5" ht="12.75" customHeight="1">
      <c r="A898" s="152" t="s">
        <v>12171</v>
      </c>
      <c r="B898" s="153" t="s">
        <v>9749</v>
      </c>
      <c r="C898" s="153" t="s">
        <v>12172</v>
      </c>
      <c r="D898" s="153" t="s">
        <v>10146</v>
      </c>
      <c r="E898" s="154">
        <v>1051.23</v>
      </c>
    </row>
    <row r="899" spans="1:5" ht="13.5" customHeight="1">
      <c r="A899" s="152" t="s">
        <v>12173</v>
      </c>
      <c r="B899" s="153" t="s">
        <v>9749</v>
      </c>
      <c r="C899" s="153" t="s">
        <v>12174</v>
      </c>
      <c r="D899" s="153" t="s">
        <v>10146</v>
      </c>
      <c r="E899" s="154">
        <v>201.94</v>
      </c>
    </row>
    <row r="900" spans="1:5" ht="12.75" customHeight="1">
      <c r="A900" s="152" t="s">
        <v>12175</v>
      </c>
      <c r="B900" s="153" t="s">
        <v>9749</v>
      </c>
      <c r="C900" s="153" t="s">
        <v>12176</v>
      </c>
      <c r="D900" s="153" t="s">
        <v>10146</v>
      </c>
      <c r="E900" s="154">
        <v>275.42</v>
      </c>
    </row>
    <row r="901" spans="1:5" ht="12.75" customHeight="1">
      <c r="A901" s="149" t="s">
        <v>12177</v>
      </c>
      <c r="B901" s="150" t="s">
        <v>9749</v>
      </c>
      <c r="C901" s="150" t="s">
        <v>12178</v>
      </c>
      <c r="D901" s="151"/>
      <c r="E901" s="151"/>
    </row>
    <row r="902" spans="1:5" ht="13.5" customHeight="1">
      <c r="A902" s="152" t="s">
        <v>12179</v>
      </c>
      <c r="B902" s="153" t="s">
        <v>9749</v>
      </c>
      <c r="C902" s="153" t="s">
        <v>12180</v>
      </c>
      <c r="D902" s="153" t="s">
        <v>10146</v>
      </c>
      <c r="E902" s="154">
        <v>564.24</v>
      </c>
    </row>
    <row r="903" spans="1:5" ht="12.75" customHeight="1">
      <c r="A903" s="152" t="s">
        <v>12181</v>
      </c>
      <c r="B903" s="153" t="s">
        <v>9749</v>
      </c>
      <c r="C903" s="153" t="s">
        <v>12182</v>
      </c>
      <c r="D903" s="153" t="s">
        <v>10146</v>
      </c>
      <c r="E903" s="154">
        <v>1152.3399999999999</v>
      </c>
    </row>
    <row r="904" spans="1:5" ht="13.5" customHeight="1">
      <c r="A904" s="152" t="s">
        <v>12183</v>
      </c>
      <c r="B904" s="153" t="s">
        <v>9749</v>
      </c>
      <c r="C904" s="153" t="s">
        <v>12184</v>
      </c>
      <c r="D904" s="153" t="s">
        <v>10146</v>
      </c>
      <c r="E904" s="154">
        <v>510.1</v>
      </c>
    </row>
    <row r="905" spans="1:5" ht="12.75" customHeight="1">
      <c r="A905" s="152" t="s">
        <v>12185</v>
      </c>
      <c r="B905" s="153" t="s">
        <v>9749</v>
      </c>
      <c r="C905" s="153" t="s">
        <v>12186</v>
      </c>
      <c r="D905" s="153" t="s">
        <v>10146</v>
      </c>
      <c r="E905" s="154">
        <v>580.08000000000004</v>
      </c>
    </row>
    <row r="906" spans="1:5" ht="12.75" customHeight="1">
      <c r="A906" s="152" t="s">
        <v>12187</v>
      </c>
      <c r="B906" s="153" t="s">
        <v>9749</v>
      </c>
      <c r="C906" s="153" t="s">
        <v>12188</v>
      </c>
      <c r="D906" s="153" t="s">
        <v>10146</v>
      </c>
      <c r="E906" s="154">
        <v>484.32</v>
      </c>
    </row>
    <row r="907" spans="1:5" ht="13.5" customHeight="1">
      <c r="A907" s="152" t="s">
        <v>12189</v>
      </c>
      <c r="B907" s="153" t="s">
        <v>9749</v>
      </c>
      <c r="C907" s="153" t="s">
        <v>12190</v>
      </c>
      <c r="D907" s="153" t="s">
        <v>10146</v>
      </c>
      <c r="E907" s="154">
        <v>1072.42</v>
      </c>
    </row>
    <row r="908" spans="1:5" ht="12.75" customHeight="1">
      <c r="A908" s="152" t="s">
        <v>12191</v>
      </c>
      <c r="B908" s="153" t="s">
        <v>9749</v>
      </c>
      <c r="C908" s="153" t="s">
        <v>12192</v>
      </c>
      <c r="D908" s="153" t="s">
        <v>10146</v>
      </c>
      <c r="E908" s="154">
        <v>1568.49</v>
      </c>
    </row>
    <row r="909" spans="1:5" ht="13.5" customHeight="1">
      <c r="A909" s="152" t="s">
        <v>12193</v>
      </c>
      <c r="B909" s="153" t="s">
        <v>9749</v>
      </c>
      <c r="C909" s="153" t="s">
        <v>12194</v>
      </c>
      <c r="D909" s="153" t="s">
        <v>10146</v>
      </c>
      <c r="E909" s="154">
        <v>179.82</v>
      </c>
    </row>
    <row r="910" spans="1:5" ht="12.75" customHeight="1">
      <c r="A910" s="152" t="s">
        <v>12195</v>
      </c>
      <c r="B910" s="153" t="s">
        <v>9749</v>
      </c>
      <c r="C910" s="153" t="s">
        <v>12196</v>
      </c>
      <c r="D910" s="153" t="s">
        <v>10146</v>
      </c>
      <c r="E910" s="154">
        <v>66.64</v>
      </c>
    </row>
    <row r="911" spans="1:5" ht="12.75" customHeight="1">
      <c r="A911" s="149" t="s">
        <v>12197</v>
      </c>
      <c r="B911" s="150" t="s">
        <v>9749</v>
      </c>
      <c r="C911" s="150" t="s">
        <v>2255</v>
      </c>
      <c r="D911" s="151"/>
      <c r="E911" s="151"/>
    </row>
    <row r="912" spans="1:5" ht="13.5" customHeight="1">
      <c r="A912" s="152" t="s">
        <v>12198</v>
      </c>
      <c r="B912" s="153" t="s">
        <v>9749</v>
      </c>
      <c r="C912" s="153" t="s">
        <v>12199</v>
      </c>
      <c r="D912" s="153" t="s">
        <v>10146</v>
      </c>
      <c r="E912" s="154">
        <v>475.69</v>
      </c>
    </row>
    <row r="913" spans="1:5" ht="12.75" customHeight="1">
      <c r="A913" s="152" t="s">
        <v>12200</v>
      </c>
      <c r="B913" s="153" t="s">
        <v>9749</v>
      </c>
      <c r="C913" s="153" t="s">
        <v>12201</v>
      </c>
      <c r="D913" s="153" t="s">
        <v>10146</v>
      </c>
      <c r="E913" s="154">
        <v>863.38</v>
      </c>
    </row>
    <row r="914" spans="1:5" ht="12.75" customHeight="1">
      <c r="A914" s="152" t="s">
        <v>12202</v>
      </c>
      <c r="B914" s="153" t="s">
        <v>9749</v>
      </c>
      <c r="C914" s="153" t="s">
        <v>12203</v>
      </c>
      <c r="D914" s="153" t="s">
        <v>9754</v>
      </c>
      <c r="E914" s="154">
        <v>1029.58</v>
      </c>
    </row>
    <row r="915" spans="1:5" ht="13.5" customHeight="1">
      <c r="A915" s="152" t="s">
        <v>12204</v>
      </c>
      <c r="B915" s="153" t="s">
        <v>9749</v>
      </c>
      <c r="C915" s="153" t="s">
        <v>12205</v>
      </c>
      <c r="D915" s="153" t="s">
        <v>10146</v>
      </c>
      <c r="E915" s="154">
        <v>1259.8699999999999</v>
      </c>
    </row>
    <row r="916" spans="1:5" ht="12.75" customHeight="1">
      <c r="A916" s="149" t="s">
        <v>12206</v>
      </c>
      <c r="B916" s="150" t="s">
        <v>9749</v>
      </c>
      <c r="C916" s="150" t="s">
        <v>12207</v>
      </c>
      <c r="D916" s="151"/>
      <c r="E916" s="151"/>
    </row>
    <row r="917" spans="1:5" ht="13.5" customHeight="1">
      <c r="A917" s="152" t="s">
        <v>12208</v>
      </c>
      <c r="B917" s="153" t="s">
        <v>9749</v>
      </c>
      <c r="C917" s="153" t="s">
        <v>12209</v>
      </c>
      <c r="D917" s="153" t="s">
        <v>10146</v>
      </c>
      <c r="E917" s="154">
        <v>319.36</v>
      </c>
    </row>
    <row r="918" spans="1:5" ht="12.75" customHeight="1">
      <c r="A918" s="152" t="s">
        <v>12210</v>
      </c>
      <c r="B918" s="153" t="s">
        <v>9749</v>
      </c>
      <c r="C918" s="153" t="s">
        <v>12211</v>
      </c>
      <c r="D918" s="153" t="s">
        <v>10146</v>
      </c>
      <c r="E918" s="154">
        <v>345.61</v>
      </c>
    </row>
    <row r="919" spans="1:5" ht="12.75" customHeight="1">
      <c r="A919" s="149" t="s">
        <v>12212</v>
      </c>
      <c r="B919" s="150" t="s">
        <v>9749</v>
      </c>
      <c r="C919" s="150" t="s">
        <v>2173</v>
      </c>
      <c r="D919" s="151"/>
      <c r="E919" s="151"/>
    </row>
    <row r="920" spans="1:5" ht="13.5" customHeight="1">
      <c r="A920" s="152" t="s">
        <v>12213</v>
      </c>
      <c r="B920" s="153" t="s">
        <v>9749</v>
      </c>
      <c r="C920" s="153" t="s">
        <v>12214</v>
      </c>
      <c r="D920" s="153" t="s">
        <v>10146</v>
      </c>
      <c r="E920" s="154">
        <v>677.99</v>
      </c>
    </row>
    <row r="921" spans="1:5" ht="12.75" customHeight="1">
      <c r="A921" s="152" t="s">
        <v>12215</v>
      </c>
      <c r="B921" s="153" t="s">
        <v>9749</v>
      </c>
      <c r="C921" s="153" t="s">
        <v>12216</v>
      </c>
      <c r="D921" s="153" t="s">
        <v>10146</v>
      </c>
      <c r="E921" s="154">
        <v>850.11</v>
      </c>
    </row>
    <row r="922" spans="1:5" ht="13.5" customHeight="1">
      <c r="A922" s="152" t="s">
        <v>12217</v>
      </c>
      <c r="B922" s="153" t="s">
        <v>9749</v>
      </c>
      <c r="C922" s="153" t="s">
        <v>12218</v>
      </c>
      <c r="D922" s="153" t="s">
        <v>10146</v>
      </c>
      <c r="E922" s="154">
        <v>503.33</v>
      </c>
    </row>
    <row r="923" spans="1:5" ht="12.75" customHeight="1">
      <c r="A923" s="152" t="s">
        <v>12219</v>
      </c>
      <c r="B923" s="153" t="s">
        <v>9749</v>
      </c>
      <c r="C923" s="153" t="s">
        <v>12220</v>
      </c>
      <c r="D923" s="153" t="s">
        <v>10146</v>
      </c>
      <c r="E923" s="154">
        <v>1940.99</v>
      </c>
    </row>
    <row r="924" spans="1:5" ht="12.75" customHeight="1">
      <c r="A924" s="149" t="s">
        <v>12221</v>
      </c>
      <c r="B924" s="150" t="s">
        <v>9749</v>
      </c>
      <c r="C924" s="150" t="s">
        <v>12222</v>
      </c>
      <c r="D924" s="151"/>
      <c r="E924" s="151"/>
    </row>
    <row r="925" spans="1:5" ht="13.5" customHeight="1">
      <c r="A925" s="152" t="s">
        <v>12223</v>
      </c>
      <c r="B925" s="153" t="s">
        <v>9749</v>
      </c>
      <c r="C925" s="153" t="s">
        <v>12224</v>
      </c>
      <c r="D925" s="153" t="s">
        <v>10146</v>
      </c>
      <c r="E925" s="154">
        <v>1952.12</v>
      </c>
    </row>
    <row r="926" spans="1:5" ht="12.75" customHeight="1">
      <c r="A926" s="152" t="s">
        <v>12225</v>
      </c>
      <c r="B926" s="153" t="s">
        <v>9749</v>
      </c>
      <c r="C926" s="153" t="s">
        <v>12226</v>
      </c>
      <c r="D926" s="153" t="s">
        <v>10146</v>
      </c>
      <c r="E926" s="154">
        <v>2641.78</v>
      </c>
    </row>
    <row r="927" spans="1:5" ht="12.75" customHeight="1">
      <c r="A927" s="152" t="s">
        <v>12227</v>
      </c>
      <c r="B927" s="153" t="s">
        <v>9749</v>
      </c>
      <c r="C927" s="153" t="s">
        <v>12228</v>
      </c>
      <c r="D927" s="153" t="s">
        <v>10146</v>
      </c>
      <c r="E927" s="154">
        <v>1482.27</v>
      </c>
    </row>
    <row r="928" spans="1:5" ht="13.5" customHeight="1">
      <c r="A928" s="152" t="s">
        <v>12229</v>
      </c>
      <c r="B928" s="153" t="s">
        <v>9749</v>
      </c>
      <c r="C928" s="153" t="s">
        <v>12230</v>
      </c>
      <c r="D928" s="153" t="s">
        <v>10146</v>
      </c>
      <c r="E928" s="154">
        <v>2874.78</v>
      </c>
    </row>
    <row r="929" spans="1:5" ht="12.75" customHeight="1">
      <c r="A929" s="152" t="s">
        <v>12231</v>
      </c>
      <c r="B929" s="153" t="s">
        <v>9749</v>
      </c>
      <c r="C929" s="153" t="s">
        <v>12232</v>
      </c>
      <c r="D929" s="153" t="s">
        <v>10146</v>
      </c>
      <c r="E929" s="154">
        <v>303.47000000000003</v>
      </c>
    </row>
    <row r="930" spans="1:5" ht="13.5" customHeight="1">
      <c r="A930" s="152" t="s">
        <v>12233</v>
      </c>
      <c r="B930" s="153" t="s">
        <v>9749</v>
      </c>
      <c r="C930" s="153" t="s">
        <v>12234</v>
      </c>
      <c r="D930" s="153" t="s">
        <v>10146</v>
      </c>
      <c r="E930" s="154">
        <v>2911.23</v>
      </c>
    </row>
    <row r="931" spans="1:5" ht="12.75" customHeight="1">
      <c r="A931" s="152" t="s">
        <v>12235</v>
      </c>
      <c r="B931" s="153" t="s">
        <v>9749</v>
      </c>
      <c r="C931" s="153" t="s">
        <v>12236</v>
      </c>
      <c r="D931" s="153" t="s">
        <v>10146</v>
      </c>
      <c r="E931" s="154">
        <v>3766.84</v>
      </c>
    </row>
    <row r="932" spans="1:5" ht="12.75" customHeight="1">
      <c r="A932" s="152" t="s">
        <v>12237</v>
      </c>
      <c r="B932" s="153" t="s">
        <v>9749</v>
      </c>
      <c r="C932" s="153" t="s">
        <v>12238</v>
      </c>
      <c r="D932" s="153" t="s">
        <v>10146</v>
      </c>
      <c r="E932" s="154">
        <v>2026.5</v>
      </c>
    </row>
    <row r="933" spans="1:5" ht="13.5" customHeight="1">
      <c r="A933" s="152" t="s">
        <v>12239</v>
      </c>
      <c r="B933" s="153" t="s">
        <v>9749</v>
      </c>
      <c r="C933" s="153" t="s">
        <v>12240</v>
      </c>
      <c r="D933" s="153" t="s">
        <v>10146</v>
      </c>
      <c r="E933" s="154">
        <v>2616.2199999999998</v>
      </c>
    </row>
    <row r="934" spans="1:5" ht="12.75" customHeight="1">
      <c r="A934" s="152" t="s">
        <v>12241</v>
      </c>
      <c r="B934" s="153" t="s">
        <v>9749</v>
      </c>
      <c r="C934" s="153" t="s">
        <v>12242</v>
      </c>
      <c r="D934" s="153" t="s">
        <v>10146</v>
      </c>
      <c r="E934" s="154">
        <v>2788.88</v>
      </c>
    </row>
    <row r="935" spans="1:5" ht="13.5" customHeight="1">
      <c r="A935" s="152" t="s">
        <v>12243</v>
      </c>
      <c r="B935" s="153" t="s">
        <v>9749</v>
      </c>
      <c r="C935" s="153" t="s">
        <v>12244</v>
      </c>
      <c r="D935" s="153" t="s">
        <v>10146</v>
      </c>
      <c r="E935" s="154">
        <v>3371.65</v>
      </c>
    </row>
    <row r="936" spans="1:5" ht="12.75" customHeight="1">
      <c r="A936" s="149" t="s">
        <v>12245</v>
      </c>
      <c r="B936" s="150" t="s">
        <v>9749</v>
      </c>
      <c r="C936" s="150" t="s">
        <v>12246</v>
      </c>
      <c r="D936" s="151"/>
      <c r="E936" s="151"/>
    </row>
    <row r="937" spans="1:5" ht="12.75" customHeight="1">
      <c r="A937" s="152" t="s">
        <v>12247</v>
      </c>
      <c r="B937" s="153" t="s">
        <v>9749</v>
      </c>
      <c r="C937" s="153" t="s">
        <v>12248</v>
      </c>
      <c r="D937" s="153" t="s">
        <v>10146</v>
      </c>
      <c r="E937" s="154">
        <v>49.86</v>
      </c>
    </row>
    <row r="938" spans="1:5" ht="13.5" customHeight="1">
      <c r="A938" s="152" t="s">
        <v>12249</v>
      </c>
      <c r="B938" s="153" t="s">
        <v>9749</v>
      </c>
      <c r="C938" s="153" t="s">
        <v>12250</v>
      </c>
      <c r="D938" s="153" t="s">
        <v>10146</v>
      </c>
      <c r="E938" s="154">
        <v>121.42</v>
      </c>
    </row>
    <row r="939" spans="1:5" ht="12.75" customHeight="1">
      <c r="A939" s="152" t="s">
        <v>12251</v>
      </c>
      <c r="B939" s="153" t="s">
        <v>9749</v>
      </c>
      <c r="C939" s="153" t="s">
        <v>12252</v>
      </c>
      <c r="D939" s="153" t="s">
        <v>10146</v>
      </c>
      <c r="E939" s="154">
        <v>37.81</v>
      </c>
    </row>
    <row r="940" spans="1:5" ht="12.75" customHeight="1">
      <c r="A940" s="152" t="s">
        <v>12253</v>
      </c>
      <c r="B940" s="153" t="s">
        <v>9749</v>
      </c>
      <c r="C940" s="153" t="s">
        <v>12254</v>
      </c>
      <c r="D940" s="153" t="s">
        <v>10146</v>
      </c>
      <c r="E940" s="154">
        <v>71.37</v>
      </c>
    </row>
    <row r="941" spans="1:5" ht="13.5" customHeight="1">
      <c r="A941" s="152" t="s">
        <v>12255</v>
      </c>
      <c r="B941" s="153" t="s">
        <v>9749</v>
      </c>
      <c r="C941" s="153" t="s">
        <v>12256</v>
      </c>
      <c r="D941" s="153" t="s">
        <v>10146</v>
      </c>
      <c r="E941" s="154">
        <v>39.840000000000003</v>
      </c>
    </row>
    <row r="942" spans="1:5" ht="12.75" customHeight="1">
      <c r="A942" s="152" t="s">
        <v>12257</v>
      </c>
      <c r="B942" s="153" t="s">
        <v>9749</v>
      </c>
      <c r="C942" s="153" t="s">
        <v>12258</v>
      </c>
      <c r="D942" s="153" t="s">
        <v>10146</v>
      </c>
      <c r="E942" s="154">
        <v>56.01</v>
      </c>
    </row>
    <row r="943" spans="1:5" ht="13.5" customHeight="1">
      <c r="A943" s="152" t="s">
        <v>12259</v>
      </c>
      <c r="B943" s="153" t="s">
        <v>9749</v>
      </c>
      <c r="C943" s="153" t="s">
        <v>12260</v>
      </c>
      <c r="D943" s="153" t="s">
        <v>10146</v>
      </c>
      <c r="E943" s="154">
        <v>37.909999999999997</v>
      </c>
    </row>
    <row r="944" spans="1:5" ht="12.75" customHeight="1">
      <c r="A944" s="152" t="s">
        <v>12261</v>
      </c>
      <c r="B944" s="153" t="s">
        <v>9749</v>
      </c>
      <c r="C944" s="153" t="s">
        <v>12262</v>
      </c>
      <c r="D944" s="153" t="s">
        <v>10146</v>
      </c>
      <c r="E944" s="154">
        <v>56.76</v>
      </c>
    </row>
    <row r="945" spans="1:5" ht="12.75" customHeight="1">
      <c r="A945" s="152" t="s">
        <v>12263</v>
      </c>
      <c r="B945" s="153" t="s">
        <v>9749</v>
      </c>
      <c r="C945" s="153" t="s">
        <v>12264</v>
      </c>
      <c r="D945" s="153" t="s">
        <v>10146</v>
      </c>
      <c r="E945" s="154">
        <v>39.9</v>
      </c>
    </row>
    <row r="946" spans="1:5" ht="13.5" customHeight="1">
      <c r="A946" s="152" t="s">
        <v>12265</v>
      </c>
      <c r="B946" s="153" t="s">
        <v>9749</v>
      </c>
      <c r="C946" s="153" t="s">
        <v>12266</v>
      </c>
      <c r="D946" s="153" t="s">
        <v>10146</v>
      </c>
      <c r="E946" s="154">
        <v>26.57</v>
      </c>
    </row>
    <row r="947" spans="1:5" ht="12.75" customHeight="1">
      <c r="A947" s="152" t="s">
        <v>12267</v>
      </c>
      <c r="B947" s="153" t="s">
        <v>9749</v>
      </c>
      <c r="C947" s="153" t="s">
        <v>12268</v>
      </c>
      <c r="D947" s="153" t="s">
        <v>10146</v>
      </c>
      <c r="E947" s="154">
        <v>51.04</v>
      </c>
    </row>
    <row r="948" spans="1:5" ht="13.5" customHeight="1">
      <c r="A948" s="152" t="s">
        <v>12269</v>
      </c>
      <c r="B948" s="153" t="s">
        <v>9749</v>
      </c>
      <c r="C948" s="153" t="s">
        <v>12270</v>
      </c>
      <c r="D948" s="153" t="s">
        <v>10146</v>
      </c>
      <c r="E948" s="154">
        <v>453.42</v>
      </c>
    </row>
    <row r="949" spans="1:5" ht="12.75" customHeight="1">
      <c r="A949" s="152" t="s">
        <v>12271</v>
      </c>
      <c r="B949" s="153" t="s">
        <v>9749</v>
      </c>
      <c r="C949" s="153" t="s">
        <v>12272</v>
      </c>
      <c r="D949" s="153" t="s">
        <v>10146</v>
      </c>
      <c r="E949" s="154">
        <v>545.52</v>
      </c>
    </row>
    <row r="950" spans="1:5" ht="12.75" customHeight="1">
      <c r="A950" s="152" t="s">
        <v>12273</v>
      </c>
      <c r="B950" s="153" t="s">
        <v>9749</v>
      </c>
      <c r="C950" s="153" t="s">
        <v>12274</v>
      </c>
      <c r="D950" s="153" t="s">
        <v>10146</v>
      </c>
      <c r="E950" s="154">
        <v>77.239999999999995</v>
      </c>
    </row>
    <row r="951" spans="1:5" ht="13.5" customHeight="1">
      <c r="A951" s="152" t="s">
        <v>12275</v>
      </c>
      <c r="B951" s="153" t="s">
        <v>9749</v>
      </c>
      <c r="C951" s="153" t="s">
        <v>12276</v>
      </c>
      <c r="D951" s="153" t="s">
        <v>10146</v>
      </c>
      <c r="E951" s="154">
        <v>15.55</v>
      </c>
    </row>
    <row r="952" spans="1:5" ht="12.75" customHeight="1">
      <c r="A952" s="152" t="s">
        <v>12277</v>
      </c>
      <c r="B952" s="153" t="s">
        <v>9749</v>
      </c>
      <c r="C952" s="153" t="s">
        <v>12278</v>
      </c>
      <c r="D952" s="153" t="s">
        <v>10146</v>
      </c>
      <c r="E952" s="154">
        <v>26.64</v>
      </c>
    </row>
    <row r="953" spans="1:5" ht="13.5" customHeight="1">
      <c r="A953" s="149" t="s">
        <v>12279</v>
      </c>
      <c r="B953" s="150" t="s">
        <v>9749</v>
      </c>
      <c r="C953" s="150" t="s">
        <v>12280</v>
      </c>
      <c r="D953" s="151"/>
      <c r="E953" s="151"/>
    </row>
    <row r="954" spans="1:5" ht="12.75" customHeight="1">
      <c r="A954" s="152" t="s">
        <v>12281</v>
      </c>
      <c r="B954" s="153" t="s">
        <v>9749</v>
      </c>
      <c r="C954" s="153" t="s">
        <v>12282</v>
      </c>
      <c r="D954" s="153" t="s">
        <v>9754</v>
      </c>
      <c r="E954" s="154">
        <v>109.23</v>
      </c>
    </row>
    <row r="955" spans="1:5" ht="12.75" customHeight="1">
      <c r="A955" s="152" t="s">
        <v>12283</v>
      </c>
      <c r="B955" s="153" t="s">
        <v>9749</v>
      </c>
      <c r="C955" s="153" t="s">
        <v>12284</v>
      </c>
      <c r="D955" s="153" t="s">
        <v>9754</v>
      </c>
      <c r="E955" s="154">
        <v>120.53</v>
      </c>
    </row>
    <row r="956" spans="1:5" ht="13.5" customHeight="1">
      <c r="A956" s="152" t="s">
        <v>12285</v>
      </c>
      <c r="B956" s="153" t="s">
        <v>9749</v>
      </c>
      <c r="C956" s="153" t="s">
        <v>12286</v>
      </c>
      <c r="D956" s="153" t="s">
        <v>10146</v>
      </c>
      <c r="E956" s="154">
        <v>84.23</v>
      </c>
    </row>
    <row r="957" spans="1:5" ht="12.75" customHeight="1">
      <c r="A957" s="152" t="s">
        <v>12287</v>
      </c>
      <c r="B957" s="153" t="s">
        <v>9749</v>
      </c>
      <c r="C957" s="153" t="s">
        <v>12288</v>
      </c>
      <c r="D957" s="153" t="s">
        <v>10146</v>
      </c>
      <c r="E957" s="154">
        <v>39.83</v>
      </c>
    </row>
    <row r="958" spans="1:5" ht="12.75" customHeight="1">
      <c r="A958" s="152" t="s">
        <v>12289</v>
      </c>
      <c r="B958" s="153" t="s">
        <v>9749</v>
      </c>
      <c r="C958" s="153" t="s">
        <v>12290</v>
      </c>
      <c r="D958" s="153" t="s">
        <v>10146</v>
      </c>
      <c r="E958" s="154">
        <v>128.11000000000001</v>
      </c>
    </row>
    <row r="959" spans="1:5" ht="13.5" customHeight="1">
      <c r="A959" s="152" t="s">
        <v>12291</v>
      </c>
      <c r="B959" s="153" t="s">
        <v>9749</v>
      </c>
      <c r="C959" s="153" t="s">
        <v>12292</v>
      </c>
      <c r="D959" s="153" t="s">
        <v>10146</v>
      </c>
      <c r="E959" s="154">
        <v>54.16</v>
      </c>
    </row>
    <row r="960" spans="1:5" ht="12.75" customHeight="1">
      <c r="A960" s="152" t="s">
        <v>12293</v>
      </c>
      <c r="B960" s="153" t="s">
        <v>9749</v>
      </c>
      <c r="C960" s="153" t="s">
        <v>12294</v>
      </c>
      <c r="D960" s="153" t="s">
        <v>10146</v>
      </c>
      <c r="E960" s="154">
        <v>162.63</v>
      </c>
    </row>
    <row r="961" spans="1:5" ht="13.5" customHeight="1">
      <c r="A961" s="152" t="s">
        <v>12295</v>
      </c>
      <c r="B961" s="153" t="s">
        <v>9749</v>
      </c>
      <c r="C961" s="153" t="s">
        <v>12296</v>
      </c>
      <c r="D961" s="153" t="s">
        <v>10146</v>
      </c>
      <c r="E961" s="154">
        <v>18.27</v>
      </c>
    </row>
    <row r="962" spans="1:5" ht="12.75" customHeight="1">
      <c r="A962" s="149" t="s">
        <v>12297</v>
      </c>
      <c r="B962" s="150" t="s">
        <v>9749</v>
      </c>
      <c r="C962" s="150" t="s">
        <v>12298</v>
      </c>
      <c r="D962" s="151"/>
      <c r="E962" s="151"/>
    </row>
    <row r="963" spans="1:5" ht="12.75" customHeight="1">
      <c r="A963" s="152" t="s">
        <v>12299</v>
      </c>
      <c r="B963" s="153" t="s">
        <v>9749</v>
      </c>
      <c r="C963" s="153" t="s">
        <v>12300</v>
      </c>
      <c r="D963" s="153" t="s">
        <v>10146</v>
      </c>
      <c r="E963" s="154">
        <v>188.17</v>
      </c>
    </row>
    <row r="964" spans="1:5" ht="13.5" customHeight="1">
      <c r="A964" s="152" t="s">
        <v>12301</v>
      </c>
      <c r="B964" s="153" t="s">
        <v>9749</v>
      </c>
      <c r="C964" s="153" t="s">
        <v>12302</v>
      </c>
      <c r="D964" s="153" t="s">
        <v>10146</v>
      </c>
      <c r="E964" s="154">
        <v>1268.58</v>
      </c>
    </row>
    <row r="965" spans="1:5" ht="12.75" customHeight="1">
      <c r="A965" s="152" t="s">
        <v>12303</v>
      </c>
      <c r="B965" s="153" t="s">
        <v>9749</v>
      </c>
      <c r="C965" s="153" t="s">
        <v>12304</v>
      </c>
      <c r="D965" s="153" t="s">
        <v>10146</v>
      </c>
      <c r="E965" s="154">
        <v>255.42</v>
      </c>
    </row>
    <row r="966" spans="1:5" ht="13.5" customHeight="1">
      <c r="A966" s="152" t="s">
        <v>12305</v>
      </c>
      <c r="B966" s="153" t="s">
        <v>9749</v>
      </c>
      <c r="C966" s="153" t="s">
        <v>12306</v>
      </c>
      <c r="D966" s="153" t="s">
        <v>10146</v>
      </c>
      <c r="E966" s="154">
        <v>1447.07</v>
      </c>
    </row>
    <row r="967" spans="1:5" ht="12.75" customHeight="1">
      <c r="A967" s="152" t="s">
        <v>12307</v>
      </c>
      <c r="B967" s="153" t="s">
        <v>9749</v>
      </c>
      <c r="C967" s="379" t="s">
        <v>12308</v>
      </c>
      <c r="D967" s="153" t="s">
        <v>10146</v>
      </c>
      <c r="E967" s="154">
        <v>391.15</v>
      </c>
    </row>
    <row r="968" spans="1:5" ht="2.25" customHeight="1">
      <c r="C968" s="379"/>
    </row>
    <row r="969" spans="1:5" ht="13.5" customHeight="1">
      <c r="A969" s="152" t="s">
        <v>12309</v>
      </c>
      <c r="B969" s="153" t="s">
        <v>9749</v>
      </c>
      <c r="C969" s="153" t="s">
        <v>12310</v>
      </c>
      <c r="D969" s="153" t="s">
        <v>10146</v>
      </c>
      <c r="E969" s="154">
        <v>1787.66</v>
      </c>
    </row>
    <row r="970" spans="1:5" ht="12.75" customHeight="1">
      <c r="A970" s="152" t="s">
        <v>12311</v>
      </c>
      <c r="B970" s="153" t="s">
        <v>9749</v>
      </c>
      <c r="C970" s="379" t="s">
        <v>12312</v>
      </c>
      <c r="D970" s="153" t="s">
        <v>10146</v>
      </c>
      <c r="E970" s="154">
        <v>942.43</v>
      </c>
    </row>
    <row r="971" spans="1:5" ht="2.25" customHeight="1">
      <c r="C971" s="379"/>
    </row>
    <row r="972" spans="1:5" ht="13.5" customHeight="1">
      <c r="A972" s="152" t="s">
        <v>12313</v>
      </c>
      <c r="B972" s="153" t="s">
        <v>9749</v>
      </c>
      <c r="C972" s="153" t="s">
        <v>12314</v>
      </c>
      <c r="D972" s="153" t="s">
        <v>10146</v>
      </c>
      <c r="E972" s="154">
        <v>2786.49</v>
      </c>
    </row>
    <row r="973" spans="1:5" ht="12.75" customHeight="1">
      <c r="A973" s="152" t="s">
        <v>12315</v>
      </c>
      <c r="B973" s="153" t="s">
        <v>9749</v>
      </c>
      <c r="C973" s="153" t="s">
        <v>12316</v>
      </c>
      <c r="D973" s="153" t="s">
        <v>10146</v>
      </c>
      <c r="E973" s="154">
        <v>983.18</v>
      </c>
    </row>
    <row r="974" spans="1:5" ht="13.5" customHeight="1">
      <c r="A974" s="152" t="s">
        <v>12317</v>
      </c>
      <c r="B974" s="153" t="s">
        <v>9749</v>
      </c>
      <c r="C974" s="153" t="s">
        <v>12318</v>
      </c>
      <c r="D974" s="153" t="s">
        <v>10146</v>
      </c>
      <c r="E974" s="154">
        <v>3150.33</v>
      </c>
    </row>
    <row r="975" spans="1:5" ht="12.75" customHeight="1">
      <c r="A975" s="152" t="s">
        <v>12319</v>
      </c>
      <c r="B975" s="153" t="s">
        <v>9749</v>
      </c>
      <c r="C975" s="153" t="s">
        <v>12320</v>
      </c>
      <c r="D975" s="153" t="s">
        <v>10146</v>
      </c>
      <c r="E975" s="154">
        <v>348.85</v>
      </c>
    </row>
    <row r="976" spans="1:5" ht="12.75" customHeight="1">
      <c r="A976" s="152" t="s">
        <v>12321</v>
      </c>
      <c r="B976" s="153" t="s">
        <v>9749</v>
      </c>
      <c r="C976" s="153" t="s">
        <v>12322</v>
      </c>
      <c r="D976" s="153" t="s">
        <v>9754</v>
      </c>
      <c r="E976" s="154">
        <v>324.76</v>
      </c>
    </row>
    <row r="977" spans="1:5" ht="13.5" customHeight="1">
      <c r="A977" s="152" t="s">
        <v>12323</v>
      </c>
      <c r="B977" s="153" t="s">
        <v>9749</v>
      </c>
      <c r="C977" s="153" t="s">
        <v>12324</v>
      </c>
      <c r="D977" s="153" t="s">
        <v>10146</v>
      </c>
      <c r="E977" s="154">
        <v>1291.78</v>
      </c>
    </row>
    <row r="978" spans="1:5" ht="12.75" customHeight="1">
      <c r="A978" s="152" t="s">
        <v>12325</v>
      </c>
      <c r="B978" s="153" t="s">
        <v>9749</v>
      </c>
      <c r="C978" s="153" t="s">
        <v>12326</v>
      </c>
      <c r="D978" s="153" t="s">
        <v>10146</v>
      </c>
      <c r="E978" s="154">
        <v>317.98</v>
      </c>
    </row>
    <row r="979" spans="1:5" ht="13.5" customHeight="1">
      <c r="A979" s="152" t="s">
        <v>12327</v>
      </c>
      <c r="B979" s="153" t="s">
        <v>9749</v>
      </c>
      <c r="C979" s="153" t="s">
        <v>12328</v>
      </c>
      <c r="D979" s="153" t="s">
        <v>9754</v>
      </c>
      <c r="E979" s="154">
        <v>405.98</v>
      </c>
    </row>
    <row r="980" spans="1:5" ht="12.75" customHeight="1">
      <c r="A980" s="152" t="s">
        <v>12329</v>
      </c>
      <c r="B980" s="153" t="s">
        <v>9749</v>
      </c>
      <c r="C980" s="153" t="s">
        <v>12330</v>
      </c>
      <c r="D980" s="153" t="s">
        <v>10146</v>
      </c>
      <c r="E980" s="154">
        <v>1500.63</v>
      </c>
    </row>
    <row r="981" spans="1:5" ht="12.75" customHeight="1">
      <c r="A981" s="152" t="s">
        <v>12331</v>
      </c>
      <c r="B981" s="153" t="s">
        <v>9749</v>
      </c>
      <c r="C981" s="153" t="s">
        <v>12332</v>
      </c>
      <c r="D981" s="153" t="s">
        <v>10146</v>
      </c>
      <c r="E981" s="154">
        <v>719.02</v>
      </c>
    </row>
    <row r="982" spans="1:5" ht="13.5" customHeight="1">
      <c r="A982" s="152" t="s">
        <v>12333</v>
      </c>
      <c r="B982" s="153" t="s">
        <v>9749</v>
      </c>
      <c r="C982" s="153" t="s">
        <v>12334</v>
      </c>
      <c r="D982" s="153" t="s">
        <v>9754</v>
      </c>
      <c r="E982" s="154">
        <v>568.36</v>
      </c>
    </row>
    <row r="983" spans="1:5" ht="12.75" customHeight="1">
      <c r="A983" s="152" t="s">
        <v>12335</v>
      </c>
      <c r="B983" s="153" t="s">
        <v>9749</v>
      </c>
      <c r="C983" s="153" t="s">
        <v>12336</v>
      </c>
      <c r="D983" s="153" t="s">
        <v>10146</v>
      </c>
      <c r="E983" s="154">
        <v>2050.5300000000002</v>
      </c>
    </row>
    <row r="984" spans="1:5" ht="12.75" customHeight="1">
      <c r="A984" s="152" t="s">
        <v>12337</v>
      </c>
      <c r="B984" s="153" t="s">
        <v>9749</v>
      </c>
      <c r="C984" s="153" t="s">
        <v>12338</v>
      </c>
      <c r="D984" s="153" t="s">
        <v>10146</v>
      </c>
      <c r="E984" s="154">
        <v>902.36</v>
      </c>
    </row>
    <row r="985" spans="1:5" ht="13.5" customHeight="1">
      <c r="A985" s="152" t="s">
        <v>12339</v>
      </c>
      <c r="B985" s="153" t="s">
        <v>9749</v>
      </c>
      <c r="C985" s="153" t="s">
        <v>12340</v>
      </c>
      <c r="D985" s="153" t="s">
        <v>9754</v>
      </c>
      <c r="E985" s="154">
        <v>730.74</v>
      </c>
    </row>
    <row r="986" spans="1:5" ht="12.75" customHeight="1">
      <c r="A986" s="152" t="s">
        <v>12341</v>
      </c>
      <c r="B986" s="153" t="s">
        <v>9749</v>
      </c>
      <c r="C986" s="153" t="s">
        <v>12342</v>
      </c>
      <c r="D986" s="153" t="s">
        <v>10146</v>
      </c>
      <c r="E986" s="154">
        <v>2746.42</v>
      </c>
    </row>
    <row r="987" spans="1:5" ht="13.5" customHeight="1">
      <c r="A987" s="152" t="s">
        <v>12343</v>
      </c>
      <c r="B987" s="153" t="s">
        <v>9749</v>
      </c>
      <c r="C987" s="153" t="s">
        <v>12344</v>
      </c>
      <c r="D987" s="153" t="s">
        <v>10146</v>
      </c>
      <c r="E987" s="154">
        <v>1198.45</v>
      </c>
    </row>
    <row r="988" spans="1:5" ht="12.75" customHeight="1">
      <c r="A988" s="152" t="s">
        <v>12345</v>
      </c>
      <c r="B988" s="153" t="s">
        <v>9749</v>
      </c>
      <c r="C988" s="153" t="s">
        <v>12346</v>
      </c>
      <c r="D988" s="153" t="s">
        <v>9754</v>
      </c>
      <c r="E988" s="154">
        <v>893.13</v>
      </c>
    </row>
    <row r="989" spans="1:5" ht="12.75" customHeight="1">
      <c r="A989" s="152" t="s">
        <v>12347</v>
      </c>
      <c r="B989" s="153" t="s">
        <v>9749</v>
      </c>
      <c r="C989" s="153" t="s">
        <v>12348</v>
      </c>
      <c r="D989" s="153" t="s">
        <v>10146</v>
      </c>
      <c r="E989" s="154">
        <v>3365.6</v>
      </c>
    </row>
    <row r="990" spans="1:5" ht="13.5" customHeight="1">
      <c r="A990" s="152" t="s">
        <v>12349</v>
      </c>
      <c r="B990" s="153" t="s">
        <v>9749</v>
      </c>
      <c r="C990" s="153" t="s">
        <v>12350</v>
      </c>
      <c r="D990" s="153" t="s">
        <v>10146</v>
      </c>
      <c r="E990" s="154">
        <v>239.09</v>
      </c>
    </row>
    <row r="991" spans="1:5" ht="12.75" customHeight="1">
      <c r="A991" s="152" t="s">
        <v>12351</v>
      </c>
      <c r="B991" s="153" t="s">
        <v>9749</v>
      </c>
      <c r="C991" s="153" t="s">
        <v>12352</v>
      </c>
      <c r="D991" s="153" t="s">
        <v>9754</v>
      </c>
      <c r="E991" s="154">
        <v>175.9</v>
      </c>
    </row>
    <row r="992" spans="1:5" ht="13.5" customHeight="1">
      <c r="A992" s="152" t="s">
        <v>12353</v>
      </c>
      <c r="B992" s="153" t="s">
        <v>9749</v>
      </c>
      <c r="C992" s="153" t="s">
        <v>12354</v>
      </c>
      <c r="D992" s="153" t="s">
        <v>10146</v>
      </c>
      <c r="E992" s="154">
        <v>1421.74</v>
      </c>
    </row>
    <row r="993" spans="1:5" ht="12.75" customHeight="1">
      <c r="A993" s="152" t="s">
        <v>12355</v>
      </c>
      <c r="B993" s="153" t="s">
        <v>9749</v>
      </c>
      <c r="C993" s="153" t="s">
        <v>12356</v>
      </c>
      <c r="D993" s="153" t="s">
        <v>10146</v>
      </c>
      <c r="E993" s="154">
        <v>540.19000000000005</v>
      </c>
    </row>
    <row r="994" spans="1:5" ht="12.75" customHeight="1">
      <c r="A994" s="152" t="s">
        <v>12357</v>
      </c>
      <c r="B994" s="153" t="s">
        <v>9749</v>
      </c>
      <c r="C994" s="153" t="s">
        <v>12358</v>
      </c>
      <c r="D994" s="153" t="s">
        <v>9754</v>
      </c>
      <c r="E994" s="154">
        <v>246.26</v>
      </c>
    </row>
    <row r="995" spans="1:5" ht="13.5" customHeight="1">
      <c r="A995" s="152" t="s">
        <v>12359</v>
      </c>
      <c r="B995" s="153" t="s">
        <v>9749</v>
      </c>
      <c r="C995" s="153" t="s">
        <v>12360</v>
      </c>
      <c r="D995" s="153" t="s">
        <v>10146</v>
      </c>
      <c r="E995" s="154">
        <v>1871.7</v>
      </c>
    </row>
    <row r="996" spans="1:5" ht="12.75" customHeight="1">
      <c r="A996" s="152" t="s">
        <v>12361</v>
      </c>
      <c r="B996" s="153" t="s">
        <v>9749</v>
      </c>
      <c r="C996" s="153" t="s">
        <v>12362</v>
      </c>
      <c r="D996" s="153" t="s">
        <v>10146</v>
      </c>
      <c r="E996" s="154">
        <v>674.14</v>
      </c>
    </row>
    <row r="997" spans="1:5" ht="12.75" customHeight="1">
      <c r="A997" s="152" t="s">
        <v>12363</v>
      </c>
      <c r="B997" s="153" t="s">
        <v>9749</v>
      </c>
      <c r="C997" s="153" t="s">
        <v>12364</v>
      </c>
      <c r="D997" s="153" t="s">
        <v>9754</v>
      </c>
      <c r="E997" s="154">
        <v>309.23</v>
      </c>
    </row>
    <row r="998" spans="1:5" ht="13.5" customHeight="1">
      <c r="A998" s="152" t="s">
        <v>12365</v>
      </c>
      <c r="B998" s="153" t="s">
        <v>9749</v>
      </c>
      <c r="C998" s="153" t="s">
        <v>12366</v>
      </c>
      <c r="D998" s="153" t="s">
        <v>10146</v>
      </c>
      <c r="E998" s="154">
        <v>2518.1999999999998</v>
      </c>
    </row>
    <row r="999" spans="1:5" ht="12.75" customHeight="1">
      <c r="A999" s="152" t="s">
        <v>12367</v>
      </c>
      <c r="B999" s="153" t="s">
        <v>9749</v>
      </c>
      <c r="C999" s="153" t="s">
        <v>12368</v>
      </c>
      <c r="D999" s="153" t="s">
        <v>10146</v>
      </c>
      <c r="E999" s="154">
        <v>928.4</v>
      </c>
    </row>
    <row r="1000" spans="1:5" ht="13.5" customHeight="1">
      <c r="A1000" s="152" t="s">
        <v>12369</v>
      </c>
      <c r="B1000" s="153" t="s">
        <v>9749</v>
      </c>
      <c r="C1000" s="153" t="s">
        <v>12370</v>
      </c>
      <c r="D1000" s="153" t="s">
        <v>9754</v>
      </c>
      <c r="E1000" s="154">
        <v>386.98</v>
      </c>
    </row>
    <row r="1001" spans="1:5" ht="12.75" customHeight="1">
      <c r="A1001" s="152" t="s">
        <v>12371</v>
      </c>
      <c r="B1001" s="153" t="s">
        <v>9749</v>
      </c>
      <c r="C1001" s="153" t="s">
        <v>12372</v>
      </c>
      <c r="D1001" s="153" t="s">
        <v>10146</v>
      </c>
      <c r="E1001" s="154">
        <v>3095.55</v>
      </c>
    </row>
    <row r="1002" spans="1:5" ht="12.75" customHeight="1">
      <c r="A1002" s="149" t="s">
        <v>12373</v>
      </c>
      <c r="B1002" s="150" t="s">
        <v>9749</v>
      </c>
      <c r="C1002" s="150" t="s">
        <v>12374</v>
      </c>
      <c r="D1002" s="151"/>
      <c r="E1002" s="151"/>
    </row>
    <row r="1003" spans="1:5" ht="13.5" customHeight="1">
      <c r="A1003" s="152" t="s">
        <v>12375</v>
      </c>
      <c r="B1003" s="153" t="s">
        <v>9749</v>
      </c>
      <c r="C1003" s="153" t="s">
        <v>12376</v>
      </c>
      <c r="D1003" s="153" t="s">
        <v>10146</v>
      </c>
      <c r="E1003" s="154">
        <v>531.24</v>
      </c>
    </row>
    <row r="1004" spans="1:5" ht="12.75" customHeight="1">
      <c r="A1004" s="152" t="s">
        <v>12377</v>
      </c>
      <c r="B1004" s="153" t="s">
        <v>9749</v>
      </c>
      <c r="C1004" s="153" t="s">
        <v>12378</v>
      </c>
      <c r="D1004" s="153" t="s">
        <v>10146</v>
      </c>
      <c r="E1004" s="154">
        <v>692.41</v>
      </c>
    </row>
    <row r="1005" spans="1:5" ht="13.5" customHeight="1">
      <c r="A1005" s="152" t="s">
        <v>12379</v>
      </c>
      <c r="B1005" s="153" t="s">
        <v>9749</v>
      </c>
      <c r="C1005" s="153" t="s">
        <v>12380</v>
      </c>
      <c r="D1005" s="153" t="s">
        <v>10146</v>
      </c>
      <c r="E1005" s="154">
        <v>639.41</v>
      </c>
    </row>
    <row r="1006" spans="1:5" ht="12.75" customHeight="1">
      <c r="A1006" s="152" t="s">
        <v>12381</v>
      </c>
      <c r="B1006" s="153" t="s">
        <v>9749</v>
      </c>
      <c r="C1006" s="153" t="s">
        <v>12382</v>
      </c>
      <c r="D1006" s="153" t="s">
        <v>10146</v>
      </c>
      <c r="E1006" s="154">
        <v>757.81</v>
      </c>
    </row>
    <row r="1007" spans="1:5" ht="12.75" customHeight="1">
      <c r="A1007" s="152" t="s">
        <v>12383</v>
      </c>
      <c r="B1007" s="153" t="s">
        <v>9749</v>
      </c>
      <c r="C1007" s="153" t="s">
        <v>12384</v>
      </c>
      <c r="D1007" s="153" t="s">
        <v>10146</v>
      </c>
      <c r="E1007" s="154">
        <v>708.34</v>
      </c>
    </row>
    <row r="1008" spans="1:5" ht="13.5" customHeight="1">
      <c r="A1008" s="152" t="s">
        <v>12385</v>
      </c>
      <c r="B1008" s="153" t="s">
        <v>9749</v>
      </c>
      <c r="C1008" s="153" t="s">
        <v>12386</v>
      </c>
      <c r="D1008" s="153" t="s">
        <v>10146</v>
      </c>
      <c r="E1008" s="154">
        <v>914.59</v>
      </c>
    </row>
    <row r="1009" spans="1:5" ht="12.75" customHeight="1">
      <c r="A1009" s="149" t="s">
        <v>12387</v>
      </c>
      <c r="B1009" s="150" t="s">
        <v>9749</v>
      </c>
      <c r="C1009" s="150" t="s">
        <v>12388</v>
      </c>
      <c r="D1009" s="151"/>
      <c r="E1009" s="151"/>
    </row>
    <row r="1010" spans="1:5" ht="13.5" customHeight="1">
      <c r="A1010" s="152" t="s">
        <v>12389</v>
      </c>
      <c r="B1010" s="153" t="s">
        <v>9749</v>
      </c>
      <c r="C1010" s="153" t="s">
        <v>12390</v>
      </c>
      <c r="D1010" s="153" t="s">
        <v>9754</v>
      </c>
      <c r="E1010" s="154">
        <v>92.74</v>
      </c>
    </row>
    <row r="1011" spans="1:5" ht="12.75" customHeight="1">
      <c r="A1011" s="149" t="s">
        <v>12391</v>
      </c>
      <c r="B1011" s="150" t="s">
        <v>9749</v>
      </c>
      <c r="C1011" s="150" t="s">
        <v>12392</v>
      </c>
      <c r="D1011" s="151"/>
      <c r="E1011" s="151"/>
    </row>
    <row r="1012" spans="1:5" ht="12.75" customHeight="1">
      <c r="A1012" s="152" t="s">
        <v>12393</v>
      </c>
      <c r="B1012" s="153" t="s">
        <v>9749</v>
      </c>
      <c r="C1012" s="153" t="s">
        <v>12394</v>
      </c>
      <c r="D1012" s="153" t="s">
        <v>10146</v>
      </c>
      <c r="E1012" s="154">
        <v>55.03</v>
      </c>
    </row>
    <row r="1013" spans="1:5" ht="13.5" customHeight="1">
      <c r="A1013" s="149" t="s">
        <v>12395</v>
      </c>
      <c r="B1013" s="150" t="s">
        <v>9749</v>
      </c>
      <c r="C1013" s="150" t="s">
        <v>12396</v>
      </c>
      <c r="D1013" s="151"/>
      <c r="E1013" s="151"/>
    </row>
    <row r="1014" spans="1:5" ht="12.75" customHeight="1">
      <c r="A1014" s="152" t="s">
        <v>12397</v>
      </c>
      <c r="B1014" s="153" t="s">
        <v>9749</v>
      </c>
      <c r="C1014" s="153" t="s">
        <v>12398</v>
      </c>
      <c r="D1014" s="153" t="s">
        <v>10146</v>
      </c>
      <c r="E1014" s="154">
        <v>6276.58</v>
      </c>
    </row>
    <row r="1015" spans="1:5" ht="12.75" customHeight="1">
      <c r="A1015" s="152" t="s">
        <v>12399</v>
      </c>
      <c r="B1015" s="153" t="s">
        <v>9749</v>
      </c>
      <c r="C1015" s="153" t="s">
        <v>12400</v>
      </c>
      <c r="D1015" s="153" t="s">
        <v>10146</v>
      </c>
      <c r="E1015" s="154">
        <v>7278.58</v>
      </c>
    </row>
    <row r="1016" spans="1:5" ht="13.5" customHeight="1">
      <c r="A1016" s="152" t="s">
        <v>12401</v>
      </c>
      <c r="B1016" s="153" t="s">
        <v>9749</v>
      </c>
      <c r="C1016" s="153" t="s">
        <v>12402</v>
      </c>
      <c r="D1016" s="153" t="s">
        <v>10146</v>
      </c>
      <c r="E1016" s="154">
        <v>1448.57</v>
      </c>
    </row>
    <row r="1017" spans="1:5" ht="12.75" customHeight="1">
      <c r="A1017" s="152" t="s">
        <v>12403</v>
      </c>
      <c r="B1017" s="153" t="s">
        <v>9749</v>
      </c>
      <c r="C1017" s="153" t="s">
        <v>12404</v>
      </c>
      <c r="D1017" s="153" t="s">
        <v>10146</v>
      </c>
      <c r="E1017" s="154">
        <v>1549.58</v>
      </c>
    </row>
    <row r="1018" spans="1:5" ht="13.5" customHeight="1">
      <c r="A1018" s="149" t="s">
        <v>12405</v>
      </c>
      <c r="B1018" s="150" t="s">
        <v>9749</v>
      </c>
      <c r="C1018" s="150" t="s">
        <v>4580</v>
      </c>
      <c r="D1018" s="151"/>
      <c r="E1018" s="151"/>
    </row>
    <row r="1019" spans="1:5" ht="12.75" customHeight="1">
      <c r="A1019" s="152" t="s">
        <v>12406</v>
      </c>
      <c r="B1019" s="153" t="s">
        <v>9749</v>
      </c>
      <c r="C1019" s="153" t="s">
        <v>12407</v>
      </c>
      <c r="D1019" s="153" t="s">
        <v>10146</v>
      </c>
      <c r="E1019" s="154">
        <v>706.91</v>
      </c>
    </row>
    <row r="1020" spans="1:5" ht="12.75" customHeight="1">
      <c r="A1020" s="152" t="s">
        <v>12408</v>
      </c>
      <c r="B1020" s="153" t="s">
        <v>9749</v>
      </c>
      <c r="C1020" s="153" t="s">
        <v>12409</v>
      </c>
      <c r="D1020" s="153" t="s">
        <v>10146</v>
      </c>
      <c r="E1020" s="154">
        <v>172.91</v>
      </c>
    </row>
    <row r="1021" spans="1:5" ht="13.5" customHeight="1">
      <c r="A1021" s="152" t="s">
        <v>12410</v>
      </c>
      <c r="B1021" s="153" t="s">
        <v>9749</v>
      </c>
      <c r="C1021" s="153" t="s">
        <v>12411</v>
      </c>
      <c r="D1021" s="153" t="s">
        <v>10146</v>
      </c>
      <c r="E1021" s="154">
        <v>197.81</v>
      </c>
    </row>
    <row r="1022" spans="1:5" ht="12.75" customHeight="1">
      <c r="A1022" s="152" t="s">
        <v>12412</v>
      </c>
      <c r="B1022" s="153" t="s">
        <v>9749</v>
      </c>
      <c r="C1022" s="153" t="s">
        <v>12413</v>
      </c>
      <c r="D1022" s="153" t="s">
        <v>10146</v>
      </c>
      <c r="E1022" s="154">
        <v>142.9</v>
      </c>
    </row>
    <row r="1023" spans="1:5" ht="13.5" customHeight="1">
      <c r="A1023" s="152" t="s">
        <v>12414</v>
      </c>
      <c r="B1023" s="153" t="s">
        <v>9749</v>
      </c>
      <c r="C1023" s="153" t="s">
        <v>12415</v>
      </c>
      <c r="D1023" s="153" t="s">
        <v>10146</v>
      </c>
      <c r="E1023" s="154">
        <v>207.9</v>
      </c>
    </row>
    <row r="1024" spans="1:5" ht="12.75" customHeight="1">
      <c r="A1024" s="152" t="s">
        <v>12416</v>
      </c>
      <c r="B1024" s="153" t="s">
        <v>9749</v>
      </c>
      <c r="C1024" s="153" t="s">
        <v>12417</v>
      </c>
      <c r="D1024" s="153" t="s">
        <v>10146</v>
      </c>
      <c r="E1024" s="154">
        <v>372.05</v>
      </c>
    </row>
    <row r="1025" spans="1:5" ht="12.75" customHeight="1">
      <c r="A1025" s="152" t="s">
        <v>12418</v>
      </c>
      <c r="B1025" s="153" t="s">
        <v>9749</v>
      </c>
      <c r="C1025" s="153" t="s">
        <v>12419</v>
      </c>
      <c r="D1025" s="153" t="s">
        <v>10146</v>
      </c>
      <c r="E1025" s="154">
        <v>142.13999999999999</v>
      </c>
    </row>
    <row r="1026" spans="1:5" ht="13.5" customHeight="1">
      <c r="A1026" s="152" t="s">
        <v>12420</v>
      </c>
      <c r="B1026" s="153" t="s">
        <v>9749</v>
      </c>
      <c r="C1026" s="153" t="s">
        <v>12421</v>
      </c>
      <c r="D1026" s="153" t="s">
        <v>10146</v>
      </c>
      <c r="E1026" s="154">
        <v>235.41</v>
      </c>
    </row>
    <row r="1027" spans="1:5" ht="12.75" customHeight="1">
      <c r="A1027" s="152" t="s">
        <v>12422</v>
      </c>
      <c r="B1027" s="153" t="s">
        <v>9749</v>
      </c>
      <c r="C1027" s="153" t="s">
        <v>12423</v>
      </c>
      <c r="D1027" s="153" t="s">
        <v>10146</v>
      </c>
      <c r="E1027" s="154">
        <v>161.01</v>
      </c>
    </row>
    <row r="1028" spans="1:5" ht="12.75" customHeight="1">
      <c r="A1028" s="152" t="s">
        <v>12424</v>
      </c>
      <c r="B1028" s="153" t="s">
        <v>9749</v>
      </c>
      <c r="C1028" s="153" t="s">
        <v>12425</v>
      </c>
      <c r="D1028" s="153" t="s">
        <v>10146</v>
      </c>
      <c r="E1028" s="154">
        <v>69.760000000000005</v>
      </c>
    </row>
    <row r="1029" spans="1:5" ht="13.5" customHeight="1">
      <c r="A1029" s="152" t="s">
        <v>12426</v>
      </c>
      <c r="B1029" s="153" t="s">
        <v>9749</v>
      </c>
      <c r="C1029" s="153" t="s">
        <v>12427</v>
      </c>
      <c r="D1029" s="153" t="s">
        <v>10146</v>
      </c>
      <c r="E1029" s="154">
        <v>88.85</v>
      </c>
    </row>
    <row r="1030" spans="1:5" ht="12.75" customHeight="1">
      <c r="A1030" s="152" t="s">
        <v>12428</v>
      </c>
      <c r="B1030" s="153" t="s">
        <v>9749</v>
      </c>
      <c r="C1030" s="153" t="s">
        <v>12429</v>
      </c>
      <c r="D1030" s="153" t="s">
        <v>10146</v>
      </c>
      <c r="E1030" s="154">
        <v>194.8</v>
      </c>
    </row>
    <row r="1031" spans="1:5" ht="13.5" customHeight="1">
      <c r="A1031" s="152" t="s">
        <v>12430</v>
      </c>
      <c r="B1031" s="153" t="s">
        <v>9749</v>
      </c>
      <c r="C1031" s="153" t="s">
        <v>12431</v>
      </c>
      <c r="D1031" s="153" t="s">
        <v>10146</v>
      </c>
      <c r="E1031" s="154">
        <v>316.5</v>
      </c>
    </row>
    <row r="1032" spans="1:5" ht="12.75" customHeight="1">
      <c r="A1032" s="152" t="s">
        <v>12432</v>
      </c>
      <c r="B1032" s="153" t="s">
        <v>9749</v>
      </c>
      <c r="C1032" s="153" t="s">
        <v>12433</v>
      </c>
      <c r="D1032" s="153" t="s">
        <v>10146</v>
      </c>
      <c r="E1032" s="154">
        <v>379.02</v>
      </c>
    </row>
    <row r="1033" spans="1:5" ht="12.75" customHeight="1">
      <c r="A1033" s="152" t="s">
        <v>12434</v>
      </c>
      <c r="B1033" s="153" t="s">
        <v>9749</v>
      </c>
      <c r="C1033" s="153" t="s">
        <v>12435</v>
      </c>
      <c r="D1033" s="153" t="s">
        <v>10146</v>
      </c>
      <c r="E1033" s="154">
        <v>14.24</v>
      </c>
    </row>
    <row r="1034" spans="1:5" ht="13.5" customHeight="1">
      <c r="A1034" s="152" t="s">
        <v>12436</v>
      </c>
      <c r="B1034" s="153" t="s">
        <v>9749</v>
      </c>
      <c r="C1034" s="153" t="s">
        <v>12437</v>
      </c>
      <c r="D1034" s="153" t="s">
        <v>10146</v>
      </c>
      <c r="E1034" s="154">
        <v>497.97</v>
      </c>
    </row>
    <row r="1035" spans="1:5" ht="12.75" customHeight="1">
      <c r="A1035" s="152" t="s">
        <v>12438</v>
      </c>
      <c r="B1035" s="153" t="s">
        <v>9749</v>
      </c>
      <c r="C1035" s="153" t="s">
        <v>12439</v>
      </c>
      <c r="D1035" s="153" t="s">
        <v>10146</v>
      </c>
      <c r="E1035" s="154">
        <v>11.97</v>
      </c>
    </row>
    <row r="1036" spans="1:5" ht="13.5" customHeight="1">
      <c r="A1036" s="152" t="s">
        <v>12440</v>
      </c>
      <c r="B1036" s="153" t="s">
        <v>9749</v>
      </c>
      <c r="C1036" s="153" t="s">
        <v>12441</v>
      </c>
      <c r="D1036" s="153" t="s">
        <v>10146</v>
      </c>
      <c r="E1036" s="154">
        <v>468.31</v>
      </c>
    </row>
    <row r="1037" spans="1:5" ht="12.75" customHeight="1">
      <c r="A1037" s="152" t="s">
        <v>12442</v>
      </c>
      <c r="B1037" s="153" t="s">
        <v>9749</v>
      </c>
      <c r="C1037" s="153" t="s">
        <v>12443</v>
      </c>
      <c r="D1037" s="153" t="s">
        <v>10146</v>
      </c>
      <c r="E1037" s="154">
        <v>595.75</v>
      </c>
    </row>
    <row r="1038" spans="1:5" ht="12.75" customHeight="1">
      <c r="A1038" s="152" t="s">
        <v>12444</v>
      </c>
      <c r="B1038" s="153" t="s">
        <v>9749</v>
      </c>
      <c r="C1038" s="153" t="s">
        <v>12445</v>
      </c>
      <c r="D1038" s="153" t="s">
        <v>10146</v>
      </c>
      <c r="E1038" s="154">
        <v>248.76</v>
      </c>
    </row>
    <row r="1039" spans="1:5" ht="13.5" customHeight="1">
      <c r="A1039" s="152" t="s">
        <v>12446</v>
      </c>
      <c r="B1039" s="153" t="s">
        <v>9749</v>
      </c>
      <c r="C1039" s="153" t="s">
        <v>12447</v>
      </c>
      <c r="D1039" s="153" t="s">
        <v>10146</v>
      </c>
      <c r="E1039" s="154">
        <v>121.95</v>
      </c>
    </row>
    <row r="1040" spans="1:5" ht="12.75" customHeight="1">
      <c r="A1040" s="152" t="s">
        <v>12448</v>
      </c>
      <c r="B1040" s="153" t="s">
        <v>9749</v>
      </c>
      <c r="C1040" s="153" t="s">
        <v>12449</v>
      </c>
      <c r="D1040" s="153" t="s">
        <v>10146</v>
      </c>
      <c r="E1040" s="154">
        <v>376.29</v>
      </c>
    </row>
    <row r="1041" spans="1:5" ht="12.75" customHeight="1">
      <c r="A1041" s="152" t="s">
        <v>12450</v>
      </c>
      <c r="B1041" s="153" t="s">
        <v>9749</v>
      </c>
      <c r="C1041" s="153" t="s">
        <v>12451</v>
      </c>
      <c r="D1041" s="153" t="s">
        <v>10146</v>
      </c>
      <c r="E1041" s="154">
        <v>1423.46</v>
      </c>
    </row>
    <row r="1042" spans="1:5" ht="13.5" customHeight="1">
      <c r="A1042" s="152" t="s">
        <v>12452</v>
      </c>
      <c r="B1042" s="153" t="s">
        <v>9749</v>
      </c>
      <c r="C1042" s="153" t="s">
        <v>12453</v>
      </c>
      <c r="D1042" s="153" t="s">
        <v>10146</v>
      </c>
      <c r="E1042" s="154">
        <v>1697.27</v>
      </c>
    </row>
    <row r="1043" spans="1:5" ht="12.75" customHeight="1">
      <c r="A1043" s="152" t="s">
        <v>12454</v>
      </c>
      <c r="B1043" s="153" t="s">
        <v>9749</v>
      </c>
      <c r="C1043" s="153" t="s">
        <v>12455</v>
      </c>
      <c r="D1043" s="153" t="s">
        <v>10146</v>
      </c>
      <c r="E1043" s="154">
        <v>31.17</v>
      </c>
    </row>
    <row r="1044" spans="1:5" ht="13.5" customHeight="1">
      <c r="A1044" s="152" t="s">
        <v>12456</v>
      </c>
      <c r="B1044" s="153" t="s">
        <v>9749</v>
      </c>
      <c r="C1044" s="153" t="s">
        <v>12457</v>
      </c>
      <c r="D1044" s="153" t="s">
        <v>10146</v>
      </c>
      <c r="E1044" s="154">
        <v>68.89</v>
      </c>
    </row>
    <row r="1045" spans="1:5" ht="12.75" customHeight="1">
      <c r="A1045" s="152" t="s">
        <v>12458</v>
      </c>
      <c r="B1045" s="153" t="s">
        <v>9749</v>
      </c>
      <c r="C1045" s="153" t="s">
        <v>12459</v>
      </c>
      <c r="D1045" s="153" t="s">
        <v>10146</v>
      </c>
      <c r="E1045" s="154">
        <v>596.66999999999996</v>
      </c>
    </row>
    <row r="1046" spans="1:5" ht="12.75" customHeight="1">
      <c r="A1046" s="152" t="s">
        <v>12460</v>
      </c>
      <c r="B1046" s="153" t="s">
        <v>9749</v>
      </c>
      <c r="C1046" s="153" t="s">
        <v>12461</v>
      </c>
      <c r="D1046" s="153" t="s">
        <v>10146</v>
      </c>
      <c r="E1046" s="154">
        <v>1573.76</v>
      </c>
    </row>
    <row r="1047" spans="1:5" ht="13.5" customHeight="1">
      <c r="A1047" s="152" t="s">
        <v>12462</v>
      </c>
      <c r="B1047" s="153" t="s">
        <v>9749</v>
      </c>
      <c r="C1047" s="153" t="s">
        <v>12463</v>
      </c>
      <c r="D1047" s="153" t="s">
        <v>10146</v>
      </c>
      <c r="E1047" s="154">
        <v>2232.58</v>
      </c>
    </row>
    <row r="1048" spans="1:5" ht="12.75" customHeight="1">
      <c r="A1048" s="152" t="s">
        <v>12464</v>
      </c>
      <c r="B1048" s="153" t="s">
        <v>9749</v>
      </c>
      <c r="C1048" s="153" t="s">
        <v>12465</v>
      </c>
      <c r="D1048" s="153" t="s">
        <v>10146</v>
      </c>
      <c r="E1048" s="154">
        <v>73.86</v>
      </c>
    </row>
    <row r="1049" spans="1:5" ht="13.5" customHeight="1">
      <c r="A1049" s="152" t="s">
        <v>12466</v>
      </c>
      <c r="B1049" s="153" t="s">
        <v>9749</v>
      </c>
      <c r="C1049" s="153" t="s">
        <v>12467</v>
      </c>
      <c r="D1049" s="153" t="s">
        <v>10146</v>
      </c>
      <c r="E1049" s="154">
        <v>113.09</v>
      </c>
    </row>
    <row r="1050" spans="1:5" ht="12.75" customHeight="1">
      <c r="A1050" s="145" t="s">
        <v>12468</v>
      </c>
      <c r="B1050" s="146"/>
      <c r="C1050" s="147" t="s">
        <v>12469</v>
      </c>
      <c r="D1050" s="148"/>
      <c r="E1050" s="148"/>
    </row>
    <row r="1051" spans="1:5" ht="12.75" customHeight="1">
      <c r="A1051" s="149" t="s">
        <v>12470</v>
      </c>
      <c r="B1051" s="150" t="s">
        <v>9749</v>
      </c>
      <c r="C1051" s="150" t="s">
        <v>12471</v>
      </c>
      <c r="D1051" s="151"/>
      <c r="E1051" s="151"/>
    </row>
    <row r="1052" spans="1:5" ht="13.5" customHeight="1">
      <c r="A1052" s="152" t="s">
        <v>12472</v>
      </c>
      <c r="B1052" s="153" t="s">
        <v>9749</v>
      </c>
      <c r="C1052" s="153" t="s">
        <v>12473</v>
      </c>
      <c r="D1052" s="153" t="s">
        <v>9754</v>
      </c>
      <c r="E1052" s="154">
        <v>8</v>
      </c>
    </row>
    <row r="1053" spans="1:5" ht="12.75" customHeight="1">
      <c r="A1053" s="152" t="s">
        <v>12474</v>
      </c>
      <c r="B1053" s="153" t="s">
        <v>9749</v>
      </c>
      <c r="C1053" s="153" t="s">
        <v>12475</v>
      </c>
      <c r="D1053" s="153" t="s">
        <v>9754</v>
      </c>
      <c r="E1053" s="154">
        <v>8.09</v>
      </c>
    </row>
    <row r="1054" spans="1:5" ht="12.75" customHeight="1">
      <c r="A1054" s="152" t="s">
        <v>12476</v>
      </c>
      <c r="B1054" s="153" t="s">
        <v>9749</v>
      </c>
      <c r="C1054" s="153" t="s">
        <v>12477</v>
      </c>
      <c r="D1054" s="153" t="s">
        <v>9754</v>
      </c>
      <c r="E1054" s="154">
        <v>10.19</v>
      </c>
    </row>
    <row r="1055" spans="1:5" ht="13.5" customHeight="1">
      <c r="A1055" s="152" t="s">
        <v>12478</v>
      </c>
      <c r="B1055" s="153" t="s">
        <v>9749</v>
      </c>
      <c r="C1055" s="153" t="s">
        <v>12479</v>
      </c>
      <c r="D1055" s="153" t="s">
        <v>9754</v>
      </c>
      <c r="E1055" s="154">
        <v>9.02</v>
      </c>
    </row>
    <row r="1056" spans="1:5" ht="12.75" customHeight="1">
      <c r="A1056" s="152" t="s">
        <v>12480</v>
      </c>
      <c r="B1056" s="153" t="s">
        <v>9749</v>
      </c>
      <c r="C1056" s="153" t="s">
        <v>12481</v>
      </c>
      <c r="D1056" s="153" t="s">
        <v>9754</v>
      </c>
      <c r="E1056" s="154">
        <v>9.92</v>
      </c>
    </row>
    <row r="1057" spans="1:5" ht="13.5" customHeight="1">
      <c r="A1057" s="152" t="s">
        <v>12482</v>
      </c>
      <c r="B1057" s="153" t="s">
        <v>9749</v>
      </c>
      <c r="C1057" s="153" t="s">
        <v>12483</v>
      </c>
      <c r="D1057" s="153" t="s">
        <v>9754</v>
      </c>
      <c r="E1057" s="154">
        <v>11.55</v>
      </c>
    </row>
    <row r="1058" spans="1:5" ht="12.75" customHeight="1">
      <c r="A1058" s="152" t="s">
        <v>12484</v>
      </c>
      <c r="B1058" s="153" t="s">
        <v>9749</v>
      </c>
      <c r="C1058" s="153" t="s">
        <v>12485</v>
      </c>
      <c r="D1058" s="153" t="s">
        <v>9754</v>
      </c>
      <c r="E1058" s="154">
        <v>10.17</v>
      </c>
    </row>
    <row r="1059" spans="1:5" ht="12.75" customHeight="1">
      <c r="A1059" s="152" t="s">
        <v>12486</v>
      </c>
      <c r="B1059" s="153" t="s">
        <v>9749</v>
      </c>
      <c r="C1059" s="153" t="s">
        <v>12487</v>
      </c>
      <c r="D1059" s="153" t="s">
        <v>9754</v>
      </c>
      <c r="E1059" s="154">
        <v>11.74</v>
      </c>
    </row>
    <row r="1060" spans="1:5" ht="13.5" customHeight="1">
      <c r="A1060" s="152" t="s">
        <v>12488</v>
      </c>
      <c r="B1060" s="153" t="s">
        <v>9749</v>
      </c>
      <c r="C1060" s="153" t="s">
        <v>12489</v>
      </c>
      <c r="D1060" s="153" t="s">
        <v>9754</v>
      </c>
      <c r="E1060" s="154">
        <v>9.25</v>
      </c>
    </row>
    <row r="1061" spans="1:5" ht="12.75" customHeight="1">
      <c r="A1061" s="152" t="s">
        <v>12490</v>
      </c>
      <c r="B1061" s="153" t="s">
        <v>9749</v>
      </c>
      <c r="C1061" s="153" t="s">
        <v>12491</v>
      </c>
      <c r="D1061" s="153" t="s">
        <v>9754</v>
      </c>
      <c r="E1061" s="154">
        <v>10.63</v>
      </c>
    </row>
    <row r="1062" spans="1:5" ht="13.5" customHeight="1">
      <c r="A1062" s="152" t="s">
        <v>12492</v>
      </c>
      <c r="B1062" s="153" t="s">
        <v>9749</v>
      </c>
      <c r="C1062" s="153" t="s">
        <v>12493</v>
      </c>
      <c r="D1062" s="153" t="s">
        <v>9754</v>
      </c>
      <c r="E1062" s="154">
        <v>13.06</v>
      </c>
    </row>
    <row r="1063" spans="1:5" ht="12.75" customHeight="1">
      <c r="A1063" s="152" t="s">
        <v>12494</v>
      </c>
      <c r="B1063" s="153" t="s">
        <v>9749</v>
      </c>
      <c r="C1063" s="153" t="s">
        <v>12495</v>
      </c>
      <c r="D1063" s="153" t="s">
        <v>9754</v>
      </c>
      <c r="E1063" s="154">
        <v>18.07</v>
      </c>
    </row>
    <row r="1064" spans="1:5" ht="12.75" customHeight="1">
      <c r="A1064" s="152" t="s">
        <v>12496</v>
      </c>
      <c r="B1064" s="153" t="s">
        <v>9749</v>
      </c>
      <c r="C1064" s="153" t="s">
        <v>12497</v>
      </c>
      <c r="D1064" s="153" t="s">
        <v>9754</v>
      </c>
      <c r="E1064" s="154">
        <v>9.4600000000000009</v>
      </c>
    </row>
    <row r="1065" spans="1:5" ht="13.5" customHeight="1">
      <c r="A1065" s="152" t="s">
        <v>12498</v>
      </c>
      <c r="B1065" s="153" t="s">
        <v>9749</v>
      </c>
      <c r="C1065" s="153" t="s">
        <v>12499</v>
      </c>
      <c r="D1065" s="153" t="s">
        <v>9754</v>
      </c>
      <c r="E1065" s="154">
        <v>5.07</v>
      </c>
    </row>
    <row r="1066" spans="1:5" ht="12.75" customHeight="1">
      <c r="A1066" s="152" t="s">
        <v>12500</v>
      </c>
      <c r="B1066" s="153" t="s">
        <v>9749</v>
      </c>
      <c r="C1066" s="153" t="s">
        <v>12501</v>
      </c>
      <c r="D1066" s="153" t="s">
        <v>9754</v>
      </c>
      <c r="E1066" s="154">
        <v>7.23</v>
      </c>
    </row>
    <row r="1067" spans="1:5" ht="12.75" customHeight="1">
      <c r="A1067" s="152" t="s">
        <v>12502</v>
      </c>
      <c r="B1067" s="153" t="s">
        <v>9749</v>
      </c>
      <c r="C1067" s="153" t="s">
        <v>12503</v>
      </c>
      <c r="D1067" s="153" t="s">
        <v>9754</v>
      </c>
      <c r="E1067" s="154">
        <v>6.05</v>
      </c>
    </row>
    <row r="1068" spans="1:5" ht="13.5" customHeight="1">
      <c r="A1068" s="152" t="s">
        <v>12504</v>
      </c>
      <c r="B1068" s="153" t="s">
        <v>9749</v>
      </c>
      <c r="C1068" s="153" t="s">
        <v>12505</v>
      </c>
      <c r="D1068" s="153" t="s">
        <v>9754</v>
      </c>
      <c r="E1068" s="154">
        <v>6.9</v>
      </c>
    </row>
    <row r="1069" spans="1:5" ht="12.75" customHeight="1">
      <c r="A1069" s="152" t="s">
        <v>12506</v>
      </c>
      <c r="B1069" s="153" t="s">
        <v>9749</v>
      </c>
      <c r="C1069" s="153" t="s">
        <v>12507</v>
      </c>
      <c r="D1069" s="153" t="s">
        <v>9754</v>
      </c>
      <c r="E1069" s="154">
        <v>8.59</v>
      </c>
    </row>
    <row r="1070" spans="1:5" ht="13.5" customHeight="1">
      <c r="A1070" s="152" t="s">
        <v>12508</v>
      </c>
      <c r="B1070" s="153" t="s">
        <v>9749</v>
      </c>
      <c r="C1070" s="153" t="s">
        <v>12509</v>
      </c>
      <c r="D1070" s="153" t="s">
        <v>9754</v>
      </c>
      <c r="E1070" s="154">
        <v>7.21</v>
      </c>
    </row>
    <row r="1071" spans="1:5" ht="12.75" customHeight="1">
      <c r="A1071" s="152" t="s">
        <v>12510</v>
      </c>
      <c r="B1071" s="153" t="s">
        <v>9749</v>
      </c>
      <c r="C1071" s="153" t="s">
        <v>12511</v>
      </c>
      <c r="D1071" s="153" t="s">
        <v>9754</v>
      </c>
      <c r="E1071" s="154">
        <v>8.74</v>
      </c>
    </row>
    <row r="1072" spans="1:5" ht="12.75" customHeight="1">
      <c r="A1072" s="152" t="s">
        <v>12512</v>
      </c>
      <c r="B1072" s="153" t="s">
        <v>9749</v>
      </c>
      <c r="C1072" s="153" t="s">
        <v>12513</v>
      </c>
      <c r="D1072" s="153" t="s">
        <v>9754</v>
      </c>
      <c r="E1072" s="154">
        <v>8.1199999999999992</v>
      </c>
    </row>
    <row r="1073" spans="1:5" ht="13.5" customHeight="1">
      <c r="A1073" s="152" t="s">
        <v>12514</v>
      </c>
      <c r="B1073" s="153" t="s">
        <v>9749</v>
      </c>
      <c r="C1073" s="153" t="s">
        <v>12515</v>
      </c>
      <c r="D1073" s="153" t="s">
        <v>9754</v>
      </c>
      <c r="E1073" s="154">
        <v>9.5</v>
      </c>
    </row>
    <row r="1074" spans="1:5" ht="12.75" customHeight="1">
      <c r="A1074" s="152" t="s">
        <v>12516</v>
      </c>
      <c r="B1074" s="153" t="s">
        <v>9749</v>
      </c>
      <c r="C1074" s="153" t="s">
        <v>12517</v>
      </c>
      <c r="D1074" s="153" t="s">
        <v>9754</v>
      </c>
      <c r="E1074" s="154">
        <v>11.94</v>
      </c>
    </row>
    <row r="1075" spans="1:5" ht="13.5" customHeight="1">
      <c r="A1075" s="152" t="s">
        <v>12518</v>
      </c>
      <c r="B1075" s="153" t="s">
        <v>9749</v>
      </c>
      <c r="C1075" s="153" t="s">
        <v>12519</v>
      </c>
      <c r="D1075" s="153" t="s">
        <v>9754</v>
      </c>
      <c r="E1075" s="154">
        <v>16.91</v>
      </c>
    </row>
    <row r="1076" spans="1:5" ht="12.75" customHeight="1">
      <c r="A1076" s="152" t="s">
        <v>12520</v>
      </c>
      <c r="B1076" s="153" t="s">
        <v>9749</v>
      </c>
      <c r="C1076" s="153" t="s">
        <v>12521</v>
      </c>
      <c r="D1076" s="153" t="s">
        <v>9754</v>
      </c>
      <c r="E1076" s="154">
        <v>7.76</v>
      </c>
    </row>
    <row r="1077" spans="1:5" ht="12.75" customHeight="1">
      <c r="A1077" s="152" t="s">
        <v>12522</v>
      </c>
      <c r="B1077" s="153" t="s">
        <v>9749</v>
      </c>
      <c r="C1077" s="153" t="s">
        <v>12523</v>
      </c>
      <c r="D1077" s="153" t="s">
        <v>9754</v>
      </c>
      <c r="E1077" s="154">
        <v>7.84</v>
      </c>
    </row>
    <row r="1078" spans="1:5" ht="13.5" customHeight="1">
      <c r="A1078" s="152" t="s">
        <v>12524</v>
      </c>
      <c r="B1078" s="153" t="s">
        <v>9749</v>
      </c>
      <c r="C1078" s="153" t="s">
        <v>12525</v>
      </c>
      <c r="D1078" s="153" t="s">
        <v>9754</v>
      </c>
      <c r="E1078" s="154">
        <v>9.89</v>
      </c>
    </row>
    <row r="1079" spans="1:5" ht="12.75" customHeight="1">
      <c r="A1079" s="152" t="s">
        <v>12526</v>
      </c>
      <c r="B1079" s="153" t="s">
        <v>9749</v>
      </c>
      <c r="C1079" s="153" t="s">
        <v>12527</v>
      </c>
      <c r="D1079" s="153" t="s">
        <v>9754</v>
      </c>
      <c r="E1079" s="154">
        <v>8.7100000000000009</v>
      </c>
    </row>
    <row r="1080" spans="1:5" ht="13.5" customHeight="1">
      <c r="A1080" s="152" t="s">
        <v>12528</v>
      </c>
      <c r="B1080" s="153" t="s">
        <v>9749</v>
      </c>
      <c r="C1080" s="153" t="s">
        <v>12529</v>
      </c>
      <c r="D1080" s="153" t="s">
        <v>9754</v>
      </c>
      <c r="E1080" s="154">
        <v>9.5399999999999991</v>
      </c>
    </row>
    <row r="1081" spans="1:5" ht="12.75" customHeight="1">
      <c r="A1081" s="152" t="s">
        <v>12530</v>
      </c>
      <c r="B1081" s="153" t="s">
        <v>9749</v>
      </c>
      <c r="C1081" s="153" t="s">
        <v>12531</v>
      </c>
      <c r="D1081" s="153" t="s">
        <v>9754</v>
      </c>
      <c r="E1081" s="154">
        <v>11.15</v>
      </c>
    </row>
    <row r="1082" spans="1:5" ht="12.75" customHeight="1">
      <c r="A1082" s="152" t="s">
        <v>12532</v>
      </c>
      <c r="B1082" s="153" t="s">
        <v>9749</v>
      </c>
      <c r="C1082" s="153" t="s">
        <v>12533</v>
      </c>
      <c r="D1082" s="153" t="s">
        <v>9754</v>
      </c>
      <c r="E1082" s="154">
        <v>9.8699999999999992</v>
      </c>
    </row>
    <row r="1083" spans="1:5" ht="13.5" customHeight="1">
      <c r="A1083" s="152" t="s">
        <v>12534</v>
      </c>
      <c r="B1083" s="153" t="s">
        <v>9749</v>
      </c>
      <c r="C1083" s="153" t="s">
        <v>12535</v>
      </c>
      <c r="D1083" s="153" t="s">
        <v>9754</v>
      </c>
      <c r="E1083" s="154">
        <v>11.32</v>
      </c>
    </row>
    <row r="1084" spans="1:5" ht="12.75" customHeight="1">
      <c r="A1084" s="152" t="s">
        <v>12536</v>
      </c>
      <c r="B1084" s="153" t="s">
        <v>9749</v>
      </c>
      <c r="C1084" s="153" t="s">
        <v>12537</v>
      </c>
      <c r="D1084" s="153" t="s">
        <v>9754</v>
      </c>
      <c r="E1084" s="154">
        <v>11.96</v>
      </c>
    </row>
    <row r="1085" spans="1:5" ht="12.75" customHeight="1">
      <c r="A1085" s="152" t="s">
        <v>12538</v>
      </c>
      <c r="B1085" s="153" t="s">
        <v>9749</v>
      </c>
      <c r="C1085" s="153" t="s">
        <v>12539</v>
      </c>
      <c r="D1085" s="153" t="s">
        <v>9754</v>
      </c>
      <c r="E1085" s="154">
        <v>13.32</v>
      </c>
    </row>
    <row r="1086" spans="1:5" ht="13.5" customHeight="1">
      <c r="A1086" s="152" t="s">
        <v>12540</v>
      </c>
      <c r="B1086" s="153" t="s">
        <v>9749</v>
      </c>
      <c r="C1086" s="153" t="s">
        <v>12541</v>
      </c>
      <c r="D1086" s="153" t="s">
        <v>9754</v>
      </c>
      <c r="E1086" s="154">
        <v>15.76</v>
      </c>
    </row>
    <row r="1087" spans="1:5" ht="12.75" customHeight="1">
      <c r="A1087" s="152" t="s">
        <v>12542</v>
      </c>
      <c r="B1087" s="153" t="s">
        <v>9749</v>
      </c>
      <c r="C1087" s="153" t="s">
        <v>12543</v>
      </c>
      <c r="D1087" s="153" t="s">
        <v>9754</v>
      </c>
      <c r="E1087" s="154">
        <v>20.72</v>
      </c>
    </row>
    <row r="1088" spans="1:5" ht="13.5" customHeight="1">
      <c r="A1088" s="152" t="s">
        <v>12544</v>
      </c>
      <c r="B1088" s="153" t="s">
        <v>9749</v>
      </c>
      <c r="C1088" s="153" t="s">
        <v>12545</v>
      </c>
      <c r="D1088" s="153" t="s">
        <v>9754</v>
      </c>
      <c r="E1088" s="154">
        <v>2.12</v>
      </c>
    </row>
    <row r="1089" spans="1:5" ht="12.75" customHeight="1">
      <c r="A1089" s="149" t="s">
        <v>12546</v>
      </c>
      <c r="B1089" s="150" t="s">
        <v>9749</v>
      </c>
      <c r="C1089" s="150" t="s">
        <v>12547</v>
      </c>
      <c r="D1089" s="151"/>
      <c r="E1089" s="151"/>
    </row>
    <row r="1090" spans="1:5" ht="12.75" customHeight="1">
      <c r="A1090" s="152" t="s">
        <v>12548</v>
      </c>
      <c r="B1090" s="153" t="s">
        <v>9749</v>
      </c>
      <c r="C1090" s="153" t="s">
        <v>12549</v>
      </c>
      <c r="D1090" s="153" t="s">
        <v>9754</v>
      </c>
      <c r="E1090" s="154">
        <v>7.76</v>
      </c>
    </row>
    <row r="1091" spans="1:5" ht="13.5" customHeight="1">
      <c r="A1091" s="152" t="s">
        <v>12550</v>
      </c>
      <c r="B1091" s="153" t="s">
        <v>9749</v>
      </c>
      <c r="C1091" s="153" t="s">
        <v>12551</v>
      </c>
      <c r="D1091" s="153" t="s">
        <v>9754</v>
      </c>
      <c r="E1091" s="154">
        <v>11.13</v>
      </c>
    </row>
    <row r="1092" spans="1:5" ht="12.75" customHeight="1">
      <c r="A1092" s="152" t="s">
        <v>12552</v>
      </c>
      <c r="B1092" s="153" t="s">
        <v>9749</v>
      </c>
      <c r="C1092" s="153" t="s">
        <v>12553</v>
      </c>
      <c r="D1092" s="153" t="s">
        <v>9754</v>
      </c>
      <c r="E1092" s="154">
        <v>16.71</v>
      </c>
    </row>
    <row r="1093" spans="1:5" ht="13.5" customHeight="1">
      <c r="A1093" s="152" t="s">
        <v>12554</v>
      </c>
      <c r="B1093" s="153" t="s">
        <v>9749</v>
      </c>
      <c r="C1093" s="379" t="s">
        <v>12555</v>
      </c>
      <c r="D1093" s="153" t="s">
        <v>9754</v>
      </c>
      <c r="E1093" s="154">
        <v>23.79</v>
      </c>
    </row>
    <row r="1094" spans="1:5" ht="2.25" customHeight="1">
      <c r="C1094" s="379"/>
    </row>
    <row r="1095" spans="1:5" ht="12.75" customHeight="1">
      <c r="A1095" s="152" t="s">
        <v>12556</v>
      </c>
      <c r="B1095" s="153" t="s">
        <v>9749</v>
      </c>
      <c r="C1095" s="379" t="s">
        <v>12557</v>
      </c>
      <c r="D1095" s="153" t="s">
        <v>9754</v>
      </c>
      <c r="E1095" s="154">
        <v>44.08</v>
      </c>
    </row>
    <row r="1096" spans="1:5" ht="3" customHeight="1">
      <c r="C1096" s="379"/>
    </row>
    <row r="1097" spans="1:5" ht="12.75" customHeight="1">
      <c r="A1097" s="152" t="s">
        <v>12558</v>
      </c>
      <c r="B1097" s="153" t="s">
        <v>9749</v>
      </c>
      <c r="C1097" s="379" t="s">
        <v>12559</v>
      </c>
      <c r="D1097" s="153" t="s">
        <v>9754</v>
      </c>
      <c r="E1097" s="154">
        <v>59.73</v>
      </c>
    </row>
    <row r="1098" spans="1:5" ht="2.25" customHeight="1">
      <c r="C1098" s="379"/>
    </row>
    <row r="1099" spans="1:5" ht="13.5" customHeight="1">
      <c r="A1099" s="152" t="s">
        <v>12560</v>
      </c>
      <c r="B1099" s="153" t="s">
        <v>9749</v>
      </c>
      <c r="C1099" s="379" t="s">
        <v>12561</v>
      </c>
      <c r="D1099" s="153" t="s">
        <v>9754</v>
      </c>
      <c r="E1099" s="154">
        <v>61.77</v>
      </c>
    </row>
    <row r="1100" spans="1:5" ht="2.25" customHeight="1">
      <c r="C1100" s="379"/>
    </row>
    <row r="1101" spans="1:5" ht="13.5" customHeight="1">
      <c r="A1101" s="149" t="s">
        <v>12562</v>
      </c>
      <c r="B1101" s="150" t="s">
        <v>9749</v>
      </c>
      <c r="C1101" s="150" t="s">
        <v>12563</v>
      </c>
      <c r="D1101" s="151"/>
      <c r="E1101" s="151"/>
    </row>
    <row r="1102" spans="1:5" ht="12.75" customHeight="1">
      <c r="A1102" s="152" t="s">
        <v>12564</v>
      </c>
      <c r="B1102" s="153" t="s">
        <v>9749</v>
      </c>
      <c r="C1102" s="153" t="s">
        <v>12565</v>
      </c>
      <c r="D1102" s="153" t="s">
        <v>9754</v>
      </c>
      <c r="E1102" s="154">
        <v>7.86</v>
      </c>
    </row>
    <row r="1103" spans="1:5" ht="12.75" customHeight="1">
      <c r="A1103" s="152" t="s">
        <v>12566</v>
      </c>
      <c r="B1103" s="153" t="s">
        <v>9749</v>
      </c>
      <c r="C1103" s="153" t="s">
        <v>12567</v>
      </c>
      <c r="D1103" s="153" t="s">
        <v>9754</v>
      </c>
      <c r="E1103" s="154">
        <v>9.86</v>
      </c>
    </row>
    <row r="1104" spans="1:5" ht="13.5" customHeight="1">
      <c r="A1104" s="152" t="s">
        <v>12568</v>
      </c>
      <c r="B1104" s="153" t="s">
        <v>9749</v>
      </c>
      <c r="C1104" s="153" t="s">
        <v>12569</v>
      </c>
      <c r="D1104" s="153" t="s">
        <v>9754</v>
      </c>
      <c r="E1104" s="154">
        <v>15.8</v>
      </c>
    </row>
    <row r="1105" spans="1:5" ht="12.75" customHeight="1">
      <c r="A1105" s="152" t="s">
        <v>12570</v>
      </c>
      <c r="B1105" s="153" t="s">
        <v>9749</v>
      </c>
      <c r="C1105" s="153" t="s">
        <v>12571</v>
      </c>
      <c r="D1105" s="153" t="s">
        <v>9754</v>
      </c>
      <c r="E1105" s="154">
        <v>19</v>
      </c>
    </row>
    <row r="1106" spans="1:5" ht="13.5" customHeight="1">
      <c r="A1106" s="149" t="s">
        <v>12572</v>
      </c>
      <c r="B1106" s="150" t="s">
        <v>9749</v>
      </c>
      <c r="C1106" s="150" t="s">
        <v>12573</v>
      </c>
      <c r="D1106" s="151"/>
      <c r="E1106" s="151"/>
    </row>
    <row r="1107" spans="1:5" ht="12.75" customHeight="1">
      <c r="A1107" s="152" t="s">
        <v>12574</v>
      </c>
      <c r="B1107" s="153" t="s">
        <v>9749</v>
      </c>
      <c r="C1107" s="153" t="s">
        <v>12575</v>
      </c>
      <c r="D1107" s="153" t="s">
        <v>9754</v>
      </c>
      <c r="E1107" s="154">
        <v>65.2</v>
      </c>
    </row>
    <row r="1108" spans="1:5" ht="12.75" customHeight="1">
      <c r="A1108" s="152" t="s">
        <v>12576</v>
      </c>
      <c r="B1108" s="153" t="s">
        <v>9749</v>
      </c>
      <c r="C1108" s="153" t="s">
        <v>12577</v>
      </c>
      <c r="D1108" s="153" t="s">
        <v>9754</v>
      </c>
      <c r="E1108" s="154">
        <v>82.13</v>
      </c>
    </row>
    <row r="1109" spans="1:5" ht="13.5" customHeight="1">
      <c r="A1109" s="152" t="s">
        <v>12578</v>
      </c>
      <c r="B1109" s="153" t="s">
        <v>9749</v>
      </c>
      <c r="C1109" s="153" t="s">
        <v>12579</v>
      </c>
      <c r="D1109" s="153" t="s">
        <v>9754</v>
      </c>
      <c r="E1109" s="154">
        <v>133.4</v>
      </c>
    </row>
    <row r="1110" spans="1:5" ht="12.75" customHeight="1">
      <c r="A1110" s="152" t="s">
        <v>12580</v>
      </c>
      <c r="B1110" s="153" t="s">
        <v>9749</v>
      </c>
      <c r="C1110" s="153" t="s">
        <v>12581</v>
      </c>
      <c r="D1110" s="153" t="s">
        <v>10146</v>
      </c>
      <c r="E1110" s="154">
        <v>47.66</v>
      </c>
    </row>
    <row r="1111" spans="1:5" ht="12.75" customHeight="1">
      <c r="A1111" s="152" t="s">
        <v>12582</v>
      </c>
      <c r="B1111" s="153" t="s">
        <v>9749</v>
      </c>
      <c r="C1111" s="153" t="s">
        <v>12583</v>
      </c>
      <c r="D1111" s="153" t="s">
        <v>10146</v>
      </c>
      <c r="E1111" s="154">
        <v>55.66</v>
      </c>
    </row>
    <row r="1112" spans="1:5" ht="13.5" customHeight="1">
      <c r="A1112" s="152" t="s">
        <v>12584</v>
      </c>
      <c r="B1112" s="153" t="s">
        <v>9749</v>
      </c>
      <c r="C1112" s="153" t="s">
        <v>12585</v>
      </c>
      <c r="D1112" s="153" t="s">
        <v>10146</v>
      </c>
      <c r="E1112" s="154">
        <v>70.88</v>
      </c>
    </row>
    <row r="1113" spans="1:5" ht="12.75" customHeight="1">
      <c r="A1113" s="152" t="s">
        <v>12586</v>
      </c>
      <c r="B1113" s="153" t="s">
        <v>9749</v>
      </c>
      <c r="C1113" s="153" t="s">
        <v>12587</v>
      </c>
      <c r="D1113" s="153" t="s">
        <v>9754</v>
      </c>
      <c r="E1113" s="154">
        <v>22.53</v>
      </c>
    </row>
    <row r="1114" spans="1:5" ht="13.5" customHeight="1">
      <c r="A1114" s="152" t="s">
        <v>12588</v>
      </c>
      <c r="B1114" s="153" t="s">
        <v>9749</v>
      </c>
      <c r="C1114" s="153" t="s">
        <v>12589</v>
      </c>
      <c r="D1114" s="153" t="s">
        <v>10146</v>
      </c>
      <c r="E1114" s="154">
        <v>72.34</v>
      </c>
    </row>
    <row r="1115" spans="1:5" ht="12.75" customHeight="1">
      <c r="A1115" s="152" t="s">
        <v>12590</v>
      </c>
      <c r="B1115" s="153" t="s">
        <v>9749</v>
      </c>
      <c r="C1115" s="153" t="s">
        <v>12591</v>
      </c>
      <c r="D1115" s="153" t="s">
        <v>10146</v>
      </c>
      <c r="E1115" s="154">
        <v>96.94</v>
      </c>
    </row>
    <row r="1116" spans="1:5" ht="12.75" customHeight="1">
      <c r="A1116" s="152" t="s">
        <v>12592</v>
      </c>
      <c r="B1116" s="153" t="s">
        <v>9749</v>
      </c>
      <c r="C1116" s="153" t="s">
        <v>12593</v>
      </c>
      <c r="D1116" s="153" t="s">
        <v>10146</v>
      </c>
      <c r="E1116" s="154">
        <v>174</v>
      </c>
    </row>
    <row r="1117" spans="1:5" ht="13.5" customHeight="1">
      <c r="A1117" s="152" t="s">
        <v>12594</v>
      </c>
      <c r="B1117" s="153" t="s">
        <v>9749</v>
      </c>
      <c r="C1117" s="153" t="s">
        <v>12595</v>
      </c>
      <c r="D1117" s="153" t="s">
        <v>10146</v>
      </c>
      <c r="E1117" s="154">
        <v>100.38</v>
      </c>
    </row>
    <row r="1118" spans="1:5" ht="12.75" customHeight="1">
      <c r="A1118" s="152" t="s">
        <v>12596</v>
      </c>
      <c r="B1118" s="153" t="s">
        <v>9749</v>
      </c>
      <c r="C1118" s="153" t="s">
        <v>12597</v>
      </c>
      <c r="D1118" s="153" t="s">
        <v>10146</v>
      </c>
      <c r="E1118" s="154">
        <v>133.87</v>
      </c>
    </row>
    <row r="1119" spans="1:5" ht="13.5" customHeight="1">
      <c r="A1119" s="152" t="s">
        <v>12598</v>
      </c>
      <c r="B1119" s="153" t="s">
        <v>9749</v>
      </c>
      <c r="C1119" s="153" t="s">
        <v>12599</v>
      </c>
      <c r="D1119" s="153" t="s">
        <v>10146</v>
      </c>
      <c r="E1119" s="154">
        <v>234.22</v>
      </c>
    </row>
    <row r="1120" spans="1:5" ht="12.75" customHeight="1">
      <c r="A1120" s="149" t="s">
        <v>12600</v>
      </c>
      <c r="B1120" s="150" t="s">
        <v>9749</v>
      </c>
      <c r="C1120" s="150" t="s">
        <v>12601</v>
      </c>
      <c r="D1120" s="151"/>
      <c r="E1120" s="151"/>
    </row>
    <row r="1121" spans="1:5" ht="12.75" customHeight="1">
      <c r="A1121" s="152" t="s">
        <v>12602</v>
      </c>
      <c r="B1121" s="153" t="s">
        <v>9749</v>
      </c>
      <c r="C1121" s="153" t="s">
        <v>12603</v>
      </c>
      <c r="D1121" s="153" t="s">
        <v>10146</v>
      </c>
      <c r="E1121" s="154">
        <v>67.08</v>
      </c>
    </row>
    <row r="1122" spans="1:5" ht="13.5" customHeight="1">
      <c r="A1122" s="152" t="s">
        <v>12604</v>
      </c>
      <c r="B1122" s="153" t="s">
        <v>9749</v>
      </c>
      <c r="C1122" s="153" t="s">
        <v>12605</v>
      </c>
      <c r="D1122" s="153" t="s">
        <v>10146</v>
      </c>
      <c r="E1122" s="154">
        <v>162.66999999999999</v>
      </c>
    </row>
    <row r="1123" spans="1:5" ht="12.75" customHeight="1">
      <c r="A1123" s="152" t="s">
        <v>12606</v>
      </c>
      <c r="B1123" s="153" t="s">
        <v>9749</v>
      </c>
      <c r="C1123" s="153" t="s">
        <v>12607</v>
      </c>
      <c r="D1123" s="153" t="s">
        <v>10146</v>
      </c>
      <c r="E1123" s="154">
        <v>110.17</v>
      </c>
    </row>
    <row r="1124" spans="1:5" ht="13.5" customHeight="1">
      <c r="A1124" s="152" t="s">
        <v>12608</v>
      </c>
      <c r="B1124" s="153" t="s">
        <v>9749</v>
      </c>
      <c r="C1124" s="153" t="s">
        <v>12609</v>
      </c>
      <c r="D1124" s="153" t="s">
        <v>10146</v>
      </c>
      <c r="E1124" s="154">
        <v>195.26</v>
      </c>
    </row>
    <row r="1125" spans="1:5" ht="12.75" customHeight="1">
      <c r="A1125" s="152" t="s">
        <v>12610</v>
      </c>
      <c r="B1125" s="153" t="s">
        <v>9749</v>
      </c>
      <c r="C1125" s="379" t="s">
        <v>12611</v>
      </c>
      <c r="D1125" s="153" t="s">
        <v>10146</v>
      </c>
      <c r="E1125" s="154">
        <v>235.84</v>
      </c>
    </row>
    <row r="1126" spans="1:5" ht="2.25" customHeight="1">
      <c r="C1126" s="379"/>
    </row>
    <row r="1127" spans="1:5" ht="13.5" customHeight="1">
      <c r="A1127" s="152" t="s">
        <v>12612</v>
      </c>
      <c r="B1127" s="153" t="s">
        <v>9749</v>
      </c>
      <c r="C1127" s="379" t="s">
        <v>12613</v>
      </c>
      <c r="D1127" s="153" t="s">
        <v>10146</v>
      </c>
      <c r="E1127" s="154">
        <v>808.89</v>
      </c>
    </row>
    <row r="1128" spans="1:5" ht="2.25" customHeight="1">
      <c r="C1128" s="379"/>
    </row>
    <row r="1129" spans="1:5" ht="12.75" customHeight="1">
      <c r="A1129" s="152" t="s">
        <v>12614</v>
      </c>
      <c r="B1129" s="153" t="s">
        <v>9749</v>
      </c>
      <c r="C1129" s="379" t="s">
        <v>12615</v>
      </c>
      <c r="D1129" s="153" t="s">
        <v>10146</v>
      </c>
      <c r="E1129" s="154">
        <v>1750.07</v>
      </c>
    </row>
    <row r="1130" spans="1:5" ht="3" customHeight="1">
      <c r="C1130" s="379"/>
    </row>
    <row r="1131" spans="1:5" ht="12.75" customHeight="1">
      <c r="A1131" s="152" t="s">
        <v>12616</v>
      </c>
      <c r="B1131" s="153" t="s">
        <v>9749</v>
      </c>
      <c r="C1131" s="379" t="s">
        <v>12617</v>
      </c>
      <c r="D1131" s="153" t="s">
        <v>10146</v>
      </c>
      <c r="E1131" s="154">
        <v>169</v>
      </c>
    </row>
    <row r="1132" spans="1:5" ht="3" customHeight="1">
      <c r="C1132" s="379"/>
    </row>
    <row r="1133" spans="1:5" ht="12.75" customHeight="1">
      <c r="A1133" s="152" t="s">
        <v>12618</v>
      </c>
      <c r="B1133" s="153" t="s">
        <v>9749</v>
      </c>
      <c r="C1133" s="153" t="s">
        <v>12619</v>
      </c>
      <c r="D1133" s="153" t="s">
        <v>10146</v>
      </c>
      <c r="E1133" s="154">
        <v>10.42</v>
      </c>
    </row>
    <row r="1134" spans="1:5" ht="12.75" customHeight="1">
      <c r="A1134" s="152" t="s">
        <v>12620</v>
      </c>
      <c r="B1134" s="153" t="s">
        <v>9749</v>
      </c>
      <c r="C1134" s="153" t="s">
        <v>12621</v>
      </c>
      <c r="D1134" s="153" t="s">
        <v>10146</v>
      </c>
      <c r="E1134" s="154">
        <v>9.69</v>
      </c>
    </row>
    <row r="1135" spans="1:5" ht="13.5" customHeight="1">
      <c r="A1135" s="152" t="s">
        <v>12622</v>
      </c>
      <c r="B1135" s="153" t="s">
        <v>9749</v>
      </c>
      <c r="C1135" s="153" t="s">
        <v>12623</v>
      </c>
      <c r="D1135" s="153" t="s">
        <v>10146</v>
      </c>
      <c r="E1135" s="154">
        <v>12.05</v>
      </c>
    </row>
    <row r="1136" spans="1:5" ht="12.75" customHeight="1">
      <c r="A1136" s="152" t="s">
        <v>12624</v>
      </c>
      <c r="B1136" s="153" t="s">
        <v>9749</v>
      </c>
      <c r="C1136" s="153" t="s">
        <v>12625</v>
      </c>
      <c r="D1136" s="153" t="s">
        <v>10146</v>
      </c>
      <c r="E1136" s="154">
        <v>11.14</v>
      </c>
    </row>
    <row r="1137" spans="1:5" ht="13.5" customHeight="1">
      <c r="A1137" s="152" t="s">
        <v>12626</v>
      </c>
      <c r="B1137" s="153" t="s">
        <v>9749</v>
      </c>
      <c r="C1137" s="153" t="s">
        <v>12627</v>
      </c>
      <c r="D1137" s="153" t="s">
        <v>10146</v>
      </c>
      <c r="E1137" s="154">
        <v>13.78</v>
      </c>
    </row>
    <row r="1138" spans="1:5" ht="12.75" customHeight="1">
      <c r="A1138" s="152" t="s">
        <v>12628</v>
      </c>
      <c r="B1138" s="153" t="s">
        <v>9749</v>
      </c>
      <c r="C1138" s="153" t="s">
        <v>12629</v>
      </c>
      <c r="D1138" s="153" t="s">
        <v>10146</v>
      </c>
      <c r="E1138" s="154">
        <v>14.31</v>
      </c>
    </row>
    <row r="1139" spans="1:5" ht="12.75" customHeight="1">
      <c r="A1139" s="152" t="s">
        <v>12630</v>
      </c>
      <c r="B1139" s="153" t="s">
        <v>9749</v>
      </c>
      <c r="C1139" s="153" t="s">
        <v>12631</v>
      </c>
      <c r="D1139" s="153" t="s">
        <v>10146</v>
      </c>
      <c r="E1139" s="154">
        <v>28.42</v>
      </c>
    </row>
    <row r="1140" spans="1:5" ht="13.5" customHeight="1">
      <c r="A1140" s="152" t="s">
        <v>12632</v>
      </c>
      <c r="B1140" s="153" t="s">
        <v>9749</v>
      </c>
      <c r="C1140" s="153" t="s">
        <v>12633</v>
      </c>
      <c r="D1140" s="153" t="s">
        <v>10146</v>
      </c>
      <c r="E1140" s="154">
        <v>40.090000000000003</v>
      </c>
    </row>
    <row r="1141" spans="1:5" ht="12.75" customHeight="1">
      <c r="A1141" s="152" t="s">
        <v>12634</v>
      </c>
      <c r="B1141" s="153" t="s">
        <v>9749</v>
      </c>
      <c r="C1141" s="153" t="s">
        <v>12635</v>
      </c>
      <c r="D1141" s="153" t="s">
        <v>10146</v>
      </c>
      <c r="E1141" s="154">
        <v>75.87</v>
      </c>
    </row>
    <row r="1142" spans="1:5" ht="12.75" customHeight="1">
      <c r="A1142" s="152" t="s">
        <v>12636</v>
      </c>
      <c r="B1142" s="153" t="s">
        <v>9749</v>
      </c>
      <c r="C1142" s="153" t="s">
        <v>12637</v>
      </c>
      <c r="D1142" s="153" t="s">
        <v>10146</v>
      </c>
      <c r="E1142" s="154">
        <v>16.350000000000001</v>
      </c>
    </row>
    <row r="1143" spans="1:5" ht="13.5" customHeight="1">
      <c r="A1143" s="152" t="s">
        <v>12638</v>
      </c>
      <c r="B1143" s="153" t="s">
        <v>9749</v>
      </c>
      <c r="C1143" s="153" t="s">
        <v>12639</v>
      </c>
      <c r="D1143" s="153" t="s">
        <v>10146</v>
      </c>
      <c r="E1143" s="154">
        <v>18.66</v>
      </c>
    </row>
    <row r="1144" spans="1:5" ht="12.75" customHeight="1">
      <c r="A1144" s="152" t="s">
        <v>12640</v>
      </c>
      <c r="B1144" s="153" t="s">
        <v>9749</v>
      </c>
      <c r="C1144" s="153" t="s">
        <v>12641</v>
      </c>
      <c r="D1144" s="153" t="s">
        <v>10146</v>
      </c>
      <c r="E1144" s="154">
        <v>29.3</v>
      </c>
    </row>
    <row r="1145" spans="1:5" ht="13.5" customHeight="1">
      <c r="A1145" s="149" t="s">
        <v>12642</v>
      </c>
      <c r="B1145" s="150" t="s">
        <v>9749</v>
      </c>
      <c r="C1145" s="150" t="s">
        <v>12643</v>
      </c>
      <c r="D1145" s="151"/>
      <c r="E1145" s="151"/>
    </row>
    <row r="1146" spans="1:5" ht="12.75" customHeight="1">
      <c r="A1146" s="152" t="s">
        <v>12644</v>
      </c>
      <c r="B1146" s="153" t="s">
        <v>9749</v>
      </c>
      <c r="C1146" s="153" t="s">
        <v>12645</v>
      </c>
      <c r="D1146" s="153" t="s">
        <v>10146</v>
      </c>
      <c r="E1146" s="154">
        <v>128.47</v>
      </c>
    </row>
    <row r="1147" spans="1:5" ht="12.75" customHeight="1">
      <c r="A1147" s="152" t="s">
        <v>12646</v>
      </c>
      <c r="B1147" s="153" t="s">
        <v>9749</v>
      </c>
      <c r="C1147" s="153" t="s">
        <v>12647</v>
      </c>
      <c r="D1147" s="153" t="s">
        <v>10146</v>
      </c>
      <c r="E1147" s="154">
        <v>161.21</v>
      </c>
    </row>
    <row r="1148" spans="1:5" ht="13.5" customHeight="1">
      <c r="A1148" s="152" t="s">
        <v>12648</v>
      </c>
      <c r="B1148" s="153" t="s">
        <v>9749</v>
      </c>
      <c r="C1148" s="153" t="s">
        <v>12649</v>
      </c>
      <c r="D1148" s="153" t="s">
        <v>10146</v>
      </c>
      <c r="E1148" s="154">
        <v>511.07</v>
      </c>
    </row>
    <row r="1149" spans="1:5" ht="12.75" customHeight="1">
      <c r="A1149" s="149" t="s">
        <v>12650</v>
      </c>
      <c r="B1149" s="150" t="s">
        <v>9749</v>
      </c>
      <c r="C1149" s="150" t="s">
        <v>12651</v>
      </c>
      <c r="D1149" s="151"/>
      <c r="E1149" s="151"/>
    </row>
    <row r="1150" spans="1:5" ht="13.5" customHeight="1">
      <c r="A1150" s="152" t="s">
        <v>12652</v>
      </c>
      <c r="B1150" s="153" t="s">
        <v>9749</v>
      </c>
      <c r="C1150" s="153" t="s">
        <v>12653</v>
      </c>
      <c r="D1150" s="153" t="s">
        <v>10146</v>
      </c>
      <c r="E1150" s="154">
        <v>33.17</v>
      </c>
    </row>
    <row r="1151" spans="1:5" ht="12.75" customHeight="1">
      <c r="A1151" s="152" t="s">
        <v>12654</v>
      </c>
      <c r="B1151" s="153" t="s">
        <v>9749</v>
      </c>
      <c r="C1151" s="153" t="s">
        <v>12655</v>
      </c>
      <c r="D1151" s="153" t="s">
        <v>10146</v>
      </c>
      <c r="E1151" s="154">
        <v>44.1</v>
      </c>
    </row>
    <row r="1152" spans="1:5" ht="12.75" customHeight="1">
      <c r="A1152" s="152" t="s">
        <v>12656</v>
      </c>
      <c r="B1152" s="153" t="s">
        <v>9749</v>
      </c>
      <c r="C1152" s="153" t="s">
        <v>12657</v>
      </c>
      <c r="D1152" s="153" t="s">
        <v>10146</v>
      </c>
      <c r="E1152" s="154">
        <v>92.26</v>
      </c>
    </row>
    <row r="1153" spans="1:5" ht="13.5" customHeight="1">
      <c r="A1153" s="152" t="s">
        <v>12658</v>
      </c>
      <c r="B1153" s="153" t="s">
        <v>9749</v>
      </c>
      <c r="C1153" s="153" t="s">
        <v>12659</v>
      </c>
      <c r="D1153" s="153" t="s">
        <v>10146</v>
      </c>
      <c r="E1153" s="154">
        <v>73.17</v>
      </c>
    </row>
    <row r="1154" spans="1:5" ht="12.75" customHeight="1">
      <c r="A1154" s="152" t="s">
        <v>12660</v>
      </c>
      <c r="B1154" s="153" t="s">
        <v>9749</v>
      </c>
      <c r="C1154" s="153" t="s">
        <v>12661</v>
      </c>
      <c r="D1154" s="153" t="s">
        <v>10146</v>
      </c>
      <c r="E1154" s="154">
        <v>119.93</v>
      </c>
    </row>
    <row r="1155" spans="1:5" ht="12.75" customHeight="1">
      <c r="A1155" s="152" t="s">
        <v>12662</v>
      </c>
      <c r="B1155" s="153" t="s">
        <v>9749</v>
      </c>
      <c r="C1155" s="153" t="s">
        <v>12663</v>
      </c>
      <c r="D1155" s="153" t="s">
        <v>10146</v>
      </c>
      <c r="E1155" s="154">
        <v>155.16</v>
      </c>
    </row>
    <row r="1156" spans="1:5" ht="13.5" customHeight="1">
      <c r="A1156" s="152" t="s">
        <v>12664</v>
      </c>
      <c r="B1156" s="153" t="s">
        <v>9749</v>
      </c>
      <c r="C1156" s="153" t="s">
        <v>12665</v>
      </c>
      <c r="D1156" s="153" t="s">
        <v>10146</v>
      </c>
      <c r="E1156" s="154">
        <v>164.25</v>
      </c>
    </row>
    <row r="1157" spans="1:5" ht="12.75" customHeight="1">
      <c r="A1157" s="152" t="s">
        <v>12666</v>
      </c>
      <c r="B1157" s="153" t="s">
        <v>9749</v>
      </c>
      <c r="C1157" s="153" t="s">
        <v>12667</v>
      </c>
      <c r="D1157" s="153" t="s">
        <v>10146</v>
      </c>
      <c r="E1157" s="154">
        <v>147.51</v>
      </c>
    </row>
    <row r="1158" spans="1:5" ht="13.5" customHeight="1">
      <c r="A1158" s="152" t="s">
        <v>12668</v>
      </c>
      <c r="B1158" s="153" t="s">
        <v>9749</v>
      </c>
      <c r="C1158" s="153" t="s">
        <v>12669</v>
      </c>
      <c r="D1158" s="153" t="s">
        <v>10146</v>
      </c>
      <c r="E1158" s="154">
        <v>475.59</v>
      </c>
    </row>
    <row r="1159" spans="1:5" ht="12.75" customHeight="1">
      <c r="A1159" s="152" t="s">
        <v>12670</v>
      </c>
      <c r="B1159" s="153" t="s">
        <v>9749</v>
      </c>
      <c r="C1159" s="153" t="s">
        <v>12671</v>
      </c>
      <c r="D1159" s="153" t="s">
        <v>10146</v>
      </c>
      <c r="E1159" s="154">
        <v>453.83</v>
      </c>
    </row>
    <row r="1160" spans="1:5" ht="12.75" customHeight="1">
      <c r="A1160" s="152" t="s">
        <v>12672</v>
      </c>
      <c r="B1160" s="153" t="s">
        <v>9749</v>
      </c>
      <c r="C1160" s="153" t="s">
        <v>12673</v>
      </c>
      <c r="D1160" s="153" t="s">
        <v>10146</v>
      </c>
      <c r="E1160" s="154">
        <v>453.83</v>
      </c>
    </row>
    <row r="1161" spans="1:5" ht="13.5" customHeight="1">
      <c r="A1161" s="152" t="s">
        <v>12674</v>
      </c>
      <c r="B1161" s="153" t="s">
        <v>9749</v>
      </c>
      <c r="C1161" s="153" t="s">
        <v>12675</v>
      </c>
      <c r="D1161" s="153" t="s">
        <v>10146</v>
      </c>
      <c r="E1161" s="154">
        <v>437.93</v>
      </c>
    </row>
    <row r="1162" spans="1:5" ht="12.75" customHeight="1">
      <c r="A1162" s="149" t="s">
        <v>12676</v>
      </c>
      <c r="B1162" s="150" t="s">
        <v>9749</v>
      </c>
      <c r="C1162" s="150" t="s">
        <v>12677</v>
      </c>
      <c r="D1162" s="151"/>
      <c r="E1162" s="151"/>
    </row>
    <row r="1163" spans="1:5" ht="13.5" customHeight="1">
      <c r="A1163" s="152" t="s">
        <v>12678</v>
      </c>
      <c r="B1163" s="153" t="s">
        <v>9749</v>
      </c>
      <c r="C1163" s="153" t="s">
        <v>12679</v>
      </c>
      <c r="D1163" s="153" t="s">
        <v>10146</v>
      </c>
      <c r="E1163" s="154">
        <v>19.68</v>
      </c>
    </row>
    <row r="1164" spans="1:5" ht="12.75" customHeight="1">
      <c r="A1164" s="152" t="s">
        <v>12680</v>
      </c>
      <c r="B1164" s="153" t="s">
        <v>9749</v>
      </c>
      <c r="C1164" s="153" t="s">
        <v>12681</v>
      </c>
      <c r="D1164" s="153" t="s">
        <v>10146</v>
      </c>
      <c r="E1164" s="154">
        <v>20.98</v>
      </c>
    </row>
    <row r="1165" spans="1:5" ht="12.75" customHeight="1">
      <c r="A1165" s="152" t="s">
        <v>12682</v>
      </c>
      <c r="B1165" s="153" t="s">
        <v>9749</v>
      </c>
      <c r="C1165" s="153" t="s">
        <v>12683</v>
      </c>
      <c r="D1165" s="153" t="s">
        <v>10146</v>
      </c>
      <c r="E1165" s="154">
        <v>20.98</v>
      </c>
    </row>
    <row r="1166" spans="1:5" ht="13.5" customHeight="1">
      <c r="A1166" s="152" t="s">
        <v>12684</v>
      </c>
      <c r="B1166" s="153" t="s">
        <v>9749</v>
      </c>
      <c r="C1166" s="153" t="s">
        <v>12685</v>
      </c>
      <c r="D1166" s="153" t="s">
        <v>10146</v>
      </c>
      <c r="E1166" s="154">
        <v>20.98</v>
      </c>
    </row>
    <row r="1167" spans="1:5" ht="12.75" customHeight="1">
      <c r="A1167" s="152" t="s">
        <v>12686</v>
      </c>
      <c r="B1167" s="153" t="s">
        <v>9749</v>
      </c>
      <c r="C1167" s="153" t="s">
        <v>12687</v>
      </c>
      <c r="D1167" s="153" t="s">
        <v>10146</v>
      </c>
      <c r="E1167" s="154">
        <v>20.77</v>
      </c>
    </row>
    <row r="1168" spans="1:5" ht="13.5" customHeight="1">
      <c r="A1168" s="152" t="s">
        <v>12688</v>
      </c>
      <c r="B1168" s="153" t="s">
        <v>9749</v>
      </c>
      <c r="C1168" s="153" t="s">
        <v>12689</v>
      </c>
      <c r="D1168" s="153" t="s">
        <v>10146</v>
      </c>
      <c r="E1168" s="154">
        <v>21.38</v>
      </c>
    </row>
    <row r="1169" spans="1:5" ht="12.75" customHeight="1">
      <c r="A1169" s="152" t="s">
        <v>12690</v>
      </c>
      <c r="B1169" s="153" t="s">
        <v>9749</v>
      </c>
      <c r="C1169" s="153" t="s">
        <v>12691</v>
      </c>
      <c r="D1169" s="153" t="s">
        <v>10146</v>
      </c>
      <c r="E1169" s="154">
        <v>22.55</v>
      </c>
    </row>
    <row r="1170" spans="1:5" ht="12.75" customHeight="1">
      <c r="A1170" s="152" t="s">
        <v>12692</v>
      </c>
      <c r="B1170" s="153" t="s">
        <v>9749</v>
      </c>
      <c r="C1170" s="153" t="s">
        <v>12693</v>
      </c>
      <c r="D1170" s="153" t="s">
        <v>10146</v>
      </c>
      <c r="E1170" s="154">
        <v>25.47</v>
      </c>
    </row>
    <row r="1171" spans="1:5" ht="13.5" customHeight="1">
      <c r="A1171" s="152" t="s">
        <v>12694</v>
      </c>
      <c r="B1171" s="153" t="s">
        <v>9749</v>
      </c>
      <c r="C1171" s="153" t="s">
        <v>12695</v>
      </c>
      <c r="D1171" s="153" t="s">
        <v>10146</v>
      </c>
      <c r="E1171" s="154">
        <v>69.64</v>
      </c>
    </row>
    <row r="1172" spans="1:5" ht="12.75" customHeight="1">
      <c r="A1172" s="152" t="s">
        <v>12696</v>
      </c>
      <c r="B1172" s="153" t="s">
        <v>9749</v>
      </c>
      <c r="C1172" s="153" t="s">
        <v>12697</v>
      </c>
      <c r="D1172" s="153" t="s">
        <v>10146</v>
      </c>
      <c r="E1172" s="154">
        <v>67.02</v>
      </c>
    </row>
    <row r="1173" spans="1:5" ht="12.75" customHeight="1">
      <c r="A1173" s="152" t="s">
        <v>12698</v>
      </c>
      <c r="B1173" s="153" t="s">
        <v>9749</v>
      </c>
      <c r="C1173" s="153" t="s">
        <v>12699</v>
      </c>
      <c r="D1173" s="153" t="s">
        <v>10146</v>
      </c>
      <c r="E1173" s="154">
        <v>51.04</v>
      </c>
    </row>
    <row r="1174" spans="1:5" ht="13.5" customHeight="1">
      <c r="A1174" s="152" t="s">
        <v>12700</v>
      </c>
      <c r="B1174" s="153" t="s">
        <v>9749</v>
      </c>
      <c r="C1174" s="153" t="s">
        <v>12701</v>
      </c>
      <c r="D1174" s="153" t="s">
        <v>10146</v>
      </c>
      <c r="E1174" s="154">
        <v>69.64</v>
      </c>
    </row>
    <row r="1175" spans="1:5" ht="12.75" customHeight="1">
      <c r="A1175" s="152" t="s">
        <v>12702</v>
      </c>
      <c r="B1175" s="153" t="s">
        <v>9749</v>
      </c>
      <c r="C1175" s="153" t="s">
        <v>12703</v>
      </c>
      <c r="D1175" s="153" t="s">
        <v>10146</v>
      </c>
      <c r="E1175" s="154">
        <v>66.66</v>
      </c>
    </row>
    <row r="1176" spans="1:5" ht="13.5" customHeight="1">
      <c r="A1176" s="152" t="s">
        <v>12704</v>
      </c>
      <c r="B1176" s="153" t="s">
        <v>9749</v>
      </c>
      <c r="C1176" s="153" t="s">
        <v>12705</v>
      </c>
      <c r="D1176" s="153" t="s">
        <v>10146</v>
      </c>
      <c r="E1176" s="154">
        <v>57.55</v>
      </c>
    </row>
    <row r="1177" spans="1:5" ht="12.75" customHeight="1">
      <c r="A1177" s="152" t="s">
        <v>12706</v>
      </c>
      <c r="B1177" s="153" t="s">
        <v>9749</v>
      </c>
      <c r="C1177" s="153" t="s">
        <v>12707</v>
      </c>
      <c r="D1177" s="153" t="s">
        <v>10146</v>
      </c>
      <c r="E1177" s="154">
        <v>78.849999999999994</v>
      </c>
    </row>
    <row r="1178" spans="1:5" ht="12.75" customHeight="1">
      <c r="A1178" s="152" t="s">
        <v>12708</v>
      </c>
      <c r="B1178" s="153" t="s">
        <v>9749</v>
      </c>
      <c r="C1178" s="153" t="s">
        <v>12709</v>
      </c>
      <c r="D1178" s="153" t="s">
        <v>10146</v>
      </c>
      <c r="E1178" s="154">
        <v>84.26</v>
      </c>
    </row>
    <row r="1179" spans="1:5" ht="13.5" customHeight="1">
      <c r="A1179" s="152" t="s">
        <v>12710</v>
      </c>
      <c r="B1179" s="153" t="s">
        <v>9749</v>
      </c>
      <c r="C1179" s="153" t="s">
        <v>12711</v>
      </c>
      <c r="D1179" s="153" t="s">
        <v>10146</v>
      </c>
      <c r="E1179" s="154">
        <v>105.76</v>
      </c>
    </row>
    <row r="1180" spans="1:5" ht="12.75" customHeight="1">
      <c r="A1180" s="152" t="s">
        <v>12712</v>
      </c>
      <c r="B1180" s="153" t="s">
        <v>9749</v>
      </c>
      <c r="C1180" s="153" t="s">
        <v>12713</v>
      </c>
      <c r="D1180" s="153" t="s">
        <v>10146</v>
      </c>
      <c r="E1180" s="154">
        <v>93.18</v>
      </c>
    </row>
    <row r="1181" spans="1:5" ht="13.5" customHeight="1">
      <c r="A1181" s="152" t="s">
        <v>12714</v>
      </c>
      <c r="B1181" s="153" t="s">
        <v>9749</v>
      </c>
      <c r="C1181" s="153" t="s">
        <v>12715</v>
      </c>
      <c r="D1181" s="153" t="s">
        <v>10146</v>
      </c>
      <c r="E1181" s="154">
        <v>106.61</v>
      </c>
    </row>
    <row r="1182" spans="1:5" ht="12.75" customHeight="1">
      <c r="A1182" s="152" t="s">
        <v>12716</v>
      </c>
      <c r="B1182" s="153" t="s">
        <v>9749</v>
      </c>
      <c r="C1182" s="153" t="s">
        <v>12717</v>
      </c>
      <c r="D1182" s="153" t="s">
        <v>10146</v>
      </c>
      <c r="E1182" s="154">
        <v>105.76</v>
      </c>
    </row>
    <row r="1183" spans="1:5" ht="12.75" customHeight="1">
      <c r="A1183" s="152" t="s">
        <v>12718</v>
      </c>
      <c r="B1183" s="153" t="s">
        <v>9749</v>
      </c>
      <c r="C1183" s="153" t="s">
        <v>12719</v>
      </c>
      <c r="D1183" s="153" t="s">
        <v>10146</v>
      </c>
      <c r="E1183" s="154">
        <v>105.76</v>
      </c>
    </row>
    <row r="1184" spans="1:5" ht="13.5" customHeight="1">
      <c r="A1184" s="152" t="s">
        <v>12720</v>
      </c>
      <c r="B1184" s="153" t="s">
        <v>9749</v>
      </c>
      <c r="C1184" s="153" t="s">
        <v>12721</v>
      </c>
      <c r="D1184" s="153" t="s">
        <v>10146</v>
      </c>
      <c r="E1184" s="154">
        <v>106.61</v>
      </c>
    </row>
    <row r="1185" spans="1:5" ht="12.75" customHeight="1">
      <c r="A1185" s="152" t="s">
        <v>12722</v>
      </c>
      <c r="B1185" s="153" t="s">
        <v>9749</v>
      </c>
      <c r="C1185" s="153" t="s">
        <v>12723</v>
      </c>
      <c r="D1185" s="153" t="s">
        <v>10146</v>
      </c>
      <c r="E1185" s="154">
        <v>106.61</v>
      </c>
    </row>
    <row r="1186" spans="1:5" ht="12.75" customHeight="1">
      <c r="A1186" s="152" t="s">
        <v>12724</v>
      </c>
      <c r="B1186" s="153" t="s">
        <v>9749</v>
      </c>
      <c r="C1186" s="153" t="s">
        <v>12725</v>
      </c>
      <c r="D1186" s="153" t="s">
        <v>10146</v>
      </c>
      <c r="E1186" s="154">
        <v>121.9</v>
      </c>
    </row>
    <row r="1187" spans="1:5" ht="13.5" customHeight="1">
      <c r="A1187" s="149" t="s">
        <v>12726</v>
      </c>
      <c r="B1187" s="150" t="s">
        <v>9749</v>
      </c>
      <c r="C1187" s="150" t="s">
        <v>12727</v>
      </c>
      <c r="D1187" s="151"/>
      <c r="E1187" s="151"/>
    </row>
    <row r="1188" spans="1:5" ht="12.75" customHeight="1">
      <c r="A1188" s="152" t="s">
        <v>12728</v>
      </c>
      <c r="B1188" s="153" t="s">
        <v>9749</v>
      </c>
      <c r="C1188" s="379" t="s">
        <v>12729</v>
      </c>
      <c r="D1188" s="153" t="s">
        <v>10146</v>
      </c>
      <c r="E1188" s="154">
        <v>116.51</v>
      </c>
    </row>
    <row r="1189" spans="1:5" ht="3" customHeight="1">
      <c r="C1189" s="379"/>
    </row>
    <row r="1190" spans="1:5" ht="12.75" customHeight="1">
      <c r="A1190" s="152" t="s">
        <v>12730</v>
      </c>
      <c r="B1190" s="153" t="s">
        <v>9749</v>
      </c>
      <c r="C1190" s="379" t="s">
        <v>12731</v>
      </c>
      <c r="D1190" s="153" t="s">
        <v>10146</v>
      </c>
      <c r="E1190" s="154">
        <v>116.51</v>
      </c>
    </row>
    <row r="1191" spans="1:5" ht="2.25" customHeight="1">
      <c r="C1191" s="379"/>
    </row>
    <row r="1192" spans="1:5" ht="13.5" customHeight="1">
      <c r="A1192" s="149" t="s">
        <v>12732</v>
      </c>
      <c r="B1192" s="150" t="s">
        <v>9749</v>
      </c>
      <c r="C1192" s="150" t="s">
        <v>12733</v>
      </c>
      <c r="D1192" s="151"/>
      <c r="E1192" s="151"/>
    </row>
    <row r="1193" spans="1:5" ht="12.75" customHeight="1">
      <c r="A1193" s="152" t="s">
        <v>12734</v>
      </c>
      <c r="B1193" s="153" t="s">
        <v>9749</v>
      </c>
      <c r="C1193" s="153" t="s">
        <v>12735</v>
      </c>
      <c r="D1193" s="153" t="s">
        <v>10146</v>
      </c>
      <c r="E1193" s="154">
        <v>51.54</v>
      </c>
    </row>
    <row r="1194" spans="1:5" ht="13.5" customHeight="1">
      <c r="A1194" s="152" t="s">
        <v>12736</v>
      </c>
      <c r="B1194" s="153" t="s">
        <v>9749</v>
      </c>
      <c r="C1194" s="153" t="s">
        <v>12737</v>
      </c>
      <c r="D1194" s="153" t="s">
        <v>10146</v>
      </c>
      <c r="E1194" s="154">
        <v>46.32</v>
      </c>
    </row>
    <row r="1195" spans="1:5" ht="12.75" customHeight="1">
      <c r="A1195" s="152" t="s">
        <v>12738</v>
      </c>
      <c r="B1195" s="153" t="s">
        <v>9749</v>
      </c>
      <c r="C1195" s="153" t="s">
        <v>12739</v>
      </c>
      <c r="D1195" s="153" t="s">
        <v>10146</v>
      </c>
      <c r="E1195" s="154">
        <v>19.04</v>
      </c>
    </row>
    <row r="1196" spans="1:5" ht="12.75" customHeight="1">
      <c r="A1196" s="152" t="s">
        <v>12740</v>
      </c>
      <c r="B1196" s="153" t="s">
        <v>9749</v>
      </c>
      <c r="C1196" s="153" t="s">
        <v>12741</v>
      </c>
      <c r="D1196" s="153" t="s">
        <v>10146</v>
      </c>
      <c r="E1196" s="154">
        <v>346.87</v>
      </c>
    </row>
    <row r="1197" spans="1:5" ht="13.5" customHeight="1">
      <c r="A1197" s="152" t="s">
        <v>12742</v>
      </c>
      <c r="B1197" s="153" t="s">
        <v>9749</v>
      </c>
      <c r="C1197" s="153" t="s">
        <v>12743</v>
      </c>
      <c r="D1197" s="153" t="s">
        <v>10146</v>
      </c>
      <c r="E1197" s="154">
        <v>391.87</v>
      </c>
    </row>
    <row r="1198" spans="1:5" ht="12.75" customHeight="1">
      <c r="A1198" s="152" t="s">
        <v>12744</v>
      </c>
      <c r="B1198" s="153" t="s">
        <v>9749</v>
      </c>
      <c r="C1198" s="153" t="s">
        <v>12745</v>
      </c>
      <c r="D1198" s="153" t="s">
        <v>10146</v>
      </c>
      <c r="E1198" s="154">
        <v>316.87</v>
      </c>
    </row>
    <row r="1199" spans="1:5" ht="12.75" customHeight="1">
      <c r="A1199" s="149" t="s">
        <v>12746</v>
      </c>
      <c r="B1199" s="150" t="s">
        <v>9749</v>
      </c>
      <c r="C1199" s="150" t="s">
        <v>12747</v>
      </c>
      <c r="D1199" s="151"/>
      <c r="E1199" s="151"/>
    </row>
    <row r="1200" spans="1:5" ht="13.5" customHeight="1">
      <c r="A1200" s="152" t="s">
        <v>12748</v>
      </c>
      <c r="B1200" s="153" t="s">
        <v>9749</v>
      </c>
      <c r="C1200" s="153" t="s">
        <v>12749</v>
      </c>
      <c r="D1200" s="153" t="s">
        <v>9754</v>
      </c>
      <c r="E1200" s="154">
        <v>2.52</v>
      </c>
    </row>
    <row r="1201" spans="1:5" ht="12.75" customHeight="1">
      <c r="A1201" s="152" t="s">
        <v>12750</v>
      </c>
      <c r="B1201" s="153" t="s">
        <v>9749</v>
      </c>
      <c r="C1201" s="153" t="s">
        <v>12751</v>
      </c>
      <c r="D1201" s="153" t="s">
        <v>9754</v>
      </c>
      <c r="E1201" s="154">
        <v>4.1500000000000004</v>
      </c>
    </row>
    <row r="1202" spans="1:5" ht="13.5" customHeight="1">
      <c r="A1202" s="152" t="s">
        <v>12752</v>
      </c>
      <c r="B1202" s="153" t="s">
        <v>9749</v>
      </c>
      <c r="C1202" s="153" t="s">
        <v>12753</v>
      </c>
      <c r="D1202" s="153" t="s">
        <v>9754</v>
      </c>
      <c r="E1202" s="154">
        <v>6.51</v>
      </c>
    </row>
    <row r="1203" spans="1:5" ht="12.75" customHeight="1">
      <c r="A1203" s="152" t="s">
        <v>12754</v>
      </c>
      <c r="B1203" s="153" t="s">
        <v>9749</v>
      </c>
      <c r="C1203" s="153" t="s">
        <v>12755</v>
      </c>
      <c r="D1203" s="153" t="s">
        <v>9754</v>
      </c>
      <c r="E1203" s="154">
        <v>8.48</v>
      </c>
    </row>
    <row r="1204" spans="1:5" ht="12.75" customHeight="1">
      <c r="A1204" s="152" t="s">
        <v>12756</v>
      </c>
      <c r="B1204" s="153" t="s">
        <v>9749</v>
      </c>
      <c r="C1204" s="153" t="s">
        <v>12757</v>
      </c>
      <c r="D1204" s="153" t="s">
        <v>9754</v>
      </c>
      <c r="E1204" s="154">
        <v>13.4</v>
      </c>
    </row>
    <row r="1205" spans="1:5" ht="13.5" customHeight="1">
      <c r="A1205" s="149" t="s">
        <v>12758</v>
      </c>
      <c r="B1205" s="150" t="s">
        <v>9749</v>
      </c>
      <c r="C1205" s="150" t="s">
        <v>12759</v>
      </c>
      <c r="D1205" s="151"/>
      <c r="E1205" s="151"/>
    </row>
    <row r="1206" spans="1:5" ht="12.75" customHeight="1">
      <c r="A1206" s="152" t="s">
        <v>12760</v>
      </c>
      <c r="B1206" s="153" t="s">
        <v>9749</v>
      </c>
      <c r="C1206" s="153" t="s">
        <v>12761</v>
      </c>
      <c r="D1206" s="153" t="s">
        <v>9754</v>
      </c>
      <c r="E1206" s="154">
        <v>2.54</v>
      </c>
    </row>
    <row r="1207" spans="1:5" ht="13.5" customHeight="1">
      <c r="A1207" s="152" t="s">
        <v>12762</v>
      </c>
      <c r="B1207" s="153" t="s">
        <v>9749</v>
      </c>
      <c r="C1207" s="153" t="s">
        <v>12763</v>
      </c>
      <c r="D1207" s="153" t="s">
        <v>9754</v>
      </c>
      <c r="E1207" s="154">
        <v>3.63</v>
      </c>
    </row>
    <row r="1208" spans="1:5" ht="12.75" customHeight="1">
      <c r="A1208" s="152" t="s">
        <v>12764</v>
      </c>
      <c r="B1208" s="153" t="s">
        <v>9749</v>
      </c>
      <c r="C1208" s="153" t="s">
        <v>12765</v>
      </c>
      <c r="D1208" s="153" t="s">
        <v>9754</v>
      </c>
      <c r="E1208" s="154">
        <v>5.38</v>
      </c>
    </row>
    <row r="1209" spans="1:5" ht="12.75" customHeight="1">
      <c r="A1209" s="152" t="s">
        <v>12766</v>
      </c>
      <c r="B1209" s="153" t="s">
        <v>9749</v>
      </c>
      <c r="C1209" s="153" t="s">
        <v>12767</v>
      </c>
      <c r="D1209" s="153" t="s">
        <v>9754</v>
      </c>
      <c r="E1209" s="154">
        <v>8.1300000000000008</v>
      </c>
    </row>
    <row r="1210" spans="1:5" ht="13.5" customHeight="1">
      <c r="A1210" s="152" t="s">
        <v>12768</v>
      </c>
      <c r="B1210" s="153" t="s">
        <v>9749</v>
      </c>
      <c r="C1210" s="153" t="s">
        <v>12769</v>
      </c>
      <c r="D1210" s="153" t="s">
        <v>9754</v>
      </c>
      <c r="E1210" s="154">
        <v>14.11</v>
      </c>
    </row>
    <row r="1211" spans="1:5" ht="12.75" customHeight="1">
      <c r="A1211" s="152" t="s">
        <v>12770</v>
      </c>
      <c r="B1211" s="153" t="s">
        <v>9749</v>
      </c>
      <c r="C1211" s="153" t="s">
        <v>12771</v>
      </c>
      <c r="D1211" s="153" t="s">
        <v>9754</v>
      </c>
      <c r="E1211" s="154">
        <v>20.9</v>
      </c>
    </row>
    <row r="1212" spans="1:5" ht="12.75" customHeight="1">
      <c r="A1212" s="152" t="s">
        <v>12772</v>
      </c>
      <c r="B1212" s="153" t="s">
        <v>9749</v>
      </c>
      <c r="C1212" s="153" t="s">
        <v>12773</v>
      </c>
      <c r="D1212" s="153" t="s">
        <v>9754</v>
      </c>
      <c r="E1212" s="154">
        <v>31.09</v>
      </c>
    </row>
    <row r="1213" spans="1:5" ht="13.5" customHeight="1">
      <c r="A1213" s="152" t="s">
        <v>12774</v>
      </c>
      <c r="B1213" s="153" t="s">
        <v>9749</v>
      </c>
      <c r="C1213" s="153" t="s">
        <v>12775</v>
      </c>
      <c r="D1213" s="153" t="s">
        <v>9754</v>
      </c>
      <c r="E1213" s="154">
        <v>36.26</v>
      </c>
    </row>
    <row r="1214" spans="1:5" ht="12.75" customHeight="1">
      <c r="A1214" s="152" t="s">
        <v>12776</v>
      </c>
      <c r="B1214" s="153" t="s">
        <v>9749</v>
      </c>
      <c r="C1214" s="153" t="s">
        <v>12777</v>
      </c>
      <c r="D1214" s="153" t="s">
        <v>9754</v>
      </c>
      <c r="E1214" s="154">
        <v>52.74</v>
      </c>
    </row>
    <row r="1215" spans="1:5" ht="13.5" customHeight="1">
      <c r="A1215" s="152" t="s">
        <v>12778</v>
      </c>
      <c r="B1215" s="153" t="s">
        <v>9749</v>
      </c>
      <c r="C1215" s="153" t="s">
        <v>12779</v>
      </c>
      <c r="D1215" s="153" t="s">
        <v>9754</v>
      </c>
      <c r="E1215" s="154">
        <v>87.91</v>
      </c>
    </row>
    <row r="1216" spans="1:5" ht="12.75" customHeight="1">
      <c r="A1216" s="152" t="s">
        <v>12780</v>
      </c>
      <c r="B1216" s="153" t="s">
        <v>9749</v>
      </c>
      <c r="C1216" s="153" t="s">
        <v>12781</v>
      </c>
      <c r="D1216" s="153" t="s">
        <v>9754</v>
      </c>
      <c r="E1216" s="154">
        <v>118.17</v>
      </c>
    </row>
    <row r="1217" spans="1:5" ht="12.75" customHeight="1">
      <c r="A1217" s="152" t="s">
        <v>12782</v>
      </c>
      <c r="B1217" s="153" t="s">
        <v>9749</v>
      </c>
      <c r="C1217" s="153" t="s">
        <v>12783</v>
      </c>
      <c r="D1217" s="153" t="s">
        <v>9754</v>
      </c>
      <c r="E1217" s="154">
        <v>145.99</v>
      </c>
    </row>
    <row r="1218" spans="1:5" ht="13.5" customHeight="1">
      <c r="A1218" s="152" t="s">
        <v>12784</v>
      </c>
      <c r="B1218" s="153" t="s">
        <v>9749</v>
      </c>
      <c r="C1218" s="153" t="s">
        <v>12785</v>
      </c>
      <c r="D1218" s="153" t="s">
        <v>9754</v>
      </c>
      <c r="E1218" s="154">
        <v>3.17</v>
      </c>
    </row>
    <row r="1219" spans="1:5" ht="12.75" customHeight="1">
      <c r="A1219" s="152" t="s">
        <v>12786</v>
      </c>
      <c r="B1219" s="153" t="s">
        <v>9749</v>
      </c>
      <c r="C1219" s="153" t="s">
        <v>12787</v>
      </c>
      <c r="D1219" s="153" t="s">
        <v>9754</v>
      </c>
      <c r="E1219" s="154">
        <v>4.28</v>
      </c>
    </row>
    <row r="1220" spans="1:5" ht="13.5" customHeight="1">
      <c r="A1220" s="152" t="s">
        <v>12788</v>
      </c>
      <c r="B1220" s="153" t="s">
        <v>9749</v>
      </c>
      <c r="C1220" s="153" t="s">
        <v>12789</v>
      </c>
      <c r="D1220" s="153" t="s">
        <v>9754</v>
      </c>
      <c r="E1220" s="154">
        <v>6.54</v>
      </c>
    </row>
    <row r="1221" spans="1:5" ht="12.75" customHeight="1">
      <c r="A1221" s="152" t="s">
        <v>12790</v>
      </c>
      <c r="B1221" s="153" t="s">
        <v>9749</v>
      </c>
      <c r="C1221" s="153" t="s">
        <v>12791</v>
      </c>
      <c r="D1221" s="153" t="s">
        <v>9754</v>
      </c>
      <c r="E1221" s="154">
        <v>8.52</v>
      </c>
    </row>
    <row r="1222" spans="1:5" ht="12.75" customHeight="1">
      <c r="A1222" s="152" t="s">
        <v>12792</v>
      </c>
      <c r="B1222" s="153" t="s">
        <v>9749</v>
      </c>
      <c r="C1222" s="153" t="s">
        <v>12793</v>
      </c>
      <c r="D1222" s="153" t="s">
        <v>9754</v>
      </c>
      <c r="E1222" s="154">
        <v>12.47</v>
      </c>
    </row>
    <row r="1223" spans="1:5" ht="13.5" customHeight="1">
      <c r="A1223" s="152" t="s">
        <v>12794</v>
      </c>
      <c r="B1223" s="153" t="s">
        <v>9749</v>
      </c>
      <c r="C1223" s="153" t="s">
        <v>12795</v>
      </c>
      <c r="D1223" s="153" t="s">
        <v>9754</v>
      </c>
      <c r="E1223" s="154">
        <v>18.75</v>
      </c>
    </row>
    <row r="1224" spans="1:5" ht="12.75" customHeight="1">
      <c r="A1224" s="152" t="s">
        <v>12796</v>
      </c>
      <c r="B1224" s="153" t="s">
        <v>9749</v>
      </c>
      <c r="C1224" s="153" t="s">
        <v>12797</v>
      </c>
      <c r="D1224" s="153" t="s">
        <v>9754</v>
      </c>
      <c r="E1224" s="154">
        <v>27.74</v>
      </c>
    </row>
    <row r="1225" spans="1:5" ht="13.5" customHeight="1">
      <c r="A1225" s="152" t="s">
        <v>12798</v>
      </c>
      <c r="B1225" s="153" t="s">
        <v>9749</v>
      </c>
      <c r="C1225" s="153" t="s">
        <v>12799</v>
      </c>
      <c r="D1225" s="153" t="s">
        <v>9754</v>
      </c>
      <c r="E1225" s="154">
        <v>37.36</v>
      </c>
    </row>
    <row r="1226" spans="1:5" ht="12.75" customHeight="1">
      <c r="A1226" s="152" t="s">
        <v>12800</v>
      </c>
      <c r="B1226" s="153" t="s">
        <v>9749</v>
      </c>
      <c r="C1226" s="153" t="s">
        <v>12801</v>
      </c>
      <c r="D1226" s="153" t="s">
        <v>9754</v>
      </c>
      <c r="E1226" s="154">
        <v>57.23</v>
      </c>
    </row>
    <row r="1227" spans="1:5" ht="12.75" customHeight="1">
      <c r="A1227" s="152" t="s">
        <v>12802</v>
      </c>
      <c r="B1227" s="153" t="s">
        <v>9749</v>
      </c>
      <c r="C1227" s="153" t="s">
        <v>12803</v>
      </c>
      <c r="D1227" s="153" t="s">
        <v>9754</v>
      </c>
      <c r="E1227" s="154">
        <v>88.83</v>
      </c>
    </row>
    <row r="1228" spans="1:5" ht="13.5" customHeight="1">
      <c r="A1228" s="152" t="s">
        <v>12804</v>
      </c>
      <c r="B1228" s="153" t="s">
        <v>9749</v>
      </c>
      <c r="C1228" s="153" t="s">
        <v>12805</v>
      </c>
      <c r="D1228" s="153" t="s">
        <v>9754</v>
      </c>
      <c r="E1228" s="154">
        <v>120.48</v>
      </c>
    </row>
    <row r="1229" spans="1:5" ht="12.75" customHeight="1">
      <c r="A1229" s="152" t="s">
        <v>12806</v>
      </c>
      <c r="B1229" s="153" t="s">
        <v>9749</v>
      </c>
      <c r="C1229" s="153" t="s">
        <v>12807</v>
      </c>
      <c r="D1229" s="153" t="s">
        <v>9754</v>
      </c>
      <c r="E1229" s="154">
        <v>155.21</v>
      </c>
    </row>
    <row r="1230" spans="1:5" ht="12.75" customHeight="1">
      <c r="A1230" s="152" t="s">
        <v>12808</v>
      </c>
      <c r="B1230" s="153" t="s">
        <v>9749</v>
      </c>
      <c r="C1230" s="153" t="s">
        <v>12809</v>
      </c>
      <c r="D1230" s="153" t="s">
        <v>9754</v>
      </c>
      <c r="E1230" s="154">
        <v>200.66</v>
      </c>
    </row>
    <row r="1231" spans="1:5" ht="13.5" customHeight="1">
      <c r="A1231" s="152" t="s">
        <v>12810</v>
      </c>
      <c r="B1231" s="153" t="s">
        <v>9749</v>
      </c>
      <c r="C1231" s="153" t="s">
        <v>12811</v>
      </c>
      <c r="D1231" s="153" t="s">
        <v>9754</v>
      </c>
      <c r="E1231" s="154">
        <v>214.58</v>
      </c>
    </row>
    <row r="1232" spans="1:5" ht="12.75" customHeight="1">
      <c r="A1232" s="152" t="s">
        <v>12812</v>
      </c>
      <c r="B1232" s="153" t="s">
        <v>9749</v>
      </c>
      <c r="C1232" s="153" t="s">
        <v>12813</v>
      </c>
      <c r="D1232" s="153" t="s">
        <v>9754</v>
      </c>
      <c r="E1232" s="154">
        <v>321.83</v>
      </c>
    </row>
    <row r="1233" spans="1:5" ht="13.5" customHeight="1">
      <c r="A1233" s="149" t="s">
        <v>12814</v>
      </c>
      <c r="B1233" s="150" t="s">
        <v>9749</v>
      </c>
      <c r="C1233" s="150" t="s">
        <v>12815</v>
      </c>
      <c r="D1233" s="151"/>
      <c r="E1233" s="151"/>
    </row>
    <row r="1234" spans="1:5" ht="12.75" customHeight="1">
      <c r="A1234" s="152" t="s">
        <v>12816</v>
      </c>
      <c r="B1234" s="153" t="s">
        <v>9749</v>
      </c>
      <c r="C1234" s="153" t="s">
        <v>12817</v>
      </c>
      <c r="D1234" s="153" t="s">
        <v>10146</v>
      </c>
      <c r="E1234" s="154">
        <v>15.54</v>
      </c>
    </row>
    <row r="1235" spans="1:5" ht="12.75" customHeight="1">
      <c r="A1235" s="152" t="s">
        <v>12818</v>
      </c>
      <c r="B1235" s="153" t="s">
        <v>9749</v>
      </c>
      <c r="C1235" s="153" t="s">
        <v>12819</v>
      </c>
      <c r="D1235" s="153" t="s">
        <v>10146</v>
      </c>
      <c r="E1235" s="154">
        <v>11.56</v>
      </c>
    </row>
    <row r="1236" spans="1:5" ht="13.5" customHeight="1">
      <c r="A1236" s="152" t="s">
        <v>12820</v>
      </c>
      <c r="B1236" s="153" t="s">
        <v>9749</v>
      </c>
      <c r="C1236" s="153" t="s">
        <v>12821</v>
      </c>
      <c r="D1236" s="153" t="s">
        <v>10146</v>
      </c>
      <c r="E1236" s="154">
        <v>9.31</v>
      </c>
    </row>
    <row r="1237" spans="1:5" ht="12.75" customHeight="1">
      <c r="A1237" s="152" t="s">
        <v>12822</v>
      </c>
      <c r="B1237" s="153" t="s">
        <v>9749</v>
      </c>
      <c r="C1237" s="153" t="s">
        <v>12823</v>
      </c>
      <c r="D1237" s="153" t="s">
        <v>10146</v>
      </c>
      <c r="E1237" s="154">
        <v>14.61</v>
      </c>
    </row>
    <row r="1238" spans="1:5" ht="13.5" customHeight="1">
      <c r="A1238" s="152" t="s">
        <v>12824</v>
      </c>
      <c r="B1238" s="153" t="s">
        <v>9749</v>
      </c>
      <c r="C1238" s="153" t="s">
        <v>12825</v>
      </c>
      <c r="D1238" s="153" t="s">
        <v>10146</v>
      </c>
      <c r="E1238" s="154">
        <v>18.36</v>
      </c>
    </row>
    <row r="1239" spans="1:5" ht="12.75" customHeight="1">
      <c r="A1239" s="152" t="s">
        <v>12826</v>
      </c>
      <c r="B1239" s="153" t="s">
        <v>9749</v>
      </c>
      <c r="C1239" s="153" t="s">
        <v>12827</v>
      </c>
      <c r="D1239" s="153" t="s">
        <v>10146</v>
      </c>
      <c r="E1239" s="154">
        <v>22.7</v>
      </c>
    </row>
    <row r="1240" spans="1:5" ht="12.75" customHeight="1">
      <c r="A1240" s="152" t="s">
        <v>12828</v>
      </c>
      <c r="B1240" s="153" t="s">
        <v>9749</v>
      </c>
      <c r="C1240" s="153" t="s">
        <v>12829</v>
      </c>
      <c r="D1240" s="153" t="s">
        <v>10146</v>
      </c>
      <c r="E1240" s="154">
        <v>23.11</v>
      </c>
    </row>
    <row r="1241" spans="1:5" ht="13.5" customHeight="1">
      <c r="A1241" s="152" t="s">
        <v>12830</v>
      </c>
      <c r="B1241" s="153" t="s">
        <v>9749</v>
      </c>
      <c r="C1241" s="153" t="s">
        <v>12831</v>
      </c>
      <c r="D1241" s="153" t="s">
        <v>10146</v>
      </c>
      <c r="E1241" s="154">
        <v>24.31</v>
      </c>
    </row>
    <row r="1242" spans="1:5" ht="12.75" customHeight="1">
      <c r="A1242" s="152" t="s">
        <v>12832</v>
      </c>
      <c r="B1242" s="153" t="s">
        <v>9749</v>
      </c>
      <c r="C1242" s="153" t="s">
        <v>12833</v>
      </c>
      <c r="D1242" s="153" t="s">
        <v>10146</v>
      </c>
      <c r="E1242" s="154">
        <v>26.14</v>
      </c>
    </row>
    <row r="1243" spans="1:5" ht="12.75" customHeight="1">
      <c r="A1243" s="152" t="s">
        <v>12834</v>
      </c>
      <c r="B1243" s="153" t="s">
        <v>9749</v>
      </c>
      <c r="C1243" s="153" t="s">
        <v>12835</v>
      </c>
      <c r="D1243" s="153" t="s">
        <v>10146</v>
      </c>
      <c r="E1243" s="154">
        <v>28.71</v>
      </c>
    </row>
    <row r="1244" spans="1:5" ht="13.5" customHeight="1">
      <c r="A1244" s="152" t="s">
        <v>12836</v>
      </c>
      <c r="B1244" s="153" t="s">
        <v>9749</v>
      </c>
      <c r="C1244" s="153" t="s">
        <v>12837</v>
      </c>
      <c r="D1244" s="153" t="s">
        <v>10146</v>
      </c>
      <c r="E1244" s="154">
        <v>30.86</v>
      </c>
    </row>
    <row r="1245" spans="1:5" ht="12.75" customHeight="1">
      <c r="A1245" s="152" t="s">
        <v>12838</v>
      </c>
      <c r="B1245" s="153" t="s">
        <v>9749</v>
      </c>
      <c r="C1245" s="153" t="s">
        <v>12839</v>
      </c>
      <c r="D1245" s="153" t="s">
        <v>10146</v>
      </c>
      <c r="E1245" s="154">
        <v>10.87</v>
      </c>
    </row>
    <row r="1246" spans="1:5" ht="13.5" customHeight="1">
      <c r="A1246" s="152" t="s">
        <v>12840</v>
      </c>
      <c r="B1246" s="153" t="s">
        <v>9749</v>
      </c>
      <c r="C1246" s="153" t="s">
        <v>12841</v>
      </c>
      <c r="D1246" s="153" t="s">
        <v>10146</v>
      </c>
      <c r="E1246" s="154">
        <v>5.58</v>
      </c>
    </row>
    <row r="1247" spans="1:5" ht="12.75" customHeight="1">
      <c r="A1247" s="152" t="s">
        <v>12842</v>
      </c>
      <c r="B1247" s="153" t="s">
        <v>9749</v>
      </c>
      <c r="C1247" s="153" t="s">
        <v>12843</v>
      </c>
      <c r="D1247" s="153" t="s">
        <v>10146</v>
      </c>
      <c r="E1247" s="154">
        <v>9.0500000000000007</v>
      </c>
    </row>
    <row r="1248" spans="1:5" ht="12.75" customHeight="1">
      <c r="A1248" s="152" t="s">
        <v>12844</v>
      </c>
      <c r="B1248" s="153" t="s">
        <v>9749</v>
      </c>
      <c r="C1248" s="153" t="s">
        <v>12845</v>
      </c>
      <c r="D1248" s="153" t="s">
        <v>10146</v>
      </c>
      <c r="E1248" s="154">
        <v>8.4600000000000009</v>
      </c>
    </row>
    <row r="1249" spans="1:5" ht="13.5" customHeight="1">
      <c r="A1249" s="149" t="s">
        <v>12846</v>
      </c>
      <c r="B1249" s="150" t="s">
        <v>9749</v>
      </c>
      <c r="C1249" s="150" t="s">
        <v>12847</v>
      </c>
      <c r="D1249" s="151"/>
      <c r="E1249" s="151"/>
    </row>
    <row r="1250" spans="1:5" ht="12.75" customHeight="1">
      <c r="A1250" s="152" t="s">
        <v>12848</v>
      </c>
      <c r="B1250" s="153" t="s">
        <v>9749</v>
      </c>
      <c r="C1250" s="153" t="s">
        <v>12849</v>
      </c>
      <c r="D1250" s="153" t="s">
        <v>10146</v>
      </c>
      <c r="E1250" s="154">
        <v>14.89</v>
      </c>
    </row>
    <row r="1251" spans="1:5" ht="13.5" customHeight="1">
      <c r="A1251" s="152" t="s">
        <v>12850</v>
      </c>
      <c r="B1251" s="153" t="s">
        <v>9749</v>
      </c>
      <c r="C1251" s="153" t="s">
        <v>12851</v>
      </c>
      <c r="D1251" s="153" t="s">
        <v>10146</v>
      </c>
      <c r="E1251" s="154">
        <v>17</v>
      </c>
    </row>
    <row r="1252" spans="1:5" ht="12.75" customHeight="1">
      <c r="A1252" s="152" t="s">
        <v>12852</v>
      </c>
      <c r="B1252" s="153" t="s">
        <v>9749</v>
      </c>
      <c r="C1252" s="153" t="s">
        <v>12853</v>
      </c>
      <c r="D1252" s="153" t="s">
        <v>10146</v>
      </c>
      <c r="E1252" s="154">
        <v>22.22</v>
      </c>
    </row>
    <row r="1253" spans="1:5" ht="12.75" customHeight="1">
      <c r="A1253" s="152" t="s">
        <v>12854</v>
      </c>
      <c r="B1253" s="153" t="s">
        <v>9749</v>
      </c>
      <c r="C1253" s="153" t="s">
        <v>12855</v>
      </c>
      <c r="D1253" s="153" t="s">
        <v>10146</v>
      </c>
      <c r="E1253" s="154">
        <v>32.17</v>
      </c>
    </row>
    <row r="1254" spans="1:5" ht="13.5" customHeight="1">
      <c r="A1254" s="152" t="s">
        <v>12856</v>
      </c>
      <c r="B1254" s="153" t="s">
        <v>9749</v>
      </c>
      <c r="C1254" s="153" t="s">
        <v>12857</v>
      </c>
      <c r="D1254" s="153" t="s">
        <v>10146</v>
      </c>
      <c r="E1254" s="154">
        <v>16.87</v>
      </c>
    </row>
    <row r="1255" spans="1:5" ht="12.75" customHeight="1">
      <c r="A1255" s="152" t="s">
        <v>12858</v>
      </c>
      <c r="B1255" s="153" t="s">
        <v>9749</v>
      </c>
      <c r="C1255" s="153" t="s">
        <v>12859</v>
      </c>
      <c r="D1255" s="153" t="s">
        <v>10146</v>
      </c>
      <c r="E1255" s="154">
        <v>32.35</v>
      </c>
    </row>
    <row r="1256" spans="1:5" ht="12.75" customHeight="1">
      <c r="A1256" s="152" t="s">
        <v>12860</v>
      </c>
      <c r="B1256" s="153" t="s">
        <v>9749</v>
      </c>
      <c r="C1256" s="153" t="s">
        <v>12861</v>
      </c>
      <c r="D1256" s="153" t="s">
        <v>10146</v>
      </c>
      <c r="E1256" s="154">
        <v>53.57</v>
      </c>
    </row>
    <row r="1257" spans="1:5" ht="13.5" customHeight="1">
      <c r="A1257" s="152" t="s">
        <v>12862</v>
      </c>
      <c r="B1257" s="153" t="s">
        <v>9749</v>
      </c>
      <c r="C1257" s="153" t="s">
        <v>12863</v>
      </c>
      <c r="D1257" s="153" t="s">
        <v>10146</v>
      </c>
      <c r="E1257" s="154">
        <v>5.36</v>
      </c>
    </row>
    <row r="1258" spans="1:5" ht="12.75" customHeight="1">
      <c r="A1258" s="152" t="s">
        <v>12864</v>
      </c>
      <c r="B1258" s="153" t="s">
        <v>9749</v>
      </c>
      <c r="C1258" s="153" t="s">
        <v>12865</v>
      </c>
      <c r="D1258" s="153" t="s">
        <v>10146</v>
      </c>
      <c r="E1258" s="154">
        <v>12.57</v>
      </c>
    </row>
    <row r="1259" spans="1:5" ht="13.5" customHeight="1">
      <c r="A1259" s="152" t="s">
        <v>12866</v>
      </c>
      <c r="B1259" s="153" t="s">
        <v>9749</v>
      </c>
      <c r="C1259" s="153" t="s">
        <v>12867</v>
      </c>
      <c r="D1259" s="153" t="s">
        <v>10146</v>
      </c>
      <c r="E1259" s="154">
        <v>5.0999999999999996</v>
      </c>
    </row>
    <row r="1260" spans="1:5" ht="12.75" customHeight="1">
      <c r="A1260" s="152" t="s">
        <v>12868</v>
      </c>
      <c r="B1260" s="153" t="s">
        <v>9749</v>
      </c>
      <c r="C1260" s="153" t="s">
        <v>12869</v>
      </c>
      <c r="D1260" s="153" t="s">
        <v>10146</v>
      </c>
      <c r="E1260" s="154">
        <v>5.12</v>
      </c>
    </row>
    <row r="1261" spans="1:5" ht="12.75" customHeight="1">
      <c r="A1261" s="152" t="s">
        <v>12870</v>
      </c>
      <c r="B1261" s="153" t="s">
        <v>9749</v>
      </c>
      <c r="C1261" s="153" t="s">
        <v>12871</v>
      </c>
      <c r="D1261" s="153" t="s">
        <v>10146</v>
      </c>
      <c r="E1261" s="154">
        <v>6.01</v>
      </c>
    </row>
    <row r="1262" spans="1:5" ht="13.5" customHeight="1">
      <c r="A1262" s="152" t="s">
        <v>12872</v>
      </c>
      <c r="B1262" s="153" t="s">
        <v>9749</v>
      </c>
      <c r="C1262" s="153" t="s">
        <v>12873</v>
      </c>
      <c r="D1262" s="153" t="s">
        <v>10146</v>
      </c>
      <c r="E1262" s="154">
        <v>7.31</v>
      </c>
    </row>
    <row r="1263" spans="1:5" ht="12.75" customHeight="1">
      <c r="A1263" s="152" t="s">
        <v>12874</v>
      </c>
      <c r="B1263" s="153" t="s">
        <v>9749</v>
      </c>
      <c r="C1263" s="153" t="s">
        <v>12875</v>
      </c>
      <c r="D1263" s="153" t="s">
        <v>10146</v>
      </c>
      <c r="E1263" s="154">
        <v>7.81</v>
      </c>
    </row>
    <row r="1264" spans="1:5" ht="13.5" customHeight="1">
      <c r="A1264" s="149" t="s">
        <v>12876</v>
      </c>
      <c r="B1264" s="150" t="s">
        <v>9749</v>
      </c>
      <c r="C1264" s="150" t="s">
        <v>12877</v>
      </c>
      <c r="D1264" s="151"/>
      <c r="E1264" s="151"/>
    </row>
    <row r="1265" spans="1:5" ht="12.75" customHeight="1">
      <c r="A1265" s="152" t="s">
        <v>12878</v>
      </c>
      <c r="B1265" s="153" t="s">
        <v>9749</v>
      </c>
      <c r="C1265" s="153" t="s">
        <v>12879</v>
      </c>
      <c r="D1265" s="153" t="s">
        <v>10146</v>
      </c>
      <c r="E1265" s="154">
        <v>74.86</v>
      </c>
    </row>
    <row r="1266" spans="1:5" ht="12.75" customHeight="1">
      <c r="A1266" s="152" t="s">
        <v>12880</v>
      </c>
      <c r="B1266" s="153" t="s">
        <v>9749</v>
      </c>
      <c r="C1266" s="153" t="s">
        <v>12881</v>
      </c>
      <c r="D1266" s="153" t="s">
        <v>10146</v>
      </c>
      <c r="E1266" s="154">
        <v>145.36000000000001</v>
      </c>
    </row>
    <row r="1267" spans="1:5" ht="13.5" customHeight="1">
      <c r="A1267" s="152" t="s">
        <v>12882</v>
      </c>
      <c r="B1267" s="153" t="s">
        <v>9749</v>
      </c>
      <c r="C1267" s="153" t="s">
        <v>12883</v>
      </c>
      <c r="D1267" s="153" t="s">
        <v>10146</v>
      </c>
      <c r="E1267" s="154">
        <v>145.36000000000001</v>
      </c>
    </row>
    <row r="1268" spans="1:5" ht="12.75" customHeight="1">
      <c r="A1268" s="152" t="s">
        <v>12884</v>
      </c>
      <c r="B1268" s="153" t="s">
        <v>9749</v>
      </c>
      <c r="C1268" s="153" t="s">
        <v>12885</v>
      </c>
      <c r="D1268" s="153" t="s">
        <v>10146</v>
      </c>
      <c r="E1268" s="154">
        <v>148.68</v>
      </c>
    </row>
    <row r="1269" spans="1:5" ht="12.75" customHeight="1">
      <c r="A1269" s="152" t="s">
        <v>12886</v>
      </c>
      <c r="B1269" s="153" t="s">
        <v>9749</v>
      </c>
      <c r="C1269" s="153" t="s">
        <v>12887</v>
      </c>
      <c r="D1269" s="153" t="s">
        <v>10146</v>
      </c>
      <c r="E1269" s="154">
        <v>165.36</v>
      </c>
    </row>
    <row r="1270" spans="1:5" ht="13.5" customHeight="1">
      <c r="A1270" s="152" t="s">
        <v>12888</v>
      </c>
      <c r="B1270" s="153" t="s">
        <v>9749</v>
      </c>
      <c r="C1270" s="153" t="s">
        <v>12889</v>
      </c>
      <c r="D1270" s="153" t="s">
        <v>10711</v>
      </c>
      <c r="E1270" s="154">
        <v>222.77</v>
      </c>
    </row>
    <row r="1271" spans="1:5" ht="12.75" customHeight="1">
      <c r="A1271" s="152" t="s">
        <v>12890</v>
      </c>
      <c r="B1271" s="153" t="s">
        <v>9749</v>
      </c>
      <c r="C1271" s="153" t="s">
        <v>12891</v>
      </c>
      <c r="D1271" s="153" t="s">
        <v>10711</v>
      </c>
      <c r="E1271" s="154">
        <v>245.67</v>
      </c>
    </row>
    <row r="1272" spans="1:5" ht="13.5" customHeight="1">
      <c r="A1272" s="152" t="s">
        <v>12892</v>
      </c>
      <c r="B1272" s="153" t="s">
        <v>9749</v>
      </c>
      <c r="C1272" s="153" t="s">
        <v>12893</v>
      </c>
      <c r="D1272" s="153" t="s">
        <v>10711</v>
      </c>
      <c r="E1272" s="154">
        <v>244.27</v>
      </c>
    </row>
    <row r="1273" spans="1:5" ht="12.75" customHeight="1">
      <c r="A1273" s="152" t="s">
        <v>12894</v>
      </c>
      <c r="B1273" s="153" t="s">
        <v>9749</v>
      </c>
      <c r="C1273" s="153" t="s">
        <v>12895</v>
      </c>
      <c r="D1273" s="153" t="s">
        <v>10146</v>
      </c>
      <c r="E1273" s="154">
        <v>223.27</v>
      </c>
    </row>
    <row r="1274" spans="1:5" ht="12.75" customHeight="1">
      <c r="A1274" s="152" t="s">
        <v>12896</v>
      </c>
      <c r="B1274" s="153" t="s">
        <v>9749</v>
      </c>
      <c r="C1274" s="153" t="s">
        <v>12897</v>
      </c>
      <c r="D1274" s="153" t="s">
        <v>10146</v>
      </c>
      <c r="E1274" s="154">
        <v>134.52000000000001</v>
      </c>
    </row>
    <row r="1275" spans="1:5" ht="13.5" customHeight="1">
      <c r="A1275" s="152" t="s">
        <v>12898</v>
      </c>
      <c r="B1275" s="153" t="s">
        <v>9749</v>
      </c>
      <c r="C1275" s="153" t="s">
        <v>12899</v>
      </c>
      <c r="D1275" s="153" t="s">
        <v>10146</v>
      </c>
      <c r="E1275" s="154">
        <v>122.67</v>
      </c>
    </row>
    <row r="1276" spans="1:5" ht="12.75" customHeight="1">
      <c r="A1276" s="152" t="s">
        <v>12900</v>
      </c>
      <c r="B1276" s="153" t="s">
        <v>9749</v>
      </c>
      <c r="C1276" s="153" t="s">
        <v>12901</v>
      </c>
      <c r="D1276" s="153" t="s">
        <v>10146</v>
      </c>
      <c r="E1276" s="154">
        <v>128.06</v>
      </c>
    </row>
    <row r="1277" spans="1:5" ht="13.5" customHeight="1">
      <c r="A1277" s="149" t="s">
        <v>12902</v>
      </c>
      <c r="B1277" s="150" t="s">
        <v>9749</v>
      </c>
      <c r="C1277" s="150" t="s">
        <v>12903</v>
      </c>
      <c r="D1277" s="151"/>
      <c r="E1277" s="151"/>
    </row>
    <row r="1278" spans="1:5" ht="12.75" customHeight="1">
      <c r="A1278" s="152" t="s">
        <v>12904</v>
      </c>
      <c r="B1278" s="153" t="s">
        <v>9749</v>
      </c>
      <c r="C1278" s="153" t="s">
        <v>12905</v>
      </c>
      <c r="D1278" s="153" t="s">
        <v>10146</v>
      </c>
      <c r="E1278" s="154">
        <v>76.36</v>
      </c>
    </row>
    <row r="1279" spans="1:5" ht="12.75" customHeight="1">
      <c r="A1279" s="152" t="s">
        <v>12906</v>
      </c>
      <c r="B1279" s="153" t="s">
        <v>9749</v>
      </c>
      <c r="C1279" s="153" t="s">
        <v>12907</v>
      </c>
      <c r="D1279" s="153" t="s">
        <v>10146</v>
      </c>
      <c r="E1279" s="154">
        <v>81.430000000000007</v>
      </c>
    </row>
    <row r="1280" spans="1:5" ht="13.5" customHeight="1">
      <c r="A1280" s="152" t="s">
        <v>12908</v>
      </c>
      <c r="B1280" s="153" t="s">
        <v>9749</v>
      </c>
      <c r="C1280" s="153" t="s">
        <v>12909</v>
      </c>
      <c r="D1280" s="153" t="s">
        <v>10146</v>
      </c>
      <c r="E1280" s="154">
        <v>89.76</v>
      </c>
    </row>
    <row r="1281" spans="1:5" ht="12.75" customHeight="1">
      <c r="A1281" s="152" t="s">
        <v>12910</v>
      </c>
      <c r="B1281" s="153" t="s">
        <v>9749</v>
      </c>
      <c r="C1281" s="153" t="s">
        <v>12911</v>
      </c>
      <c r="D1281" s="153" t="s">
        <v>10146</v>
      </c>
      <c r="E1281" s="154">
        <v>76.36</v>
      </c>
    </row>
    <row r="1282" spans="1:5" ht="12.75" customHeight="1">
      <c r="A1282" s="152" t="s">
        <v>12912</v>
      </c>
      <c r="B1282" s="153" t="s">
        <v>9749</v>
      </c>
      <c r="C1282" s="153" t="s">
        <v>12913</v>
      </c>
      <c r="D1282" s="153" t="s">
        <v>10146</v>
      </c>
      <c r="E1282" s="154">
        <v>79.260000000000005</v>
      </c>
    </row>
    <row r="1283" spans="1:5" ht="13.5" customHeight="1">
      <c r="A1283" s="152" t="s">
        <v>12914</v>
      </c>
      <c r="B1283" s="153" t="s">
        <v>9749</v>
      </c>
      <c r="C1283" s="153" t="s">
        <v>12915</v>
      </c>
      <c r="D1283" s="153" t="s">
        <v>10146</v>
      </c>
      <c r="E1283" s="154">
        <v>111.36</v>
      </c>
    </row>
    <row r="1284" spans="1:5" ht="12.75" customHeight="1">
      <c r="A1284" s="152" t="s">
        <v>12916</v>
      </c>
      <c r="B1284" s="153" t="s">
        <v>9749</v>
      </c>
      <c r="C1284" s="153" t="s">
        <v>12917</v>
      </c>
      <c r="D1284" s="153" t="s">
        <v>10146</v>
      </c>
      <c r="E1284" s="154">
        <v>125.26</v>
      </c>
    </row>
    <row r="1285" spans="1:5" ht="13.5" customHeight="1">
      <c r="A1285" s="152" t="s">
        <v>12918</v>
      </c>
      <c r="B1285" s="153" t="s">
        <v>9749</v>
      </c>
      <c r="C1285" s="153" t="s">
        <v>12889</v>
      </c>
      <c r="D1285" s="153" t="s">
        <v>10146</v>
      </c>
      <c r="E1285" s="154">
        <v>153.77000000000001</v>
      </c>
    </row>
    <row r="1286" spans="1:5" ht="12.75" customHeight="1">
      <c r="A1286" s="152" t="s">
        <v>12919</v>
      </c>
      <c r="B1286" s="153" t="s">
        <v>9749</v>
      </c>
      <c r="C1286" s="153" t="s">
        <v>12891</v>
      </c>
      <c r="D1286" s="153" t="s">
        <v>10146</v>
      </c>
      <c r="E1286" s="154">
        <v>179.57</v>
      </c>
    </row>
    <row r="1287" spans="1:5" ht="12.75" customHeight="1">
      <c r="A1287" s="152" t="s">
        <v>12920</v>
      </c>
      <c r="B1287" s="153" t="s">
        <v>9749</v>
      </c>
      <c r="C1287" s="153" t="s">
        <v>12893</v>
      </c>
      <c r="D1287" s="153" t="s">
        <v>10146</v>
      </c>
      <c r="E1287" s="154">
        <v>204.17</v>
      </c>
    </row>
    <row r="1288" spans="1:5" ht="13.5" customHeight="1">
      <c r="A1288" s="149" t="s">
        <v>12921</v>
      </c>
      <c r="B1288" s="150" t="s">
        <v>9749</v>
      </c>
      <c r="C1288" s="150" t="s">
        <v>12922</v>
      </c>
      <c r="D1288" s="151"/>
      <c r="E1288" s="151"/>
    </row>
    <row r="1289" spans="1:5" ht="12.75" customHeight="1">
      <c r="A1289" s="152" t="s">
        <v>12923</v>
      </c>
      <c r="B1289" s="153" t="s">
        <v>9749</v>
      </c>
      <c r="C1289" s="153" t="s">
        <v>12924</v>
      </c>
      <c r="D1289" s="153" t="s">
        <v>10146</v>
      </c>
      <c r="E1289" s="154">
        <v>58.12</v>
      </c>
    </row>
    <row r="1290" spans="1:5" ht="13.5" customHeight="1">
      <c r="A1290" s="149" t="s">
        <v>12925</v>
      </c>
      <c r="B1290" s="150" t="s">
        <v>9749</v>
      </c>
      <c r="C1290" s="150" t="s">
        <v>12926</v>
      </c>
      <c r="D1290" s="151"/>
      <c r="E1290" s="151"/>
    </row>
    <row r="1291" spans="1:5" ht="12.75" customHeight="1">
      <c r="A1291" s="152" t="s">
        <v>12927</v>
      </c>
      <c r="B1291" s="153" t="s">
        <v>9749</v>
      </c>
      <c r="C1291" s="153" t="s">
        <v>12928</v>
      </c>
      <c r="D1291" s="153" t="s">
        <v>10146</v>
      </c>
      <c r="E1291" s="154">
        <v>83.17</v>
      </c>
    </row>
    <row r="1292" spans="1:5" ht="12.75" customHeight="1">
      <c r="A1292" s="152" t="s">
        <v>12929</v>
      </c>
      <c r="B1292" s="153" t="s">
        <v>9749</v>
      </c>
      <c r="C1292" s="153" t="s">
        <v>12930</v>
      </c>
      <c r="D1292" s="153" t="s">
        <v>10146</v>
      </c>
      <c r="E1292" s="154">
        <v>54.79</v>
      </c>
    </row>
    <row r="1293" spans="1:5" ht="13.5" customHeight="1">
      <c r="A1293" s="152" t="s">
        <v>12931</v>
      </c>
      <c r="B1293" s="153" t="s">
        <v>9749</v>
      </c>
      <c r="C1293" s="153" t="s">
        <v>12932</v>
      </c>
      <c r="D1293" s="153" t="s">
        <v>10146</v>
      </c>
      <c r="E1293" s="154">
        <v>66.95</v>
      </c>
    </row>
    <row r="1294" spans="1:5" ht="12.75" customHeight="1">
      <c r="A1294" s="149" t="s">
        <v>12933</v>
      </c>
      <c r="B1294" s="150" t="s">
        <v>9749</v>
      </c>
      <c r="C1294" s="150" t="s">
        <v>12934</v>
      </c>
      <c r="D1294" s="151"/>
      <c r="E1294" s="151"/>
    </row>
    <row r="1295" spans="1:5" ht="13.5" customHeight="1">
      <c r="A1295" s="152" t="s">
        <v>12935</v>
      </c>
      <c r="B1295" s="153" t="s">
        <v>9749</v>
      </c>
      <c r="C1295" s="153" t="s">
        <v>12936</v>
      </c>
      <c r="D1295" s="153" t="s">
        <v>10146</v>
      </c>
      <c r="E1295" s="154">
        <v>14.54</v>
      </c>
    </row>
    <row r="1296" spans="1:5" ht="12.75" customHeight="1">
      <c r="A1296" s="152" t="s">
        <v>12937</v>
      </c>
      <c r="B1296" s="153" t="s">
        <v>9749</v>
      </c>
      <c r="C1296" s="153" t="s">
        <v>12938</v>
      </c>
      <c r="D1296" s="153" t="s">
        <v>10146</v>
      </c>
      <c r="E1296" s="154">
        <v>19.11</v>
      </c>
    </row>
    <row r="1297" spans="1:5" ht="12.75" customHeight="1">
      <c r="A1297" s="152" t="s">
        <v>12939</v>
      </c>
      <c r="B1297" s="153" t="s">
        <v>9749</v>
      </c>
      <c r="C1297" s="153" t="s">
        <v>12940</v>
      </c>
      <c r="D1297" s="153" t="s">
        <v>10146</v>
      </c>
      <c r="E1297" s="154">
        <v>7.25</v>
      </c>
    </row>
    <row r="1298" spans="1:5" ht="13.5" customHeight="1">
      <c r="A1298" s="149" t="s">
        <v>12941</v>
      </c>
      <c r="B1298" s="150" t="s">
        <v>9749</v>
      </c>
      <c r="C1298" s="150" t="s">
        <v>12942</v>
      </c>
      <c r="D1298" s="151"/>
      <c r="E1298" s="151"/>
    </row>
    <row r="1299" spans="1:5" ht="12.75" customHeight="1">
      <c r="A1299" s="152" t="s">
        <v>12943</v>
      </c>
      <c r="B1299" s="153" t="s">
        <v>9749</v>
      </c>
      <c r="C1299" s="153" t="s">
        <v>12944</v>
      </c>
      <c r="D1299" s="153" t="s">
        <v>10146</v>
      </c>
      <c r="E1299" s="154">
        <v>837.93</v>
      </c>
    </row>
    <row r="1300" spans="1:5" ht="12.75" customHeight="1">
      <c r="A1300" s="152" t="s">
        <v>12945</v>
      </c>
      <c r="B1300" s="153" t="s">
        <v>9749</v>
      </c>
      <c r="C1300" s="153" t="s">
        <v>12946</v>
      </c>
      <c r="D1300" s="153" t="s">
        <v>10146</v>
      </c>
      <c r="E1300" s="154">
        <v>1603.07</v>
      </c>
    </row>
    <row r="1301" spans="1:5" ht="13.5" customHeight="1">
      <c r="A1301" s="152" t="s">
        <v>12947</v>
      </c>
      <c r="B1301" s="153" t="s">
        <v>9749</v>
      </c>
      <c r="C1301" s="153" t="s">
        <v>12948</v>
      </c>
      <c r="D1301" s="153" t="s">
        <v>10146</v>
      </c>
      <c r="E1301" s="154">
        <v>2858.92</v>
      </c>
    </row>
    <row r="1302" spans="1:5" ht="12.75" customHeight="1">
      <c r="A1302" s="149" t="s">
        <v>12949</v>
      </c>
      <c r="B1302" s="150" t="s">
        <v>9749</v>
      </c>
      <c r="C1302" s="150" t="s">
        <v>12950</v>
      </c>
      <c r="D1302" s="151"/>
      <c r="E1302" s="151"/>
    </row>
    <row r="1303" spans="1:5" ht="13.5" customHeight="1">
      <c r="A1303" s="152" t="s">
        <v>12951</v>
      </c>
      <c r="B1303" s="153" t="s">
        <v>9749</v>
      </c>
      <c r="C1303" s="153" t="s">
        <v>12952</v>
      </c>
      <c r="D1303" s="153" t="s">
        <v>10146</v>
      </c>
      <c r="E1303" s="154">
        <v>11.44</v>
      </c>
    </row>
    <row r="1304" spans="1:5" ht="12.75" customHeight="1">
      <c r="A1304" s="152" t="s">
        <v>12953</v>
      </c>
      <c r="B1304" s="153" t="s">
        <v>9749</v>
      </c>
      <c r="C1304" s="153" t="s">
        <v>12954</v>
      </c>
      <c r="D1304" s="153" t="s">
        <v>10146</v>
      </c>
      <c r="E1304" s="154">
        <v>18.350000000000001</v>
      </c>
    </row>
    <row r="1305" spans="1:5" ht="12.75" customHeight="1">
      <c r="A1305" s="152" t="s">
        <v>12955</v>
      </c>
      <c r="B1305" s="153" t="s">
        <v>9749</v>
      </c>
      <c r="C1305" s="153" t="s">
        <v>12956</v>
      </c>
      <c r="D1305" s="153" t="s">
        <v>10146</v>
      </c>
      <c r="E1305" s="154">
        <v>18.45</v>
      </c>
    </row>
    <row r="1306" spans="1:5" ht="13.5" customHeight="1">
      <c r="A1306" s="152" t="s">
        <v>12957</v>
      </c>
      <c r="B1306" s="153" t="s">
        <v>9749</v>
      </c>
      <c r="C1306" s="153" t="s">
        <v>12958</v>
      </c>
      <c r="D1306" s="153" t="s">
        <v>10146</v>
      </c>
      <c r="E1306" s="154">
        <v>20</v>
      </c>
    </row>
    <row r="1307" spans="1:5" ht="12.75" customHeight="1">
      <c r="A1307" s="152" t="s">
        <v>12959</v>
      </c>
      <c r="B1307" s="153" t="s">
        <v>9749</v>
      </c>
      <c r="C1307" s="153" t="s">
        <v>12960</v>
      </c>
      <c r="D1307" s="153" t="s">
        <v>10146</v>
      </c>
      <c r="E1307" s="154">
        <v>21.79</v>
      </c>
    </row>
    <row r="1308" spans="1:5" ht="13.5" customHeight="1">
      <c r="A1308" s="152" t="s">
        <v>12961</v>
      </c>
      <c r="B1308" s="153" t="s">
        <v>9749</v>
      </c>
      <c r="C1308" s="153" t="s">
        <v>12962</v>
      </c>
      <c r="D1308" s="153" t="s">
        <v>10146</v>
      </c>
      <c r="E1308" s="154">
        <v>32.35</v>
      </c>
    </row>
    <row r="1309" spans="1:5" ht="12.75" customHeight="1">
      <c r="A1309" s="152" t="s">
        <v>12963</v>
      </c>
      <c r="B1309" s="153" t="s">
        <v>9749</v>
      </c>
      <c r="C1309" s="153" t="s">
        <v>12964</v>
      </c>
      <c r="D1309" s="153" t="s">
        <v>10146</v>
      </c>
      <c r="E1309" s="154">
        <v>33.700000000000003</v>
      </c>
    </row>
    <row r="1310" spans="1:5" ht="12.75" customHeight="1">
      <c r="A1310" s="152" t="s">
        <v>12965</v>
      </c>
      <c r="B1310" s="153" t="s">
        <v>9749</v>
      </c>
      <c r="C1310" s="153" t="s">
        <v>12966</v>
      </c>
      <c r="D1310" s="153" t="s">
        <v>10146</v>
      </c>
      <c r="E1310" s="154">
        <v>62.45</v>
      </c>
    </row>
    <row r="1311" spans="1:5" ht="13.5" customHeight="1">
      <c r="A1311" s="152" t="s">
        <v>12967</v>
      </c>
      <c r="B1311" s="153" t="s">
        <v>9749</v>
      </c>
      <c r="C1311" s="153" t="s">
        <v>12968</v>
      </c>
      <c r="D1311" s="153" t="s">
        <v>10146</v>
      </c>
      <c r="E1311" s="154">
        <v>18.93</v>
      </c>
    </row>
    <row r="1312" spans="1:5" ht="12.75" customHeight="1">
      <c r="A1312" s="152" t="s">
        <v>12969</v>
      </c>
      <c r="B1312" s="153" t="s">
        <v>9749</v>
      </c>
      <c r="C1312" s="153" t="s">
        <v>12970</v>
      </c>
      <c r="D1312" s="153" t="s">
        <v>10146</v>
      </c>
      <c r="E1312" s="154">
        <v>30.38</v>
      </c>
    </row>
    <row r="1313" spans="1:5" ht="12.75" customHeight="1">
      <c r="A1313" s="152" t="s">
        <v>12971</v>
      </c>
      <c r="B1313" s="153" t="s">
        <v>9749</v>
      </c>
      <c r="C1313" s="153" t="s">
        <v>12972</v>
      </c>
      <c r="D1313" s="153" t="s">
        <v>10146</v>
      </c>
      <c r="E1313" s="154">
        <v>19.68</v>
      </c>
    </row>
    <row r="1314" spans="1:5" ht="13.5" customHeight="1">
      <c r="A1314" s="152" t="s">
        <v>12973</v>
      </c>
      <c r="B1314" s="153" t="s">
        <v>9749</v>
      </c>
      <c r="C1314" s="153" t="s">
        <v>12974</v>
      </c>
      <c r="D1314" s="153" t="s">
        <v>10146</v>
      </c>
      <c r="E1314" s="154">
        <v>12.34</v>
      </c>
    </row>
    <row r="1315" spans="1:5" ht="12.75" customHeight="1">
      <c r="A1315" s="152" t="s">
        <v>12975</v>
      </c>
      <c r="B1315" s="153" t="s">
        <v>9749</v>
      </c>
      <c r="C1315" s="153" t="s">
        <v>12976</v>
      </c>
      <c r="D1315" s="153" t="s">
        <v>10146</v>
      </c>
      <c r="E1315" s="154">
        <v>12.02</v>
      </c>
    </row>
    <row r="1316" spans="1:5" ht="13.5" customHeight="1">
      <c r="A1316" s="152" t="s">
        <v>12977</v>
      </c>
      <c r="B1316" s="153" t="s">
        <v>9749</v>
      </c>
      <c r="C1316" s="153" t="s">
        <v>12978</v>
      </c>
      <c r="D1316" s="153" t="s">
        <v>10146</v>
      </c>
      <c r="E1316" s="154">
        <v>12.44</v>
      </c>
    </row>
    <row r="1317" spans="1:5" ht="12.75" customHeight="1">
      <c r="A1317" s="152" t="s">
        <v>12979</v>
      </c>
      <c r="B1317" s="153" t="s">
        <v>9749</v>
      </c>
      <c r="C1317" s="153" t="s">
        <v>12980</v>
      </c>
      <c r="D1317" s="153" t="s">
        <v>10146</v>
      </c>
      <c r="E1317" s="154">
        <v>17.440000000000001</v>
      </c>
    </row>
    <row r="1318" spans="1:5" ht="12.75" customHeight="1">
      <c r="A1318" s="152" t="s">
        <v>12981</v>
      </c>
      <c r="B1318" s="153" t="s">
        <v>9749</v>
      </c>
      <c r="C1318" s="153" t="s">
        <v>12968</v>
      </c>
      <c r="D1318" s="153" t="s">
        <v>10146</v>
      </c>
      <c r="E1318" s="154">
        <v>18.93</v>
      </c>
    </row>
    <row r="1319" spans="1:5" ht="13.5" customHeight="1">
      <c r="A1319" s="152" t="s">
        <v>12982</v>
      </c>
      <c r="B1319" s="153" t="s">
        <v>9749</v>
      </c>
      <c r="C1319" s="153" t="s">
        <v>12983</v>
      </c>
      <c r="D1319" s="153" t="s">
        <v>10146</v>
      </c>
      <c r="E1319" s="154">
        <v>19.68</v>
      </c>
    </row>
    <row r="1320" spans="1:5" ht="12.75" customHeight="1">
      <c r="A1320" s="149" t="s">
        <v>12984</v>
      </c>
      <c r="B1320" s="150" t="s">
        <v>9749</v>
      </c>
      <c r="C1320" s="150" t="s">
        <v>12985</v>
      </c>
      <c r="D1320" s="151"/>
      <c r="E1320" s="151"/>
    </row>
    <row r="1321" spans="1:5" ht="13.5" customHeight="1">
      <c r="A1321" s="152" t="s">
        <v>12986</v>
      </c>
      <c r="B1321" s="153" t="s">
        <v>9749</v>
      </c>
      <c r="C1321" s="153" t="s">
        <v>12987</v>
      </c>
      <c r="D1321" s="153" t="s">
        <v>10146</v>
      </c>
      <c r="E1321" s="154">
        <v>1522.28</v>
      </c>
    </row>
    <row r="1322" spans="1:5" ht="12.75" customHeight="1">
      <c r="A1322" s="152" t="s">
        <v>12988</v>
      </c>
      <c r="B1322" s="153" t="s">
        <v>9749</v>
      </c>
      <c r="C1322" s="153" t="s">
        <v>12989</v>
      </c>
      <c r="D1322" s="153" t="s">
        <v>10146</v>
      </c>
      <c r="E1322" s="154">
        <v>1566.46</v>
      </c>
    </row>
    <row r="1323" spans="1:5" ht="12.75" customHeight="1">
      <c r="A1323" s="152" t="s">
        <v>12990</v>
      </c>
      <c r="B1323" s="153" t="s">
        <v>9749</v>
      </c>
      <c r="C1323" s="153" t="s">
        <v>12991</v>
      </c>
      <c r="D1323" s="153" t="s">
        <v>10146</v>
      </c>
      <c r="E1323" s="154">
        <v>1665.96</v>
      </c>
    </row>
    <row r="1324" spans="1:5" ht="13.5" customHeight="1">
      <c r="A1324" s="152" t="s">
        <v>12992</v>
      </c>
      <c r="B1324" s="153" t="s">
        <v>9749</v>
      </c>
      <c r="C1324" s="153" t="s">
        <v>12993</v>
      </c>
      <c r="D1324" s="153" t="s">
        <v>10146</v>
      </c>
      <c r="E1324" s="154">
        <v>1784.18</v>
      </c>
    </row>
    <row r="1325" spans="1:5" ht="12.75" customHeight="1">
      <c r="A1325" s="152" t="s">
        <v>12994</v>
      </c>
      <c r="B1325" s="153" t="s">
        <v>9749</v>
      </c>
      <c r="C1325" s="153" t="s">
        <v>12995</v>
      </c>
      <c r="D1325" s="153" t="s">
        <v>10146</v>
      </c>
      <c r="E1325" s="154">
        <v>1980.99</v>
      </c>
    </row>
    <row r="1326" spans="1:5" ht="12.75" customHeight="1">
      <c r="A1326" s="152" t="s">
        <v>12996</v>
      </c>
      <c r="B1326" s="153" t="s">
        <v>9749</v>
      </c>
      <c r="C1326" s="153" t="s">
        <v>12997</v>
      </c>
      <c r="D1326" s="153" t="s">
        <v>10146</v>
      </c>
      <c r="E1326" s="154">
        <v>2093.96</v>
      </c>
    </row>
    <row r="1327" spans="1:5" ht="13.5" customHeight="1">
      <c r="A1327" s="152" t="s">
        <v>12998</v>
      </c>
      <c r="B1327" s="153" t="s">
        <v>9749</v>
      </c>
      <c r="C1327" s="153" t="s">
        <v>12999</v>
      </c>
      <c r="D1327" s="153" t="s">
        <v>10146</v>
      </c>
      <c r="E1327" s="154">
        <v>2452.2399999999998</v>
      </c>
    </row>
    <row r="1328" spans="1:5" ht="12.75" customHeight="1">
      <c r="A1328" s="152" t="s">
        <v>13000</v>
      </c>
      <c r="B1328" s="153" t="s">
        <v>9749</v>
      </c>
      <c r="C1328" s="153" t="s">
        <v>13001</v>
      </c>
      <c r="D1328" s="153" t="s">
        <v>10146</v>
      </c>
      <c r="E1328" s="154">
        <v>2911.51</v>
      </c>
    </row>
    <row r="1329" spans="1:5" ht="13.5" customHeight="1">
      <c r="A1329" s="152" t="s">
        <v>13002</v>
      </c>
      <c r="B1329" s="153" t="s">
        <v>9749</v>
      </c>
      <c r="C1329" s="153" t="s">
        <v>13003</v>
      </c>
      <c r="D1329" s="153" t="s">
        <v>10146</v>
      </c>
      <c r="E1329" s="154">
        <v>3613.8</v>
      </c>
    </row>
    <row r="1330" spans="1:5" ht="12.75" customHeight="1">
      <c r="A1330" s="152" t="s">
        <v>13004</v>
      </c>
      <c r="B1330" s="153" t="s">
        <v>9749</v>
      </c>
      <c r="C1330" s="153" t="s">
        <v>13005</v>
      </c>
      <c r="D1330" s="153" t="s">
        <v>10146</v>
      </c>
      <c r="E1330" s="154">
        <v>4621.0600000000004</v>
      </c>
    </row>
    <row r="1331" spans="1:5" ht="12.75" customHeight="1">
      <c r="A1331" s="152" t="s">
        <v>13006</v>
      </c>
      <c r="B1331" s="153" t="s">
        <v>9749</v>
      </c>
      <c r="C1331" s="153" t="s">
        <v>13007</v>
      </c>
      <c r="D1331" s="153" t="s">
        <v>10146</v>
      </c>
      <c r="E1331" s="154">
        <v>6490.27</v>
      </c>
    </row>
    <row r="1332" spans="1:5" ht="13.5" customHeight="1">
      <c r="A1332" s="152" t="s">
        <v>13008</v>
      </c>
      <c r="B1332" s="153" t="s">
        <v>9749</v>
      </c>
      <c r="C1332" s="153" t="s">
        <v>13009</v>
      </c>
      <c r="D1332" s="153" t="s">
        <v>10146</v>
      </c>
      <c r="E1332" s="154">
        <v>7527.41</v>
      </c>
    </row>
    <row r="1333" spans="1:5" ht="12.75" customHeight="1">
      <c r="A1333" s="152" t="s">
        <v>13010</v>
      </c>
      <c r="B1333" s="153" t="s">
        <v>9749</v>
      </c>
      <c r="C1333" s="153" t="s">
        <v>13011</v>
      </c>
      <c r="D1333" s="153" t="s">
        <v>10146</v>
      </c>
      <c r="E1333" s="154">
        <v>7511.51</v>
      </c>
    </row>
    <row r="1334" spans="1:5" ht="13.5" customHeight="1">
      <c r="A1334" s="149" t="s">
        <v>13012</v>
      </c>
      <c r="B1334" s="150" t="s">
        <v>9749</v>
      </c>
      <c r="C1334" s="150" t="s">
        <v>13013</v>
      </c>
      <c r="D1334" s="151"/>
      <c r="E1334" s="151"/>
    </row>
    <row r="1335" spans="1:5" ht="12.75" customHeight="1">
      <c r="A1335" s="152" t="s">
        <v>13014</v>
      </c>
      <c r="B1335" s="153" t="s">
        <v>9749</v>
      </c>
      <c r="C1335" s="153" t="s">
        <v>13015</v>
      </c>
      <c r="D1335" s="153" t="s">
        <v>10146</v>
      </c>
      <c r="E1335" s="154">
        <v>1129.7</v>
      </c>
    </row>
    <row r="1336" spans="1:5" ht="12.75" customHeight="1">
      <c r="A1336" s="152" t="s">
        <v>13016</v>
      </c>
      <c r="B1336" s="153" t="s">
        <v>9749</v>
      </c>
      <c r="C1336" s="153" t="s">
        <v>13017</v>
      </c>
      <c r="D1336" s="153" t="s">
        <v>10146</v>
      </c>
      <c r="E1336" s="154">
        <v>1173.8800000000001</v>
      </c>
    </row>
    <row r="1337" spans="1:5" ht="13.5" customHeight="1">
      <c r="A1337" s="152" t="s">
        <v>13018</v>
      </c>
      <c r="B1337" s="153" t="s">
        <v>9749</v>
      </c>
      <c r="C1337" s="153" t="s">
        <v>13019</v>
      </c>
      <c r="D1337" s="153" t="s">
        <v>10146</v>
      </c>
      <c r="E1337" s="154">
        <v>1273.3800000000001</v>
      </c>
    </row>
    <row r="1338" spans="1:5" ht="12.75" customHeight="1">
      <c r="A1338" s="152" t="s">
        <v>13020</v>
      </c>
      <c r="B1338" s="153" t="s">
        <v>9749</v>
      </c>
      <c r="C1338" s="153" t="s">
        <v>13021</v>
      </c>
      <c r="D1338" s="153" t="s">
        <v>10146</v>
      </c>
      <c r="E1338" s="154">
        <v>1391.6</v>
      </c>
    </row>
    <row r="1339" spans="1:5" ht="12.75" customHeight="1">
      <c r="A1339" s="152" t="s">
        <v>13022</v>
      </c>
      <c r="B1339" s="153" t="s">
        <v>9749</v>
      </c>
      <c r="C1339" s="153" t="s">
        <v>13023</v>
      </c>
      <c r="D1339" s="153" t="s">
        <v>10146</v>
      </c>
      <c r="E1339" s="154">
        <v>1588.41</v>
      </c>
    </row>
    <row r="1340" spans="1:5" ht="13.5" customHeight="1">
      <c r="A1340" s="152" t="s">
        <v>13024</v>
      </c>
      <c r="B1340" s="153" t="s">
        <v>9749</v>
      </c>
      <c r="C1340" s="153" t="s">
        <v>13025</v>
      </c>
      <c r="D1340" s="153" t="s">
        <v>10146</v>
      </c>
      <c r="E1340" s="154">
        <v>1701.38</v>
      </c>
    </row>
    <row r="1341" spans="1:5" ht="12.75" customHeight="1">
      <c r="A1341" s="152" t="s">
        <v>13026</v>
      </c>
      <c r="B1341" s="153" t="s">
        <v>9749</v>
      </c>
      <c r="C1341" s="153" t="s">
        <v>13027</v>
      </c>
      <c r="D1341" s="153" t="s">
        <v>10146</v>
      </c>
      <c r="E1341" s="154">
        <v>2059.66</v>
      </c>
    </row>
    <row r="1342" spans="1:5" ht="13.5" customHeight="1">
      <c r="A1342" s="152" t="s">
        <v>13028</v>
      </c>
      <c r="B1342" s="153" t="s">
        <v>9749</v>
      </c>
      <c r="C1342" s="153" t="s">
        <v>13029</v>
      </c>
      <c r="D1342" s="153" t="s">
        <v>10146</v>
      </c>
      <c r="E1342" s="154">
        <v>2518.9299999999998</v>
      </c>
    </row>
    <row r="1343" spans="1:5" ht="12.75" customHeight="1">
      <c r="A1343" s="152" t="s">
        <v>13030</v>
      </c>
      <c r="B1343" s="153" t="s">
        <v>9749</v>
      </c>
      <c r="C1343" s="153" t="s">
        <v>13031</v>
      </c>
      <c r="D1343" s="153" t="s">
        <v>10146</v>
      </c>
      <c r="E1343" s="154">
        <v>3058.79</v>
      </c>
    </row>
    <row r="1344" spans="1:5" ht="12.75" customHeight="1">
      <c r="A1344" s="152" t="s">
        <v>13032</v>
      </c>
      <c r="B1344" s="153" t="s">
        <v>9749</v>
      </c>
      <c r="C1344" s="153" t="s">
        <v>13033</v>
      </c>
      <c r="D1344" s="153" t="s">
        <v>10146</v>
      </c>
      <c r="E1344" s="154">
        <v>4066.05</v>
      </c>
    </row>
    <row r="1345" spans="1:5" ht="13.5" customHeight="1">
      <c r="A1345" s="152" t="s">
        <v>13034</v>
      </c>
      <c r="B1345" s="153" t="s">
        <v>9749</v>
      </c>
      <c r="C1345" s="153" t="s">
        <v>13035</v>
      </c>
      <c r="D1345" s="153" t="s">
        <v>10146</v>
      </c>
      <c r="E1345" s="154">
        <v>5924.04</v>
      </c>
    </row>
    <row r="1346" spans="1:5" ht="12.75" customHeight="1">
      <c r="A1346" s="152" t="s">
        <v>13036</v>
      </c>
      <c r="B1346" s="153" t="s">
        <v>9749</v>
      </c>
      <c r="C1346" s="153" t="s">
        <v>13037</v>
      </c>
      <c r="D1346" s="153" t="s">
        <v>10146</v>
      </c>
      <c r="E1346" s="154">
        <v>6961.18</v>
      </c>
    </row>
    <row r="1347" spans="1:5" ht="13.5" customHeight="1">
      <c r="A1347" s="152" t="s">
        <v>13038</v>
      </c>
      <c r="B1347" s="153" t="s">
        <v>9749</v>
      </c>
      <c r="C1347" s="153" t="s">
        <v>13039</v>
      </c>
      <c r="D1347" s="153" t="s">
        <v>10146</v>
      </c>
      <c r="E1347" s="154">
        <v>6945.28</v>
      </c>
    </row>
    <row r="1348" spans="1:5" ht="12.75" customHeight="1">
      <c r="A1348" s="149" t="s">
        <v>13040</v>
      </c>
      <c r="B1348" s="150" t="s">
        <v>9749</v>
      </c>
      <c r="C1348" s="150" t="s">
        <v>13041</v>
      </c>
      <c r="D1348" s="151"/>
      <c r="E1348" s="151"/>
    </row>
    <row r="1349" spans="1:5" ht="12.75" customHeight="1">
      <c r="A1349" s="152" t="s">
        <v>13042</v>
      </c>
      <c r="B1349" s="153" t="s">
        <v>9749</v>
      </c>
      <c r="C1349" s="153" t="s">
        <v>13043</v>
      </c>
      <c r="D1349" s="153" t="s">
        <v>9754</v>
      </c>
      <c r="E1349" s="154">
        <v>12.33</v>
      </c>
    </row>
    <row r="1350" spans="1:5" ht="13.5" customHeight="1">
      <c r="A1350" s="152" t="s">
        <v>13044</v>
      </c>
      <c r="B1350" s="153" t="s">
        <v>9749</v>
      </c>
      <c r="C1350" s="153" t="s">
        <v>13045</v>
      </c>
      <c r="D1350" s="153" t="s">
        <v>9754</v>
      </c>
      <c r="E1350" s="154">
        <v>22.42</v>
      </c>
    </row>
    <row r="1351" spans="1:5" ht="12.75" customHeight="1">
      <c r="A1351" s="152" t="s">
        <v>13046</v>
      </c>
      <c r="B1351" s="153" t="s">
        <v>9749</v>
      </c>
      <c r="C1351" s="153" t="s">
        <v>13047</v>
      </c>
      <c r="D1351" s="153" t="s">
        <v>9754</v>
      </c>
      <c r="E1351" s="154">
        <v>26.73</v>
      </c>
    </row>
    <row r="1352" spans="1:5" ht="13.5" customHeight="1">
      <c r="A1352" s="152" t="s">
        <v>13048</v>
      </c>
      <c r="B1352" s="153" t="s">
        <v>9749</v>
      </c>
      <c r="C1352" s="153" t="s">
        <v>13049</v>
      </c>
      <c r="D1352" s="153" t="s">
        <v>9754</v>
      </c>
      <c r="E1352" s="154">
        <v>33.229999999999997</v>
      </c>
    </row>
    <row r="1353" spans="1:5" ht="12.75" customHeight="1">
      <c r="A1353" s="152" t="s">
        <v>13050</v>
      </c>
      <c r="B1353" s="153" t="s">
        <v>9749</v>
      </c>
      <c r="C1353" s="153" t="s">
        <v>13051</v>
      </c>
      <c r="D1353" s="153" t="s">
        <v>9754</v>
      </c>
      <c r="E1353" s="154">
        <v>4.25</v>
      </c>
    </row>
    <row r="1354" spans="1:5" ht="12.75" customHeight="1">
      <c r="A1354" s="152" t="s">
        <v>13052</v>
      </c>
      <c r="B1354" s="153" t="s">
        <v>9749</v>
      </c>
      <c r="C1354" s="153" t="s">
        <v>13053</v>
      </c>
      <c r="D1354" s="153" t="s">
        <v>9754</v>
      </c>
      <c r="E1354" s="154">
        <v>5.87</v>
      </c>
    </row>
    <row r="1355" spans="1:5" ht="13.5" customHeight="1">
      <c r="A1355" s="152" t="s">
        <v>13054</v>
      </c>
      <c r="B1355" s="153" t="s">
        <v>9749</v>
      </c>
      <c r="C1355" s="153" t="s">
        <v>13055</v>
      </c>
      <c r="D1355" s="153" t="s">
        <v>9754</v>
      </c>
      <c r="E1355" s="154">
        <v>9.81</v>
      </c>
    </row>
    <row r="1356" spans="1:5" ht="12.75" customHeight="1">
      <c r="A1356" s="152" t="s">
        <v>13056</v>
      </c>
      <c r="B1356" s="153" t="s">
        <v>9749</v>
      </c>
      <c r="C1356" s="153" t="s">
        <v>13057</v>
      </c>
      <c r="D1356" s="153" t="s">
        <v>9754</v>
      </c>
      <c r="E1356" s="154">
        <v>16.489999999999998</v>
      </c>
    </row>
    <row r="1357" spans="1:5" ht="12.75" customHeight="1">
      <c r="A1357" s="152" t="s">
        <v>13058</v>
      </c>
      <c r="B1357" s="153" t="s">
        <v>9749</v>
      </c>
      <c r="C1357" s="153" t="s">
        <v>13059</v>
      </c>
      <c r="D1357" s="153" t="s">
        <v>9754</v>
      </c>
      <c r="E1357" s="154">
        <v>22.03</v>
      </c>
    </row>
    <row r="1358" spans="1:5" ht="13.5" customHeight="1">
      <c r="A1358" s="152" t="s">
        <v>13060</v>
      </c>
      <c r="B1358" s="153" t="s">
        <v>9749</v>
      </c>
      <c r="C1358" s="153" t="s">
        <v>13061</v>
      </c>
      <c r="D1358" s="153" t="s">
        <v>9754</v>
      </c>
      <c r="E1358" s="154">
        <v>32.700000000000003</v>
      </c>
    </row>
    <row r="1359" spans="1:5" ht="12.75" customHeight="1">
      <c r="A1359" s="152" t="s">
        <v>13062</v>
      </c>
      <c r="B1359" s="153" t="s">
        <v>9749</v>
      </c>
      <c r="C1359" s="153" t="s">
        <v>13063</v>
      </c>
      <c r="D1359" s="153" t="s">
        <v>9754</v>
      </c>
      <c r="E1359" s="154">
        <v>50.17</v>
      </c>
    </row>
    <row r="1360" spans="1:5" ht="13.5" customHeight="1">
      <c r="A1360" s="152" t="s">
        <v>13064</v>
      </c>
      <c r="B1360" s="153" t="s">
        <v>9749</v>
      </c>
      <c r="C1360" s="153" t="s">
        <v>13065</v>
      </c>
      <c r="D1360" s="153" t="s">
        <v>9754</v>
      </c>
      <c r="E1360" s="154">
        <v>7.23</v>
      </c>
    </row>
    <row r="1361" spans="1:5" ht="12.75" customHeight="1">
      <c r="A1361" s="149" t="s">
        <v>13066</v>
      </c>
      <c r="B1361" s="150" t="s">
        <v>9749</v>
      </c>
      <c r="C1361" s="150" t="s">
        <v>13067</v>
      </c>
      <c r="D1361" s="151"/>
      <c r="E1361" s="151"/>
    </row>
    <row r="1362" spans="1:5" ht="12.75" customHeight="1">
      <c r="A1362" s="152" t="s">
        <v>13068</v>
      </c>
      <c r="B1362" s="153" t="s">
        <v>9749</v>
      </c>
      <c r="C1362" s="153" t="s">
        <v>13069</v>
      </c>
      <c r="D1362" s="153" t="s">
        <v>10146</v>
      </c>
      <c r="E1362" s="154">
        <v>10.14</v>
      </c>
    </row>
    <row r="1363" spans="1:5" ht="13.5" customHeight="1">
      <c r="A1363" s="152" t="s">
        <v>13070</v>
      </c>
      <c r="B1363" s="153" t="s">
        <v>9749</v>
      </c>
      <c r="C1363" s="153" t="s">
        <v>13071</v>
      </c>
      <c r="D1363" s="153" t="s">
        <v>10146</v>
      </c>
      <c r="E1363" s="154">
        <v>26.13</v>
      </c>
    </row>
    <row r="1364" spans="1:5" ht="12.75" customHeight="1">
      <c r="A1364" s="152" t="s">
        <v>13072</v>
      </c>
      <c r="B1364" s="153" t="s">
        <v>9749</v>
      </c>
      <c r="C1364" s="153" t="s">
        <v>13073</v>
      </c>
      <c r="D1364" s="153" t="s">
        <v>10146</v>
      </c>
      <c r="E1364" s="154">
        <v>6.1</v>
      </c>
    </row>
    <row r="1365" spans="1:5" ht="13.5" customHeight="1">
      <c r="A1365" s="149" t="s">
        <v>13074</v>
      </c>
      <c r="B1365" s="150" t="s">
        <v>9749</v>
      </c>
      <c r="C1365" s="150" t="s">
        <v>13075</v>
      </c>
      <c r="D1365" s="151"/>
      <c r="E1365" s="151"/>
    </row>
    <row r="1366" spans="1:5" ht="12.75" customHeight="1">
      <c r="A1366" s="152" t="s">
        <v>13076</v>
      </c>
      <c r="B1366" s="153" t="s">
        <v>9749</v>
      </c>
      <c r="C1366" s="153" t="s">
        <v>13077</v>
      </c>
      <c r="D1366" s="153" t="s">
        <v>10146</v>
      </c>
      <c r="E1366" s="154">
        <v>5.88</v>
      </c>
    </row>
    <row r="1367" spans="1:5" ht="12.75" customHeight="1">
      <c r="A1367" s="152" t="s">
        <v>13078</v>
      </c>
      <c r="B1367" s="153" t="s">
        <v>9749</v>
      </c>
      <c r="C1367" s="153" t="s">
        <v>13079</v>
      </c>
      <c r="D1367" s="153" t="s">
        <v>10146</v>
      </c>
      <c r="E1367" s="154">
        <v>5.88</v>
      </c>
    </row>
    <row r="1368" spans="1:5" ht="13.5" customHeight="1">
      <c r="A1368" s="152" t="s">
        <v>13080</v>
      </c>
      <c r="B1368" s="153" t="s">
        <v>9749</v>
      </c>
      <c r="C1368" s="153" t="s">
        <v>13081</v>
      </c>
      <c r="D1368" s="153" t="s">
        <v>9754</v>
      </c>
      <c r="E1368" s="154">
        <v>5.71</v>
      </c>
    </row>
    <row r="1369" spans="1:5" ht="12.75" customHeight="1">
      <c r="A1369" s="152" t="s">
        <v>13082</v>
      </c>
      <c r="B1369" s="153" t="s">
        <v>9749</v>
      </c>
      <c r="C1369" s="153" t="s">
        <v>13083</v>
      </c>
      <c r="D1369" s="153" t="s">
        <v>9754</v>
      </c>
      <c r="E1369" s="154">
        <v>10.63</v>
      </c>
    </row>
    <row r="1370" spans="1:5" ht="12.75" customHeight="1">
      <c r="A1370" s="152" t="s">
        <v>13084</v>
      </c>
      <c r="B1370" s="153" t="s">
        <v>9749</v>
      </c>
      <c r="C1370" s="153" t="s">
        <v>13085</v>
      </c>
      <c r="D1370" s="153" t="s">
        <v>10146</v>
      </c>
      <c r="E1370" s="154">
        <v>10.33</v>
      </c>
    </row>
    <row r="1371" spans="1:5" ht="13.5" customHeight="1">
      <c r="A1371" s="152" t="s">
        <v>13086</v>
      </c>
      <c r="B1371" s="153" t="s">
        <v>9749</v>
      </c>
      <c r="C1371" s="153" t="s">
        <v>13087</v>
      </c>
      <c r="D1371" s="153" t="s">
        <v>10146</v>
      </c>
      <c r="E1371" s="154">
        <v>2.87</v>
      </c>
    </row>
    <row r="1372" spans="1:5" ht="12.75" customHeight="1">
      <c r="A1372" s="152" t="s">
        <v>13088</v>
      </c>
      <c r="B1372" s="153" t="s">
        <v>9749</v>
      </c>
      <c r="C1372" s="153" t="s">
        <v>13089</v>
      </c>
      <c r="D1372" s="153" t="s">
        <v>10146</v>
      </c>
      <c r="E1372" s="154">
        <v>2.2599999999999998</v>
      </c>
    </row>
    <row r="1373" spans="1:5" ht="13.5" customHeight="1">
      <c r="A1373" s="152" t="s">
        <v>13090</v>
      </c>
      <c r="B1373" s="153" t="s">
        <v>9749</v>
      </c>
      <c r="C1373" s="153" t="s">
        <v>13091</v>
      </c>
      <c r="D1373" s="153" t="s">
        <v>10146</v>
      </c>
      <c r="E1373" s="154">
        <v>2.21</v>
      </c>
    </row>
    <row r="1374" spans="1:5" ht="12.75" customHeight="1">
      <c r="A1374" s="152" t="s">
        <v>13092</v>
      </c>
      <c r="B1374" s="153" t="s">
        <v>9749</v>
      </c>
      <c r="C1374" s="153" t="s">
        <v>13093</v>
      </c>
      <c r="D1374" s="153" t="s">
        <v>10146</v>
      </c>
      <c r="E1374" s="154">
        <v>2.35</v>
      </c>
    </row>
    <row r="1375" spans="1:5" ht="12.75" customHeight="1">
      <c r="A1375" s="152" t="s">
        <v>13094</v>
      </c>
      <c r="B1375" s="153" t="s">
        <v>9749</v>
      </c>
      <c r="C1375" s="153" t="s">
        <v>13095</v>
      </c>
      <c r="D1375" s="153" t="s">
        <v>10146</v>
      </c>
      <c r="E1375" s="154">
        <v>5.36</v>
      </c>
    </row>
    <row r="1376" spans="1:5" ht="13.5" customHeight="1">
      <c r="A1376" s="152" t="s">
        <v>13096</v>
      </c>
      <c r="B1376" s="153" t="s">
        <v>9749</v>
      </c>
      <c r="C1376" s="153" t="s">
        <v>13097</v>
      </c>
      <c r="D1376" s="153" t="s">
        <v>10146</v>
      </c>
      <c r="E1376" s="154">
        <v>19.84</v>
      </c>
    </row>
    <row r="1377" spans="1:5" ht="12.75" customHeight="1">
      <c r="A1377" s="152" t="s">
        <v>13098</v>
      </c>
      <c r="B1377" s="153" t="s">
        <v>9749</v>
      </c>
      <c r="C1377" s="153" t="s">
        <v>13099</v>
      </c>
      <c r="D1377" s="153" t="s">
        <v>10146</v>
      </c>
      <c r="E1377" s="154">
        <v>36.03</v>
      </c>
    </row>
    <row r="1378" spans="1:5" ht="13.5" customHeight="1">
      <c r="A1378" s="152" t="s">
        <v>13100</v>
      </c>
      <c r="B1378" s="153" t="s">
        <v>9749</v>
      </c>
      <c r="C1378" s="153" t="s">
        <v>13101</v>
      </c>
      <c r="D1378" s="153" t="s">
        <v>10146</v>
      </c>
      <c r="E1378" s="154">
        <v>37.96</v>
      </c>
    </row>
    <row r="1379" spans="1:5" ht="12.75" customHeight="1">
      <c r="A1379" s="152" t="s">
        <v>13102</v>
      </c>
      <c r="B1379" s="153" t="s">
        <v>9749</v>
      </c>
      <c r="C1379" s="153" t="s">
        <v>13103</v>
      </c>
      <c r="D1379" s="153" t="s">
        <v>10146</v>
      </c>
      <c r="E1379" s="154">
        <v>206.52</v>
      </c>
    </row>
    <row r="1380" spans="1:5" ht="12.75" customHeight="1">
      <c r="A1380" s="152" t="s">
        <v>13104</v>
      </c>
      <c r="B1380" s="153" t="s">
        <v>9749</v>
      </c>
      <c r="C1380" s="153" t="s">
        <v>13105</v>
      </c>
      <c r="D1380" s="153" t="s">
        <v>10146</v>
      </c>
      <c r="E1380" s="154">
        <v>104.31</v>
      </c>
    </row>
    <row r="1381" spans="1:5" ht="13.5" customHeight="1">
      <c r="A1381" s="152" t="s">
        <v>13106</v>
      </c>
      <c r="B1381" s="153" t="s">
        <v>9749</v>
      </c>
      <c r="C1381" s="153" t="s">
        <v>13107</v>
      </c>
      <c r="D1381" s="153" t="s">
        <v>10146</v>
      </c>
      <c r="E1381" s="154">
        <v>98.23</v>
      </c>
    </row>
    <row r="1382" spans="1:5" ht="12.75" customHeight="1">
      <c r="A1382" s="152" t="s">
        <v>13108</v>
      </c>
      <c r="B1382" s="153" t="s">
        <v>9749</v>
      </c>
      <c r="C1382" s="153" t="s">
        <v>13109</v>
      </c>
      <c r="D1382" s="153" t="s">
        <v>10146</v>
      </c>
      <c r="E1382" s="154">
        <v>36.270000000000003</v>
      </c>
    </row>
    <row r="1383" spans="1:5" ht="12.75" customHeight="1">
      <c r="A1383" s="152" t="s">
        <v>13110</v>
      </c>
      <c r="B1383" s="153" t="s">
        <v>9749</v>
      </c>
      <c r="C1383" s="153" t="s">
        <v>13111</v>
      </c>
      <c r="D1383" s="153" t="s">
        <v>10146</v>
      </c>
      <c r="E1383" s="154">
        <v>23.74</v>
      </c>
    </row>
    <row r="1384" spans="1:5" ht="13.5" customHeight="1">
      <c r="A1384" s="152" t="s">
        <v>13112</v>
      </c>
      <c r="B1384" s="153" t="s">
        <v>9749</v>
      </c>
      <c r="C1384" s="153" t="s">
        <v>13113</v>
      </c>
      <c r="D1384" s="153" t="s">
        <v>10146</v>
      </c>
      <c r="E1384" s="154">
        <v>1336.54</v>
      </c>
    </row>
    <row r="1385" spans="1:5" ht="12.75" customHeight="1">
      <c r="A1385" s="152" t="s">
        <v>13114</v>
      </c>
      <c r="B1385" s="153" t="s">
        <v>9749</v>
      </c>
      <c r="C1385" s="153" t="s">
        <v>13115</v>
      </c>
      <c r="D1385" s="153" t="s">
        <v>10146</v>
      </c>
      <c r="E1385" s="154">
        <v>33.51</v>
      </c>
    </row>
    <row r="1386" spans="1:5" ht="13.5" customHeight="1">
      <c r="A1386" s="152" t="s">
        <v>13116</v>
      </c>
      <c r="B1386" s="153" t="s">
        <v>9749</v>
      </c>
      <c r="C1386" s="153" t="s">
        <v>13117</v>
      </c>
      <c r="D1386" s="153" t="s">
        <v>10146</v>
      </c>
      <c r="E1386" s="154">
        <v>71.540000000000006</v>
      </c>
    </row>
    <row r="1387" spans="1:5" ht="12.75" customHeight="1">
      <c r="A1387" s="152" t="s">
        <v>13118</v>
      </c>
      <c r="B1387" s="153" t="s">
        <v>9749</v>
      </c>
      <c r="C1387" s="153" t="s">
        <v>13119</v>
      </c>
      <c r="D1387" s="153" t="s">
        <v>10146</v>
      </c>
      <c r="E1387" s="154">
        <v>485.9</v>
      </c>
    </row>
    <row r="1388" spans="1:5" ht="12.75" customHeight="1">
      <c r="A1388" s="152" t="s">
        <v>13120</v>
      </c>
      <c r="B1388" s="153" t="s">
        <v>9749</v>
      </c>
      <c r="C1388" s="153" t="s">
        <v>13121</v>
      </c>
      <c r="D1388" s="153" t="s">
        <v>10146</v>
      </c>
      <c r="E1388" s="154">
        <v>860.53</v>
      </c>
    </row>
    <row r="1389" spans="1:5" ht="13.5" customHeight="1">
      <c r="A1389" s="149" t="s">
        <v>13122</v>
      </c>
      <c r="B1389" s="150" t="s">
        <v>9749</v>
      </c>
      <c r="C1389" s="150" t="s">
        <v>13123</v>
      </c>
      <c r="D1389" s="151"/>
      <c r="E1389" s="151"/>
    </row>
    <row r="1390" spans="1:5" ht="12.75" customHeight="1">
      <c r="A1390" s="152" t="s">
        <v>13124</v>
      </c>
      <c r="B1390" s="153" t="s">
        <v>9749</v>
      </c>
      <c r="C1390" s="153" t="s">
        <v>13125</v>
      </c>
      <c r="D1390" s="153" t="s">
        <v>10146</v>
      </c>
      <c r="E1390" s="154">
        <v>62.25</v>
      </c>
    </row>
    <row r="1391" spans="1:5" ht="13.5" customHeight="1">
      <c r="A1391" s="152" t="s">
        <v>13126</v>
      </c>
      <c r="B1391" s="153" t="s">
        <v>9749</v>
      </c>
      <c r="C1391" s="153" t="s">
        <v>13127</v>
      </c>
      <c r="D1391" s="153" t="s">
        <v>10146</v>
      </c>
      <c r="E1391" s="154">
        <v>16.88</v>
      </c>
    </row>
    <row r="1392" spans="1:5" ht="12.75" customHeight="1">
      <c r="A1392" s="152" t="s">
        <v>13128</v>
      </c>
      <c r="B1392" s="153" t="s">
        <v>9749</v>
      </c>
      <c r="C1392" s="153" t="s">
        <v>13129</v>
      </c>
      <c r="D1392" s="153" t="s">
        <v>10146</v>
      </c>
      <c r="E1392" s="154">
        <v>214.42</v>
      </c>
    </row>
    <row r="1393" spans="1:5" ht="12.75" customHeight="1">
      <c r="A1393" s="152" t="s">
        <v>13130</v>
      </c>
      <c r="B1393" s="153" t="s">
        <v>9749</v>
      </c>
      <c r="C1393" s="153" t="s">
        <v>13131</v>
      </c>
      <c r="D1393" s="153" t="s">
        <v>10146</v>
      </c>
      <c r="E1393" s="154">
        <v>85.77</v>
      </c>
    </row>
    <row r="1394" spans="1:5" ht="13.5" customHeight="1">
      <c r="A1394" s="152" t="s">
        <v>13132</v>
      </c>
      <c r="B1394" s="153" t="s">
        <v>9749</v>
      </c>
      <c r="C1394" s="153" t="s">
        <v>13133</v>
      </c>
      <c r="D1394" s="153" t="s">
        <v>10146</v>
      </c>
      <c r="E1394" s="154">
        <v>86.23</v>
      </c>
    </row>
    <row r="1395" spans="1:5" ht="12.75" customHeight="1">
      <c r="A1395" s="149" t="s">
        <v>13134</v>
      </c>
      <c r="B1395" s="150" t="s">
        <v>9749</v>
      </c>
      <c r="C1395" s="150" t="s">
        <v>13135</v>
      </c>
      <c r="D1395" s="151"/>
      <c r="E1395" s="151"/>
    </row>
    <row r="1396" spans="1:5" ht="12.75" customHeight="1">
      <c r="A1396" s="152" t="s">
        <v>13136</v>
      </c>
      <c r="B1396" s="153" t="s">
        <v>9749</v>
      </c>
      <c r="C1396" s="153" t="s">
        <v>13137</v>
      </c>
      <c r="D1396" s="153" t="s">
        <v>10146</v>
      </c>
      <c r="E1396" s="154">
        <v>115.59</v>
      </c>
    </row>
    <row r="1397" spans="1:5" ht="13.5" customHeight="1">
      <c r="A1397" s="152" t="s">
        <v>13138</v>
      </c>
      <c r="B1397" s="153" t="s">
        <v>9749</v>
      </c>
      <c r="C1397" s="153" t="s">
        <v>13139</v>
      </c>
      <c r="D1397" s="153" t="s">
        <v>10146</v>
      </c>
      <c r="E1397" s="154">
        <v>1372.56</v>
      </c>
    </row>
    <row r="1398" spans="1:5" ht="12.75" customHeight="1">
      <c r="A1398" s="152" t="s">
        <v>13140</v>
      </c>
      <c r="B1398" s="153" t="s">
        <v>9749</v>
      </c>
      <c r="C1398" s="153" t="s">
        <v>13141</v>
      </c>
      <c r="D1398" s="153" t="s">
        <v>10146</v>
      </c>
      <c r="E1398" s="154">
        <v>2048</v>
      </c>
    </row>
    <row r="1399" spans="1:5" ht="13.5" customHeight="1">
      <c r="A1399" s="149" t="s">
        <v>13142</v>
      </c>
      <c r="B1399" s="150" t="s">
        <v>9749</v>
      </c>
      <c r="C1399" s="150" t="s">
        <v>13143</v>
      </c>
      <c r="D1399" s="151"/>
      <c r="E1399" s="151"/>
    </row>
    <row r="1400" spans="1:5" ht="12.75" customHeight="1">
      <c r="A1400" s="152" t="s">
        <v>13144</v>
      </c>
      <c r="B1400" s="153" t="s">
        <v>9749</v>
      </c>
      <c r="C1400" s="153" t="s">
        <v>13145</v>
      </c>
      <c r="D1400" s="153" t="s">
        <v>10146</v>
      </c>
      <c r="E1400" s="154">
        <v>60.85</v>
      </c>
    </row>
    <row r="1401" spans="1:5" ht="12.75" customHeight="1">
      <c r="A1401" s="152" t="s">
        <v>13146</v>
      </c>
      <c r="B1401" s="153" t="s">
        <v>9749</v>
      </c>
      <c r="C1401" s="153" t="s">
        <v>13147</v>
      </c>
      <c r="D1401" s="153" t="s">
        <v>10146</v>
      </c>
      <c r="E1401" s="154">
        <v>194.25</v>
      </c>
    </row>
    <row r="1402" spans="1:5" ht="13.5" customHeight="1">
      <c r="A1402" s="152" t="s">
        <v>13148</v>
      </c>
      <c r="B1402" s="153" t="s">
        <v>9749</v>
      </c>
      <c r="C1402" s="153" t="s">
        <v>13149</v>
      </c>
      <c r="D1402" s="153" t="s">
        <v>10146</v>
      </c>
      <c r="E1402" s="154">
        <v>330.98</v>
      </c>
    </row>
    <row r="1403" spans="1:5" ht="12.75" customHeight="1">
      <c r="A1403" s="152" t="s">
        <v>13150</v>
      </c>
      <c r="B1403" s="153" t="s">
        <v>9749</v>
      </c>
      <c r="C1403" s="153" t="s">
        <v>13151</v>
      </c>
      <c r="D1403" s="153" t="s">
        <v>10146</v>
      </c>
      <c r="E1403" s="154">
        <v>560.38</v>
      </c>
    </row>
    <row r="1404" spans="1:5" ht="13.5" customHeight="1">
      <c r="A1404" s="152" t="s">
        <v>13152</v>
      </c>
      <c r="B1404" s="153" t="s">
        <v>9749</v>
      </c>
      <c r="C1404" s="153" t="s">
        <v>13153</v>
      </c>
      <c r="D1404" s="153" t="s">
        <v>10146</v>
      </c>
      <c r="E1404" s="154">
        <v>1691.56</v>
      </c>
    </row>
    <row r="1405" spans="1:5" ht="12.75" customHeight="1">
      <c r="A1405" s="149" t="s">
        <v>13154</v>
      </c>
      <c r="B1405" s="150" t="s">
        <v>9749</v>
      </c>
      <c r="C1405" s="150" t="s">
        <v>13155</v>
      </c>
      <c r="D1405" s="151"/>
      <c r="E1405" s="151"/>
    </row>
    <row r="1406" spans="1:5" ht="12.75" customHeight="1">
      <c r="A1406" s="152" t="s">
        <v>13156</v>
      </c>
      <c r="B1406" s="153" t="s">
        <v>9749</v>
      </c>
      <c r="C1406" s="153" t="s">
        <v>13157</v>
      </c>
      <c r="D1406" s="153" t="s">
        <v>9754</v>
      </c>
      <c r="E1406" s="154">
        <v>15.84</v>
      </c>
    </row>
    <row r="1407" spans="1:5" ht="13.5" customHeight="1">
      <c r="A1407" s="152" t="s">
        <v>13158</v>
      </c>
      <c r="B1407" s="153" t="s">
        <v>9749</v>
      </c>
      <c r="C1407" s="153" t="s">
        <v>13159</v>
      </c>
      <c r="D1407" s="153" t="s">
        <v>9754</v>
      </c>
      <c r="E1407" s="154">
        <v>19.350000000000001</v>
      </c>
    </row>
    <row r="1408" spans="1:5" ht="12.75" customHeight="1">
      <c r="A1408" s="152" t="s">
        <v>13160</v>
      </c>
      <c r="B1408" s="153" t="s">
        <v>9749</v>
      </c>
      <c r="C1408" s="153" t="s">
        <v>13161</v>
      </c>
      <c r="D1408" s="153" t="s">
        <v>9754</v>
      </c>
      <c r="E1408" s="154">
        <v>27.51</v>
      </c>
    </row>
    <row r="1409" spans="1:5" ht="12.75" customHeight="1">
      <c r="A1409" s="152" t="s">
        <v>13162</v>
      </c>
      <c r="B1409" s="153" t="s">
        <v>9749</v>
      </c>
      <c r="C1409" s="153" t="s">
        <v>13163</v>
      </c>
      <c r="D1409" s="153" t="s">
        <v>9754</v>
      </c>
      <c r="E1409" s="154">
        <v>39.729999999999997</v>
      </c>
    </row>
    <row r="1410" spans="1:5" ht="13.5" customHeight="1">
      <c r="A1410" s="152" t="s">
        <v>13164</v>
      </c>
      <c r="B1410" s="153" t="s">
        <v>9749</v>
      </c>
      <c r="C1410" s="153" t="s">
        <v>13165</v>
      </c>
      <c r="D1410" s="153" t="s">
        <v>9754</v>
      </c>
      <c r="E1410" s="154">
        <v>55.63</v>
      </c>
    </row>
    <row r="1411" spans="1:5" ht="12.75" customHeight="1">
      <c r="A1411" s="152" t="s">
        <v>13166</v>
      </c>
      <c r="B1411" s="153" t="s">
        <v>9749</v>
      </c>
      <c r="C1411" s="153" t="s">
        <v>13167</v>
      </c>
      <c r="D1411" s="153" t="s">
        <v>9754</v>
      </c>
      <c r="E1411" s="154">
        <v>83.14</v>
      </c>
    </row>
    <row r="1412" spans="1:5" ht="13.5" customHeight="1">
      <c r="A1412" s="149" t="s">
        <v>13168</v>
      </c>
      <c r="B1412" s="150" t="s">
        <v>9749</v>
      </c>
      <c r="C1412" s="150" t="s">
        <v>13169</v>
      </c>
      <c r="D1412" s="151"/>
      <c r="E1412" s="151"/>
    </row>
    <row r="1413" spans="1:5" ht="12.75" customHeight="1">
      <c r="A1413" s="152" t="s">
        <v>13170</v>
      </c>
      <c r="B1413" s="153" t="s">
        <v>9749</v>
      </c>
      <c r="C1413" s="153" t="s">
        <v>13171</v>
      </c>
      <c r="D1413" s="153" t="s">
        <v>10146</v>
      </c>
      <c r="E1413" s="154">
        <v>16.07</v>
      </c>
    </row>
    <row r="1414" spans="1:5" ht="12.75" customHeight="1">
      <c r="A1414" s="152" t="s">
        <v>13172</v>
      </c>
      <c r="B1414" s="153" t="s">
        <v>9749</v>
      </c>
      <c r="C1414" s="153" t="s">
        <v>13173</v>
      </c>
      <c r="D1414" s="153" t="s">
        <v>10146</v>
      </c>
      <c r="E1414" s="154">
        <v>38.96</v>
      </c>
    </row>
    <row r="1415" spans="1:5" ht="13.5" customHeight="1">
      <c r="A1415" s="152" t="s">
        <v>13174</v>
      </c>
      <c r="B1415" s="153" t="s">
        <v>9749</v>
      </c>
      <c r="C1415" s="153" t="s">
        <v>13175</v>
      </c>
      <c r="D1415" s="153" t="s">
        <v>10146</v>
      </c>
      <c r="E1415" s="154">
        <v>233.27</v>
      </c>
    </row>
    <row r="1416" spans="1:5" ht="12.75" customHeight="1">
      <c r="A1416" s="152" t="s">
        <v>13176</v>
      </c>
      <c r="B1416" s="153" t="s">
        <v>9749</v>
      </c>
      <c r="C1416" s="153" t="s">
        <v>13177</v>
      </c>
      <c r="D1416" s="153" t="s">
        <v>10146</v>
      </c>
      <c r="E1416" s="154">
        <v>254.27</v>
      </c>
    </row>
    <row r="1417" spans="1:5" ht="13.5" customHeight="1">
      <c r="A1417" s="152" t="s">
        <v>13178</v>
      </c>
      <c r="B1417" s="153" t="s">
        <v>9749</v>
      </c>
      <c r="C1417" s="153" t="s">
        <v>13179</v>
      </c>
      <c r="D1417" s="153" t="s">
        <v>10146</v>
      </c>
      <c r="E1417" s="154">
        <v>3.9</v>
      </c>
    </row>
    <row r="1418" spans="1:5" ht="12.75" customHeight="1">
      <c r="A1418" s="152" t="s">
        <v>13180</v>
      </c>
      <c r="B1418" s="153" t="s">
        <v>9749</v>
      </c>
      <c r="C1418" s="153" t="s">
        <v>13181</v>
      </c>
      <c r="D1418" s="153" t="s">
        <v>10146</v>
      </c>
      <c r="E1418" s="154">
        <v>54.91</v>
      </c>
    </row>
    <row r="1419" spans="1:5" ht="12.75" customHeight="1">
      <c r="A1419" s="152" t="s">
        <v>13182</v>
      </c>
      <c r="B1419" s="153" t="s">
        <v>9749</v>
      </c>
      <c r="C1419" s="153" t="s">
        <v>13183</v>
      </c>
      <c r="D1419" s="153" t="s">
        <v>10146</v>
      </c>
      <c r="E1419" s="154">
        <v>576.87</v>
      </c>
    </row>
    <row r="1420" spans="1:5" ht="13.5" customHeight="1">
      <c r="A1420" s="152" t="s">
        <v>13184</v>
      </c>
      <c r="B1420" s="153" t="s">
        <v>9749</v>
      </c>
      <c r="C1420" s="153" t="s">
        <v>13185</v>
      </c>
      <c r="D1420" s="153" t="s">
        <v>10146</v>
      </c>
      <c r="E1420" s="154">
        <v>17.64</v>
      </c>
    </row>
    <row r="1421" spans="1:5" ht="12.75" customHeight="1">
      <c r="A1421" s="152" t="s">
        <v>13186</v>
      </c>
      <c r="B1421" s="153" t="s">
        <v>9749</v>
      </c>
      <c r="C1421" s="153" t="s">
        <v>13187</v>
      </c>
      <c r="D1421" s="153" t="s">
        <v>10146</v>
      </c>
      <c r="E1421" s="154">
        <v>6.71</v>
      </c>
    </row>
    <row r="1422" spans="1:5" ht="13.5" customHeight="1">
      <c r="A1422" s="152" t="s">
        <v>13188</v>
      </c>
      <c r="B1422" s="153" t="s">
        <v>9749</v>
      </c>
      <c r="C1422" s="153" t="s">
        <v>13189</v>
      </c>
      <c r="D1422" s="153" t="s">
        <v>10146</v>
      </c>
      <c r="E1422" s="154">
        <v>42.81</v>
      </c>
    </row>
    <row r="1423" spans="1:5" ht="12.75" customHeight="1">
      <c r="A1423" s="152" t="s">
        <v>13190</v>
      </c>
      <c r="B1423" s="153" t="s">
        <v>9749</v>
      </c>
      <c r="C1423" s="153" t="s">
        <v>13191</v>
      </c>
      <c r="D1423" s="153" t="s">
        <v>10146</v>
      </c>
      <c r="E1423" s="154">
        <v>5.42</v>
      </c>
    </row>
    <row r="1424" spans="1:5" ht="12.75" customHeight="1">
      <c r="A1424" s="152" t="s">
        <v>13192</v>
      </c>
      <c r="B1424" s="153" t="s">
        <v>9749</v>
      </c>
      <c r="C1424" s="153" t="s">
        <v>13193</v>
      </c>
      <c r="D1424" s="153" t="s">
        <v>10146</v>
      </c>
      <c r="E1424" s="154">
        <v>5.38</v>
      </c>
    </row>
    <row r="1425" spans="1:5" ht="13.5" customHeight="1">
      <c r="A1425" s="152" t="s">
        <v>13194</v>
      </c>
      <c r="B1425" s="153" t="s">
        <v>9749</v>
      </c>
      <c r="C1425" s="153" t="s">
        <v>13195</v>
      </c>
      <c r="D1425" s="153" t="s">
        <v>10146</v>
      </c>
      <c r="E1425" s="154">
        <v>31.29</v>
      </c>
    </row>
    <row r="1426" spans="1:5" ht="12.75" customHeight="1">
      <c r="A1426" s="152" t="s">
        <v>13196</v>
      </c>
      <c r="B1426" s="153" t="s">
        <v>9749</v>
      </c>
      <c r="C1426" s="153" t="s">
        <v>13197</v>
      </c>
      <c r="D1426" s="153" t="s">
        <v>10146</v>
      </c>
      <c r="E1426" s="154">
        <v>3.88</v>
      </c>
    </row>
    <row r="1427" spans="1:5" ht="12.75" customHeight="1">
      <c r="A1427" s="152" t="s">
        <v>13198</v>
      </c>
      <c r="B1427" s="153" t="s">
        <v>9749</v>
      </c>
      <c r="C1427" s="153" t="s">
        <v>13199</v>
      </c>
      <c r="D1427" s="153" t="s">
        <v>10146</v>
      </c>
      <c r="E1427" s="154">
        <v>357.21</v>
      </c>
    </row>
    <row r="1428" spans="1:5" ht="13.5" customHeight="1">
      <c r="A1428" s="152" t="s">
        <v>13200</v>
      </c>
      <c r="B1428" s="153" t="s">
        <v>9749</v>
      </c>
      <c r="C1428" s="153" t="s">
        <v>13201</v>
      </c>
      <c r="D1428" s="153" t="s">
        <v>10146</v>
      </c>
      <c r="E1428" s="154">
        <v>126.07</v>
      </c>
    </row>
    <row r="1429" spans="1:5" ht="12.75" customHeight="1">
      <c r="A1429" s="152" t="s">
        <v>13202</v>
      </c>
      <c r="B1429" s="153" t="s">
        <v>9749</v>
      </c>
      <c r="C1429" s="153" t="s">
        <v>13203</v>
      </c>
      <c r="D1429" s="153" t="s">
        <v>10146</v>
      </c>
      <c r="E1429" s="154">
        <v>6.84</v>
      </c>
    </row>
    <row r="1430" spans="1:5" ht="13.5" customHeight="1">
      <c r="A1430" s="152" t="s">
        <v>13204</v>
      </c>
      <c r="B1430" s="153" t="s">
        <v>9749</v>
      </c>
      <c r="C1430" s="153" t="s">
        <v>13205</v>
      </c>
      <c r="D1430" s="153" t="s">
        <v>10146</v>
      </c>
      <c r="E1430" s="154">
        <v>5.54</v>
      </c>
    </row>
    <row r="1431" spans="1:5" ht="12.75" customHeight="1">
      <c r="A1431" s="152" t="s">
        <v>13206</v>
      </c>
      <c r="B1431" s="153" t="s">
        <v>9749</v>
      </c>
      <c r="C1431" s="153" t="s">
        <v>13207</v>
      </c>
      <c r="D1431" s="153" t="s">
        <v>10146</v>
      </c>
      <c r="E1431" s="154">
        <v>3.32</v>
      </c>
    </row>
    <row r="1432" spans="1:5" ht="12.75" customHeight="1">
      <c r="A1432" s="152" t="s">
        <v>13208</v>
      </c>
      <c r="B1432" s="153" t="s">
        <v>9749</v>
      </c>
      <c r="C1432" s="153" t="s">
        <v>13209</v>
      </c>
      <c r="D1432" s="153" t="s">
        <v>10146</v>
      </c>
      <c r="E1432" s="154">
        <v>2.7</v>
      </c>
    </row>
    <row r="1433" spans="1:5" ht="13.5" customHeight="1">
      <c r="A1433" s="152" t="s">
        <v>13210</v>
      </c>
      <c r="B1433" s="153" t="s">
        <v>9749</v>
      </c>
      <c r="C1433" s="153" t="s">
        <v>13211</v>
      </c>
      <c r="D1433" s="153" t="s">
        <v>10146</v>
      </c>
      <c r="E1433" s="154">
        <v>2.79</v>
      </c>
    </row>
    <row r="1434" spans="1:5" ht="12.75" customHeight="1">
      <c r="A1434" s="152" t="s">
        <v>13212</v>
      </c>
      <c r="B1434" s="153" t="s">
        <v>9749</v>
      </c>
      <c r="C1434" s="153" t="s">
        <v>13213</v>
      </c>
      <c r="D1434" s="153" t="s">
        <v>10146</v>
      </c>
      <c r="E1434" s="154">
        <v>4.47</v>
      </c>
    </row>
    <row r="1435" spans="1:5" ht="13.5" customHeight="1">
      <c r="A1435" s="152" t="s">
        <v>13214</v>
      </c>
      <c r="B1435" s="153" t="s">
        <v>9749</v>
      </c>
      <c r="C1435" s="153" t="s">
        <v>13215</v>
      </c>
      <c r="D1435" s="153" t="s">
        <v>10146</v>
      </c>
      <c r="E1435" s="154">
        <v>47.95</v>
      </c>
    </row>
    <row r="1436" spans="1:5" ht="12.75" customHeight="1">
      <c r="A1436" s="152" t="s">
        <v>13216</v>
      </c>
      <c r="B1436" s="153" t="s">
        <v>9749</v>
      </c>
      <c r="C1436" s="153" t="s">
        <v>13217</v>
      </c>
      <c r="D1436" s="153" t="s">
        <v>10146</v>
      </c>
      <c r="E1436" s="154">
        <v>241.99</v>
      </c>
    </row>
    <row r="1437" spans="1:5" ht="12.75" customHeight="1">
      <c r="A1437" s="152" t="s">
        <v>13218</v>
      </c>
      <c r="B1437" s="153" t="s">
        <v>9749</v>
      </c>
      <c r="C1437" s="153" t="s">
        <v>13219</v>
      </c>
      <c r="D1437" s="153" t="s">
        <v>10146</v>
      </c>
      <c r="E1437" s="154">
        <v>139.54</v>
      </c>
    </row>
    <row r="1438" spans="1:5" ht="13.5" customHeight="1">
      <c r="A1438" s="152" t="s">
        <v>13220</v>
      </c>
      <c r="B1438" s="153" t="s">
        <v>9749</v>
      </c>
      <c r="C1438" s="153" t="s">
        <v>13221</v>
      </c>
      <c r="D1438" s="153" t="s">
        <v>10146</v>
      </c>
      <c r="E1438" s="154">
        <v>2.48</v>
      </c>
    </row>
    <row r="1439" spans="1:5" ht="12.75" customHeight="1">
      <c r="A1439" s="152" t="s">
        <v>13222</v>
      </c>
      <c r="B1439" s="153" t="s">
        <v>9749</v>
      </c>
      <c r="C1439" s="153" t="s">
        <v>13223</v>
      </c>
      <c r="D1439" s="153" t="s">
        <v>10146</v>
      </c>
      <c r="E1439" s="154">
        <v>101.96</v>
      </c>
    </row>
    <row r="1440" spans="1:5" ht="12.75" customHeight="1">
      <c r="A1440" s="152" t="s">
        <v>13224</v>
      </c>
      <c r="B1440" s="153" t="s">
        <v>9749</v>
      </c>
      <c r="C1440" s="153" t="s">
        <v>13225</v>
      </c>
      <c r="D1440" s="153" t="s">
        <v>10146</v>
      </c>
      <c r="E1440" s="154">
        <v>14.87</v>
      </c>
    </row>
    <row r="1441" spans="1:5" ht="13.5" customHeight="1">
      <c r="A1441" s="152" t="s">
        <v>13226</v>
      </c>
      <c r="B1441" s="153" t="s">
        <v>9749</v>
      </c>
      <c r="C1441" s="153" t="s">
        <v>13227</v>
      </c>
      <c r="D1441" s="153" t="s">
        <v>10146</v>
      </c>
      <c r="E1441" s="154">
        <v>41.23</v>
      </c>
    </row>
    <row r="1442" spans="1:5" ht="12.75" customHeight="1">
      <c r="A1442" s="152" t="s">
        <v>13228</v>
      </c>
      <c r="B1442" s="153" t="s">
        <v>9749</v>
      </c>
      <c r="C1442" s="153" t="s">
        <v>13229</v>
      </c>
      <c r="D1442" s="153" t="s">
        <v>10146</v>
      </c>
      <c r="E1442" s="154">
        <v>15.23</v>
      </c>
    </row>
    <row r="1443" spans="1:5" ht="13.5" customHeight="1">
      <c r="A1443" s="152" t="s">
        <v>13230</v>
      </c>
      <c r="B1443" s="153" t="s">
        <v>9749</v>
      </c>
      <c r="C1443" s="153" t="s">
        <v>13231</v>
      </c>
      <c r="D1443" s="153" t="s">
        <v>10146</v>
      </c>
      <c r="E1443" s="154">
        <v>26.69</v>
      </c>
    </row>
    <row r="1444" spans="1:5" ht="12.75" customHeight="1">
      <c r="A1444" s="152" t="s">
        <v>13232</v>
      </c>
      <c r="B1444" s="153" t="s">
        <v>9749</v>
      </c>
      <c r="C1444" s="153" t="s">
        <v>13233</v>
      </c>
      <c r="D1444" s="153" t="s">
        <v>10146</v>
      </c>
      <c r="E1444" s="154">
        <v>557.92999999999995</v>
      </c>
    </row>
    <row r="1445" spans="1:5" ht="12.75" customHeight="1">
      <c r="A1445" s="152" t="s">
        <v>13234</v>
      </c>
      <c r="B1445" s="153" t="s">
        <v>9749</v>
      </c>
      <c r="C1445" s="153" t="s">
        <v>13235</v>
      </c>
      <c r="D1445" s="153" t="s">
        <v>10146</v>
      </c>
      <c r="E1445" s="154">
        <v>225.98</v>
      </c>
    </row>
    <row r="1446" spans="1:5" ht="13.5" customHeight="1">
      <c r="A1446" s="152" t="s">
        <v>13236</v>
      </c>
      <c r="B1446" s="153" t="s">
        <v>9749</v>
      </c>
      <c r="C1446" s="153" t="s">
        <v>13237</v>
      </c>
      <c r="D1446" s="153" t="s">
        <v>10146</v>
      </c>
      <c r="E1446" s="154">
        <v>26.09</v>
      </c>
    </row>
    <row r="1447" spans="1:5" ht="12.75" customHeight="1">
      <c r="A1447" s="152" t="s">
        <v>13238</v>
      </c>
      <c r="B1447" s="153" t="s">
        <v>9749</v>
      </c>
      <c r="C1447" s="153" t="s">
        <v>13239</v>
      </c>
      <c r="D1447" s="153" t="s">
        <v>10146</v>
      </c>
      <c r="E1447" s="154">
        <v>79</v>
      </c>
    </row>
    <row r="1448" spans="1:5" ht="13.5" customHeight="1">
      <c r="A1448" s="152" t="s">
        <v>13240</v>
      </c>
      <c r="B1448" s="153" t="s">
        <v>9749</v>
      </c>
      <c r="C1448" s="153" t="s">
        <v>13241</v>
      </c>
      <c r="D1448" s="153" t="s">
        <v>10146</v>
      </c>
      <c r="E1448" s="154">
        <v>44.75</v>
      </c>
    </row>
    <row r="1449" spans="1:5" ht="12.75" customHeight="1">
      <c r="A1449" s="152" t="s">
        <v>13242</v>
      </c>
      <c r="B1449" s="153" t="s">
        <v>9749</v>
      </c>
      <c r="C1449" s="153" t="s">
        <v>13243</v>
      </c>
      <c r="D1449" s="153" t="s">
        <v>10146</v>
      </c>
      <c r="E1449" s="154">
        <v>6.92</v>
      </c>
    </row>
    <row r="1450" spans="1:5" ht="12.75" customHeight="1">
      <c r="A1450" s="152" t="s">
        <v>13244</v>
      </c>
      <c r="B1450" s="153" t="s">
        <v>9749</v>
      </c>
      <c r="C1450" s="153" t="s">
        <v>13245</v>
      </c>
      <c r="D1450" s="153" t="s">
        <v>10146</v>
      </c>
      <c r="E1450" s="154">
        <v>34.82</v>
      </c>
    </row>
    <row r="1451" spans="1:5" ht="13.5" customHeight="1">
      <c r="A1451" s="149" t="s">
        <v>13246</v>
      </c>
      <c r="B1451" s="150" t="s">
        <v>9749</v>
      </c>
      <c r="C1451" s="150" t="s">
        <v>13247</v>
      </c>
      <c r="D1451" s="151"/>
      <c r="E1451" s="151"/>
    </row>
    <row r="1452" spans="1:5" ht="12.75" customHeight="1">
      <c r="A1452" s="152" t="s">
        <v>13248</v>
      </c>
      <c r="B1452" s="153" t="s">
        <v>9749</v>
      </c>
      <c r="C1452" s="153" t="s">
        <v>13249</v>
      </c>
      <c r="D1452" s="153" t="s">
        <v>10146</v>
      </c>
      <c r="E1452" s="154">
        <v>73.260000000000005</v>
      </c>
    </row>
    <row r="1453" spans="1:5" ht="12.75" customHeight="1">
      <c r="A1453" s="145" t="s">
        <v>13250</v>
      </c>
      <c r="B1453" s="146"/>
      <c r="C1453" s="147" t="s">
        <v>13251</v>
      </c>
      <c r="D1453" s="148"/>
      <c r="E1453" s="148"/>
    </row>
    <row r="1454" spans="1:5" ht="13.5" customHeight="1">
      <c r="A1454" s="149" t="s">
        <v>13252</v>
      </c>
      <c r="B1454" s="150" t="s">
        <v>9749</v>
      </c>
      <c r="C1454" s="150" t="s">
        <v>13253</v>
      </c>
      <c r="D1454" s="151"/>
      <c r="E1454" s="151"/>
    </row>
    <row r="1455" spans="1:5" ht="12.75" customHeight="1">
      <c r="A1455" s="152" t="s">
        <v>13254</v>
      </c>
      <c r="B1455" s="153" t="s">
        <v>9749</v>
      </c>
      <c r="C1455" s="379" t="s">
        <v>13255</v>
      </c>
      <c r="D1455" s="153" t="s">
        <v>10146</v>
      </c>
      <c r="E1455" s="154">
        <v>748.88</v>
      </c>
    </row>
    <row r="1456" spans="1:5" ht="3" customHeight="1">
      <c r="C1456" s="379"/>
    </row>
    <row r="1457" spans="1:5" ht="12.75" customHeight="1">
      <c r="A1457" s="152" t="s">
        <v>13256</v>
      </c>
      <c r="B1457" s="153" t="s">
        <v>9749</v>
      </c>
      <c r="C1457" s="379" t="s">
        <v>13257</v>
      </c>
      <c r="D1457" s="153" t="s">
        <v>10146</v>
      </c>
      <c r="E1457" s="154">
        <v>750.65</v>
      </c>
    </row>
    <row r="1458" spans="1:5" ht="2.25" customHeight="1">
      <c r="C1458" s="379"/>
    </row>
    <row r="1459" spans="1:5" ht="13.5" customHeight="1">
      <c r="A1459" s="152" t="s">
        <v>13258</v>
      </c>
      <c r="B1459" s="153" t="s">
        <v>9749</v>
      </c>
      <c r="C1459" s="379" t="s">
        <v>13259</v>
      </c>
      <c r="D1459" s="153" t="s">
        <v>10146</v>
      </c>
      <c r="E1459" s="154">
        <v>774.43</v>
      </c>
    </row>
    <row r="1460" spans="1:5" ht="2.25" customHeight="1">
      <c r="C1460" s="379"/>
    </row>
    <row r="1461" spans="1:5" ht="13.5" customHeight="1">
      <c r="A1461" s="152" t="s">
        <v>13260</v>
      </c>
      <c r="B1461" s="153" t="s">
        <v>9749</v>
      </c>
      <c r="C1461" s="379" t="s">
        <v>13261</v>
      </c>
      <c r="D1461" s="153" t="s">
        <v>10146</v>
      </c>
      <c r="E1461" s="154">
        <v>852.32</v>
      </c>
    </row>
    <row r="1462" spans="1:5" ht="2.25" customHeight="1">
      <c r="C1462" s="379"/>
    </row>
    <row r="1463" spans="1:5" ht="12.75" customHeight="1">
      <c r="A1463" s="149" t="s">
        <v>13262</v>
      </c>
      <c r="B1463" s="150" t="s">
        <v>9749</v>
      </c>
      <c r="C1463" s="150" t="s">
        <v>13263</v>
      </c>
      <c r="D1463" s="151"/>
      <c r="E1463" s="151"/>
    </row>
    <row r="1464" spans="1:5" ht="13.5" customHeight="1">
      <c r="A1464" s="152" t="s">
        <v>13264</v>
      </c>
      <c r="B1464" s="153" t="s">
        <v>9749</v>
      </c>
      <c r="C1464" s="379" t="s">
        <v>13265</v>
      </c>
      <c r="D1464" s="153" t="s">
        <v>10146</v>
      </c>
      <c r="E1464" s="154">
        <v>1019.66</v>
      </c>
    </row>
    <row r="1465" spans="1:5" ht="2.25" customHeight="1">
      <c r="C1465" s="379"/>
    </row>
    <row r="1466" spans="1:5" ht="13.5" customHeight="1">
      <c r="A1466" s="152" t="s">
        <v>13266</v>
      </c>
      <c r="B1466" s="153" t="s">
        <v>9749</v>
      </c>
      <c r="C1466" s="379" t="s">
        <v>13267</v>
      </c>
      <c r="D1466" s="153" t="s">
        <v>10146</v>
      </c>
      <c r="E1466" s="154">
        <v>1038.2</v>
      </c>
    </row>
    <row r="1467" spans="1:5" ht="2.25" customHeight="1">
      <c r="C1467" s="379"/>
    </row>
    <row r="1468" spans="1:5" ht="12.75" customHeight="1">
      <c r="A1468" s="152" t="s">
        <v>13268</v>
      </c>
      <c r="B1468" s="153" t="s">
        <v>9749</v>
      </c>
      <c r="C1468" s="379" t="s">
        <v>13269</v>
      </c>
      <c r="D1468" s="153" t="s">
        <v>10146</v>
      </c>
      <c r="E1468" s="154">
        <v>1041.33</v>
      </c>
    </row>
    <row r="1469" spans="1:5" ht="3" customHeight="1">
      <c r="C1469" s="379"/>
    </row>
    <row r="1470" spans="1:5" ht="12.75" customHeight="1">
      <c r="A1470" s="152" t="s">
        <v>13270</v>
      </c>
      <c r="B1470" s="153" t="s">
        <v>9749</v>
      </c>
      <c r="C1470" s="379" t="s">
        <v>13271</v>
      </c>
      <c r="D1470" s="153" t="s">
        <v>10146</v>
      </c>
      <c r="E1470" s="154">
        <v>1048.08</v>
      </c>
    </row>
    <row r="1471" spans="1:5" ht="2.25" customHeight="1">
      <c r="C1471" s="379"/>
    </row>
    <row r="1472" spans="1:5" ht="13.5" customHeight="1">
      <c r="A1472" s="149" t="s">
        <v>13272</v>
      </c>
      <c r="B1472" s="150" t="s">
        <v>9749</v>
      </c>
      <c r="C1472" s="150" t="s">
        <v>13273</v>
      </c>
      <c r="D1472" s="151"/>
      <c r="E1472" s="151"/>
    </row>
    <row r="1473" spans="1:5" ht="12.75" customHeight="1">
      <c r="A1473" s="152" t="s">
        <v>13274</v>
      </c>
      <c r="B1473" s="153" t="s">
        <v>9749</v>
      </c>
      <c r="C1473" s="379" t="s">
        <v>13275</v>
      </c>
      <c r="D1473" s="153" t="s">
        <v>10146</v>
      </c>
      <c r="E1473" s="154">
        <v>404.52</v>
      </c>
    </row>
    <row r="1474" spans="1:5" ht="3" customHeight="1">
      <c r="C1474" s="379"/>
    </row>
    <row r="1475" spans="1:5" ht="12.75" customHeight="1">
      <c r="A1475" s="152" t="s">
        <v>13276</v>
      </c>
      <c r="B1475" s="153" t="s">
        <v>9749</v>
      </c>
      <c r="C1475" s="379" t="s">
        <v>13277</v>
      </c>
      <c r="D1475" s="153" t="s">
        <v>10146</v>
      </c>
      <c r="E1475" s="154">
        <v>420.29</v>
      </c>
    </row>
    <row r="1476" spans="1:5" ht="2.25" customHeight="1">
      <c r="C1476" s="379"/>
    </row>
    <row r="1477" spans="1:5" ht="13.5" customHeight="1">
      <c r="A1477" s="152" t="s">
        <v>13278</v>
      </c>
      <c r="B1477" s="153" t="s">
        <v>9749</v>
      </c>
      <c r="C1477" s="379" t="s">
        <v>13279</v>
      </c>
      <c r="D1477" s="153" t="s">
        <v>10146</v>
      </c>
      <c r="E1477" s="154">
        <v>420.66</v>
      </c>
    </row>
    <row r="1478" spans="1:5" ht="2.25" customHeight="1">
      <c r="C1478" s="379"/>
    </row>
    <row r="1479" spans="1:5" ht="13.5" customHeight="1">
      <c r="A1479" s="152" t="s">
        <v>13280</v>
      </c>
      <c r="B1479" s="153" t="s">
        <v>9749</v>
      </c>
      <c r="C1479" s="379" t="s">
        <v>13281</v>
      </c>
      <c r="D1479" s="153" t="s">
        <v>10146</v>
      </c>
      <c r="E1479" s="154">
        <v>424.65</v>
      </c>
    </row>
    <row r="1480" spans="1:5" ht="2.25" customHeight="1">
      <c r="C1480" s="379"/>
    </row>
    <row r="1481" spans="1:5" ht="12.75" customHeight="1">
      <c r="A1481" s="149" t="s">
        <v>13282</v>
      </c>
      <c r="B1481" s="150" t="s">
        <v>9749</v>
      </c>
      <c r="C1481" s="150" t="s">
        <v>13283</v>
      </c>
      <c r="D1481" s="151"/>
      <c r="E1481" s="151"/>
    </row>
    <row r="1482" spans="1:5" ht="13.5" customHeight="1">
      <c r="A1482" s="152" t="s">
        <v>13284</v>
      </c>
      <c r="B1482" s="153" t="s">
        <v>9749</v>
      </c>
      <c r="C1482" s="379" t="s">
        <v>13285</v>
      </c>
      <c r="D1482" s="153" t="s">
        <v>10146</v>
      </c>
      <c r="E1482" s="154">
        <v>307.94</v>
      </c>
    </row>
    <row r="1483" spans="1:5" ht="2.25" customHeight="1">
      <c r="C1483" s="379"/>
    </row>
    <row r="1484" spans="1:5" ht="12.75" customHeight="1">
      <c r="A1484" s="152" t="s">
        <v>13286</v>
      </c>
      <c r="B1484" s="153" t="s">
        <v>9749</v>
      </c>
      <c r="C1484" s="153" t="s">
        <v>13287</v>
      </c>
      <c r="D1484" s="153" t="s">
        <v>9754</v>
      </c>
      <c r="E1484" s="154">
        <v>13.82</v>
      </c>
    </row>
    <row r="1485" spans="1:5" ht="13.5" customHeight="1">
      <c r="A1485" s="149" t="s">
        <v>13288</v>
      </c>
      <c r="B1485" s="150" t="s">
        <v>9749</v>
      </c>
      <c r="C1485" s="150" t="s">
        <v>13289</v>
      </c>
      <c r="D1485" s="151"/>
      <c r="E1485" s="151"/>
    </row>
    <row r="1486" spans="1:5" ht="12.75" customHeight="1">
      <c r="A1486" s="152" t="s">
        <v>13290</v>
      </c>
      <c r="B1486" s="153" t="s">
        <v>9749</v>
      </c>
      <c r="C1486" s="153" t="s">
        <v>13291</v>
      </c>
      <c r="D1486" s="153" t="s">
        <v>10146</v>
      </c>
      <c r="E1486" s="154">
        <v>228.88</v>
      </c>
    </row>
    <row r="1487" spans="1:5" ht="13.5" customHeight="1">
      <c r="A1487" s="152" t="s">
        <v>13292</v>
      </c>
      <c r="B1487" s="153" t="s">
        <v>9749</v>
      </c>
      <c r="C1487" s="153" t="s">
        <v>13293</v>
      </c>
      <c r="D1487" s="153" t="s">
        <v>10146</v>
      </c>
      <c r="E1487" s="154">
        <v>303.41000000000003</v>
      </c>
    </row>
    <row r="1488" spans="1:5" ht="12.75" customHeight="1">
      <c r="A1488" s="152" t="s">
        <v>13294</v>
      </c>
      <c r="B1488" s="153" t="s">
        <v>9749</v>
      </c>
      <c r="C1488" s="153" t="s">
        <v>13295</v>
      </c>
      <c r="D1488" s="153" t="s">
        <v>10146</v>
      </c>
      <c r="E1488" s="154">
        <v>188.98</v>
      </c>
    </row>
    <row r="1489" spans="1:5" ht="12.75" customHeight="1">
      <c r="A1489" s="152" t="s">
        <v>13296</v>
      </c>
      <c r="B1489" s="153" t="s">
        <v>9749</v>
      </c>
      <c r="C1489" s="153" t="s">
        <v>13297</v>
      </c>
      <c r="D1489" s="153" t="s">
        <v>10146</v>
      </c>
      <c r="E1489" s="154">
        <v>174.53</v>
      </c>
    </row>
    <row r="1490" spans="1:5" ht="13.5" customHeight="1">
      <c r="A1490" s="152" t="s">
        <v>13298</v>
      </c>
      <c r="B1490" s="153" t="s">
        <v>9749</v>
      </c>
      <c r="C1490" s="153" t="s">
        <v>13299</v>
      </c>
      <c r="D1490" s="153" t="s">
        <v>10146</v>
      </c>
      <c r="E1490" s="154">
        <v>39.07</v>
      </c>
    </row>
    <row r="1491" spans="1:5" ht="12.75" customHeight="1">
      <c r="A1491" s="152" t="s">
        <v>13300</v>
      </c>
      <c r="B1491" s="153" t="s">
        <v>9749</v>
      </c>
      <c r="C1491" s="153" t="s">
        <v>13301</v>
      </c>
      <c r="D1491" s="153" t="s">
        <v>10146</v>
      </c>
      <c r="E1491" s="154">
        <v>77.62</v>
      </c>
    </row>
    <row r="1492" spans="1:5" ht="13.5" customHeight="1">
      <c r="A1492" s="145" t="s">
        <v>13302</v>
      </c>
      <c r="B1492" s="146"/>
      <c r="C1492" s="147" t="s">
        <v>13303</v>
      </c>
      <c r="D1492" s="148"/>
      <c r="E1492" s="148"/>
    </row>
    <row r="1493" spans="1:5" ht="12.75" customHeight="1">
      <c r="A1493" s="149" t="s">
        <v>13304</v>
      </c>
      <c r="B1493" s="150" t="s">
        <v>9749</v>
      </c>
      <c r="C1493" s="150" t="s">
        <v>13305</v>
      </c>
      <c r="D1493" s="151"/>
      <c r="E1493" s="151"/>
    </row>
    <row r="1494" spans="1:5" ht="12.75" customHeight="1">
      <c r="A1494" s="152" t="s">
        <v>13306</v>
      </c>
      <c r="B1494" s="153" t="s">
        <v>9749</v>
      </c>
      <c r="C1494" s="153" t="s">
        <v>13307</v>
      </c>
      <c r="D1494" s="153" t="s">
        <v>10236</v>
      </c>
      <c r="E1494" s="154">
        <v>843.54</v>
      </c>
    </row>
    <row r="1495" spans="1:5" ht="13.5" customHeight="1">
      <c r="A1495" s="152" t="s">
        <v>13308</v>
      </c>
      <c r="B1495" s="153" t="s">
        <v>9749</v>
      </c>
      <c r="C1495" s="153" t="s">
        <v>13309</v>
      </c>
      <c r="D1495" s="153" t="s">
        <v>10236</v>
      </c>
      <c r="E1495" s="154">
        <v>241.99</v>
      </c>
    </row>
    <row r="1496" spans="1:5" ht="12.75" customHeight="1">
      <c r="A1496" s="152" t="s">
        <v>13310</v>
      </c>
      <c r="B1496" s="153" t="s">
        <v>9749</v>
      </c>
      <c r="C1496" s="379" t="s">
        <v>13311</v>
      </c>
      <c r="D1496" s="153" t="s">
        <v>10236</v>
      </c>
      <c r="E1496" s="154">
        <v>465.91</v>
      </c>
    </row>
    <row r="1497" spans="1:5" ht="3" customHeight="1">
      <c r="C1497" s="379"/>
    </row>
    <row r="1498" spans="1:5" ht="12.75" customHeight="1">
      <c r="A1498" s="152" t="s">
        <v>13312</v>
      </c>
      <c r="B1498" s="153" t="s">
        <v>9749</v>
      </c>
      <c r="C1498" s="153" t="s">
        <v>13313</v>
      </c>
      <c r="D1498" s="153" t="s">
        <v>10236</v>
      </c>
      <c r="E1498" s="154">
        <v>271.45</v>
      </c>
    </row>
    <row r="1499" spans="1:5" ht="12.75" customHeight="1">
      <c r="A1499" s="152" t="s">
        <v>13314</v>
      </c>
      <c r="B1499" s="153" t="s">
        <v>9749</v>
      </c>
      <c r="C1499" s="379" t="s">
        <v>13315</v>
      </c>
      <c r="D1499" s="153" t="s">
        <v>10236</v>
      </c>
      <c r="E1499" s="154">
        <v>444.6</v>
      </c>
    </row>
    <row r="1500" spans="1:5" ht="3" customHeight="1">
      <c r="C1500" s="379"/>
    </row>
    <row r="1501" spans="1:5" ht="12.75" customHeight="1">
      <c r="A1501" s="152" t="s">
        <v>13316</v>
      </c>
      <c r="B1501" s="153" t="s">
        <v>9749</v>
      </c>
      <c r="C1501" s="153" t="s">
        <v>13317</v>
      </c>
      <c r="D1501" s="153" t="s">
        <v>9754</v>
      </c>
      <c r="E1501" s="154">
        <v>19.53</v>
      </c>
    </row>
    <row r="1502" spans="1:5" ht="12.75" customHeight="1">
      <c r="A1502" s="149" t="s">
        <v>13318</v>
      </c>
      <c r="B1502" s="150" t="s">
        <v>9749</v>
      </c>
      <c r="C1502" s="150" t="s">
        <v>13319</v>
      </c>
      <c r="D1502" s="151"/>
      <c r="E1502" s="151"/>
    </row>
    <row r="1503" spans="1:5" ht="13.5" customHeight="1">
      <c r="A1503" s="152" t="s">
        <v>13320</v>
      </c>
      <c r="B1503" s="153" t="s">
        <v>9749</v>
      </c>
      <c r="C1503" s="153" t="s">
        <v>13321</v>
      </c>
      <c r="D1503" s="153" t="s">
        <v>10236</v>
      </c>
      <c r="E1503" s="154">
        <v>575.73</v>
      </c>
    </row>
    <row r="1504" spans="1:5" ht="12.75" customHeight="1">
      <c r="A1504" s="149" t="s">
        <v>13322</v>
      </c>
      <c r="B1504" s="150" t="s">
        <v>9749</v>
      </c>
      <c r="C1504" s="150" t="s">
        <v>13323</v>
      </c>
      <c r="D1504" s="151"/>
      <c r="E1504" s="151"/>
    </row>
    <row r="1505" spans="1:5" ht="13.5" customHeight="1">
      <c r="A1505" s="152" t="s">
        <v>13324</v>
      </c>
      <c r="B1505" s="153" t="s">
        <v>9749</v>
      </c>
      <c r="C1505" s="153" t="s">
        <v>13325</v>
      </c>
      <c r="D1505" s="153" t="s">
        <v>10236</v>
      </c>
      <c r="E1505" s="154">
        <v>349.38</v>
      </c>
    </row>
    <row r="1506" spans="1:5" ht="12.75" customHeight="1">
      <c r="A1506" s="152" t="s">
        <v>13326</v>
      </c>
      <c r="B1506" s="153" t="s">
        <v>9749</v>
      </c>
      <c r="C1506" s="153" t="s">
        <v>13327</v>
      </c>
      <c r="D1506" s="153" t="s">
        <v>10236</v>
      </c>
      <c r="E1506" s="154">
        <v>338.37</v>
      </c>
    </row>
    <row r="1507" spans="1:5" ht="12.75" customHeight="1">
      <c r="A1507" s="152" t="s">
        <v>13328</v>
      </c>
      <c r="B1507" s="153" t="s">
        <v>9749</v>
      </c>
      <c r="C1507" s="153" t="s">
        <v>13329</v>
      </c>
      <c r="D1507" s="153" t="s">
        <v>10236</v>
      </c>
      <c r="E1507" s="154">
        <v>348.88</v>
      </c>
    </row>
    <row r="1508" spans="1:5" ht="13.5" customHeight="1">
      <c r="A1508" s="152" t="s">
        <v>13330</v>
      </c>
      <c r="B1508" s="153" t="s">
        <v>9749</v>
      </c>
      <c r="C1508" s="153" t="s">
        <v>13331</v>
      </c>
      <c r="D1508" s="153" t="s">
        <v>10236</v>
      </c>
      <c r="E1508" s="154">
        <v>268.52</v>
      </c>
    </row>
    <row r="1509" spans="1:5" ht="12.75" customHeight="1">
      <c r="A1509" s="152" t="s">
        <v>13332</v>
      </c>
      <c r="B1509" s="153" t="s">
        <v>9749</v>
      </c>
      <c r="C1509" s="153" t="s">
        <v>13333</v>
      </c>
      <c r="D1509" s="153" t="s">
        <v>10146</v>
      </c>
      <c r="E1509" s="154">
        <v>752.22</v>
      </c>
    </row>
    <row r="1510" spans="1:5" ht="13.5" customHeight="1">
      <c r="A1510" s="152" t="s">
        <v>13334</v>
      </c>
      <c r="B1510" s="153" t="s">
        <v>9749</v>
      </c>
      <c r="C1510" s="153" t="s">
        <v>13335</v>
      </c>
      <c r="D1510" s="153" t="s">
        <v>10146</v>
      </c>
      <c r="E1510" s="154">
        <v>1642.4</v>
      </c>
    </row>
    <row r="1511" spans="1:5" ht="12.75" customHeight="1">
      <c r="A1511" s="152" t="s">
        <v>13336</v>
      </c>
      <c r="B1511" s="153" t="s">
        <v>9749</v>
      </c>
      <c r="C1511" s="153" t="s">
        <v>13337</v>
      </c>
      <c r="D1511" s="153" t="s">
        <v>10146</v>
      </c>
      <c r="E1511" s="154">
        <v>23.27</v>
      </c>
    </row>
    <row r="1512" spans="1:5" ht="12.75" customHeight="1">
      <c r="A1512" s="149" t="s">
        <v>13338</v>
      </c>
      <c r="B1512" s="150" t="s">
        <v>9749</v>
      </c>
      <c r="C1512" s="150" t="s">
        <v>13339</v>
      </c>
      <c r="D1512" s="151"/>
      <c r="E1512" s="151"/>
    </row>
    <row r="1513" spans="1:5" ht="13.5" customHeight="1">
      <c r="A1513" s="152" t="s">
        <v>13340</v>
      </c>
      <c r="B1513" s="153" t="s">
        <v>9749</v>
      </c>
      <c r="C1513" s="153" t="s">
        <v>13341</v>
      </c>
      <c r="D1513" s="153" t="s">
        <v>10236</v>
      </c>
      <c r="E1513" s="154">
        <v>529.72</v>
      </c>
    </row>
    <row r="1514" spans="1:5" ht="12.75" customHeight="1">
      <c r="A1514" s="149" t="s">
        <v>13342</v>
      </c>
      <c r="B1514" s="150" t="s">
        <v>9749</v>
      </c>
      <c r="C1514" s="150" t="s">
        <v>13343</v>
      </c>
      <c r="D1514" s="151"/>
      <c r="E1514" s="151"/>
    </row>
    <row r="1515" spans="1:5" ht="12.75" customHeight="1">
      <c r="A1515" s="152" t="s">
        <v>13344</v>
      </c>
      <c r="B1515" s="153" t="s">
        <v>9749</v>
      </c>
      <c r="C1515" s="153" t="s">
        <v>13345</v>
      </c>
      <c r="D1515" s="153" t="s">
        <v>10146</v>
      </c>
      <c r="E1515" s="154">
        <v>235.67</v>
      </c>
    </row>
    <row r="1516" spans="1:5" ht="13.5" customHeight="1">
      <c r="A1516" s="152" t="s">
        <v>13346</v>
      </c>
      <c r="B1516" s="153" t="s">
        <v>9749</v>
      </c>
      <c r="C1516" s="153" t="s">
        <v>13347</v>
      </c>
      <c r="D1516" s="153" t="s">
        <v>10146</v>
      </c>
      <c r="E1516" s="154">
        <v>183.3</v>
      </c>
    </row>
    <row r="1517" spans="1:5" ht="12.75" customHeight="1">
      <c r="A1517" s="152" t="s">
        <v>13348</v>
      </c>
      <c r="B1517" s="153" t="s">
        <v>9749</v>
      </c>
      <c r="C1517" s="153" t="s">
        <v>13349</v>
      </c>
      <c r="D1517" s="153" t="s">
        <v>10146</v>
      </c>
      <c r="E1517" s="154">
        <v>196.36</v>
      </c>
    </row>
    <row r="1518" spans="1:5" ht="13.5" customHeight="1">
      <c r="A1518" s="152" t="s">
        <v>13350</v>
      </c>
      <c r="B1518" s="153" t="s">
        <v>9749</v>
      </c>
      <c r="C1518" s="153" t="s">
        <v>13351</v>
      </c>
      <c r="D1518" s="153" t="s">
        <v>10146</v>
      </c>
      <c r="E1518" s="154">
        <v>391.47</v>
      </c>
    </row>
    <row r="1519" spans="1:5" ht="12.75" customHeight="1">
      <c r="A1519" s="152" t="s">
        <v>13352</v>
      </c>
      <c r="B1519" s="153" t="s">
        <v>9749</v>
      </c>
      <c r="C1519" s="153" t="s">
        <v>13353</v>
      </c>
      <c r="D1519" s="153" t="s">
        <v>10146</v>
      </c>
      <c r="E1519" s="154">
        <v>311.2</v>
      </c>
    </row>
    <row r="1520" spans="1:5" ht="12.75" customHeight="1">
      <c r="A1520" s="152" t="s">
        <v>13354</v>
      </c>
      <c r="B1520" s="153" t="s">
        <v>9749</v>
      </c>
      <c r="C1520" s="153" t="s">
        <v>13355</v>
      </c>
      <c r="D1520" s="153" t="s">
        <v>10146</v>
      </c>
      <c r="E1520" s="154">
        <v>121.97</v>
      </c>
    </row>
    <row r="1521" spans="1:5" ht="13.5" customHeight="1">
      <c r="A1521" s="152" t="s">
        <v>13356</v>
      </c>
      <c r="B1521" s="153" t="s">
        <v>9749</v>
      </c>
      <c r="C1521" s="153" t="s">
        <v>13357</v>
      </c>
      <c r="D1521" s="153" t="s">
        <v>9754</v>
      </c>
      <c r="E1521" s="154">
        <v>97.66</v>
      </c>
    </row>
    <row r="1522" spans="1:5" ht="12.75" customHeight="1">
      <c r="A1522" s="152" t="s">
        <v>13358</v>
      </c>
      <c r="B1522" s="153" t="s">
        <v>9749</v>
      </c>
      <c r="C1522" s="379" t="s">
        <v>13359</v>
      </c>
      <c r="D1522" s="153" t="s">
        <v>9754</v>
      </c>
      <c r="E1522" s="154">
        <v>264.37</v>
      </c>
    </row>
    <row r="1523" spans="1:5" ht="3" customHeight="1">
      <c r="C1523" s="379"/>
    </row>
    <row r="1524" spans="1:5" ht="12.75" customHeight="1">
      <c r="A1524" s="152" t="s">
        <v>13360</v>
      </c>
      <c r="B1524" s="153" t="s">
        <v>9749</v>
      </c>
      <c r="C1524" s="379" t="s">
        <v>13361</v>
      </c>
      <c r="D1524" s="153" t="s">
        <v>9754</v>
      </c>
      <c r="E1524" s="154">
        <v>427.83</v>
      </c>
    </row>
    <row r="1525" spans="1:5" ht="2.25" customHeight="1">
      <c r="C1525" s="379"/>
    </row>
    <row r="1526" spans="1:5" ht="13.5" customHeight="1">
      <c r="A1526" s="152" t="s">
        <v>13362</v>
      </c>
      <c r="B1526" s="153" t="s">
        <v>9749</v>
      </c>
      <c r="C1526" s="379" t="s">
        <v>13363</v>
      </c>
      <c r="D1526" s="153" t="s">
        <v>9754</v>
      </c>
      <c r="E1526" s="154">
        <v>482.86</v>
      </c>
    </row>
    <row r="1527" spans="1:5" ht="2.25" customHeight="1">
      <c r="C1527" s="379"/>
    </row>
    <row r="1528" spans="1:5" ht="12.75" customHeight="1">
      <c r="A1528" s="152" t="s">
        <v>13364</v>
      </c>
      <c r="B1528" s="153" t="s">
        <v>9749</v>
      </c>
      <c r="C1528" s="379" t="s">
        <v>13365</v>
      </c>
      <c r="D1528" s="153" t="s">
        <v>9754</v>
      </c>
      <c r="E1528" s="154">
        <v>353.73</v>
      </c>
    </row>
    <row r="1529" spans="1:5" ht="9.75" customHeight="1">
      <c r="C1529" s="379"/>
    </row>
    <row r="1530" spans="1:5" ht="12.75" customHeight="1">
      <c r="A1530" s="152" t="s">
        <v>13366</v>
      </c>
      <c r="B1530" s="153" t="s">
        <v>9749</v>
      </c>
      <c r="C1530" s="379" t="s">
        <v>13367</v>
      </c>
      <c r="D1530" s="153" t="s">
        <v>9754</v>
      </c>
      <c r="E1530" s="154">
        <v>420.42</v>
      </c>
    </row>
    <row r="1531" spans="1:5" ht="9.75" customHeight="1">
      <c r="C1531" s="379"/>
    </row>
    <row r="1532" spans="1:5" ht="12.75" customHeight="1">
      <c r="A1532" s="149" t="s">
        <v>13368</v>
      </c>
      <c r="B1532" s="150" t="s">
        <v>9749</v>
      </c>
      <c r="C1532" s="150" t="s">
        <v>13369</v>
      </c>
      <c r="D1532" s="151"/>
      <c r="E1532" s="151"/>
    </row>
    <row r="1533" spans="1:5" ht="13.5" customHeight="1">
      <c r="A1533" s="152" t="s">
        <v>13370</v>
      </c>
      <c r="B1533" s="153" t="s">
        <v>9749</v>
      </c>
      <c r="C1533" s="153" t="s">
        <v>13371</v>
      </c>
      <c r="D1533" s="153" t="s">
        <v>10146</v>
      </c>
      <c r="E1533" s="154">
        <v>318.52</v>
      </c>
    </row>
    <row r="1534" spans="1:5" ht="12.75" customHeight="1">
      <c r="A1534" s="152" t="s">
        <v>13372</v>
      </c>
      <c r="B1534" s="153" t="s">
        <v>9749</v>
      </c>
      <c r="C1534" s="153" t="s">
        <v>13373</v>
      </c>
      <c r="D1534" s="153" t="s">
        <v>10146</v>
      </c>
      <c r="E1534" s="154">
        <v>367.97</v>
      </c>
    </row>
    <row r="1535" spans="1:5" ht="13.5" customHeight="1">
      <c r="A1535" s="152" t="s">
        <v>13374</v>
      </c>
      <c r="B1535" s="153" t="s">
        <v>9749</v>
      </c>
      <c r="C1535" s="153" t="s">
        <v>13375</v>
      </c>
      <c r="D1535" s="153" t="s">
        <v>10146</v>
      </c>
      <c r="E1535" s="154">
        <v>215.77</v>
      </c>
    </row>
    <row r="1536" spans="1:5" ht="12.75" customHeight="1">
      <c r="A1536" s="152" t="s">
        <v>13376</v>
      </c>
      <c r="B1536" s="153" t="s">
        <v>9749</v>
      </c>
      <c r="C1536" s="153" t="s">
        <v>13377</v>
      </c>
      <c r="D1536" s="153" t="s">
        <v>9754</v>
      </c>
      <c r="E1536" s="154">
        <v>649.42999999999995</v>
      </c>
    </row>
    <row r="1537" spans="1:5" ht="12.75" customHeight="1">
      <c r="A1537" s="152" t="s">
        <v>13378</v>
      </c>
      <c r="B1537" s="153" t="s">
        <v>9749</v>
      </c>
      <c r="C1537" s="153" t="s">
        <v>13379</v>
      </c>
      <c r="D1537" s="153" t="s">
        <v>10146</v>
      </c>
      <c r="E1537" s="154">
        <v>287.17</v>
      </c>
    </row>
    <row r="1538" spans="1:5" ht="13.5" customHeight="1">
      <c r="A1538" s="149" t="s">
        <v>13380</v>
      </c>
      <c r="B1538" s="150" t="s">
        <v>9749</v>
      </c>
      <c r="C1538" s="150" t="s">
        <v>13381</v>
      </c>
      <c r="D1538" s="151"/>
      <c r="E1538" s="151"/>
    </row>
    <row r="1539" spans="1:5" ht="12.75" customHeight="1">
      <c r="A1539" s="152" t="s">
        <v>13382</v>
      </c>
      <c r="B1539" s="153" t="s">
        <v>9749</v>
      </c>
      <c r="C1539" s="153" t="s">
        <v>13383</v>
      </c>
      <c r="D1539" s="153" t="s">
        <v>10236</v>
      </c>
      <c r="E1539" s="154">
        <v>145.61000000000001</v>
      </c>
    </row>
    <row r="1540" spans="1:5" ht="13.5" customHeight="1">
      <c r="A1540" s="149" t="s">
        <v>13384</v>
      </c>
      <c r="B1540" s="150" t="s">
        <v>9749</v>
      </c>
      <c r="C1540" s="150" t="s">
        <v>13385</v>
      </c>
      <c r="D1540" s="151"/>
      <c r="E1540" s="151"/>
    </row>
    <row r="1541" spans="1:5" ht="12.75" customHeight="1">
      <c r="A1541" s="152" t="s">
        <v>13386</v>
      </c>
      <c r="B1541" s="153" t="s">
        <v>9749</v>
      </c>
      <c r="C1541" s="153" t="s">
        <v>13387</v>
      </c>
      <c r="D1541" s="153" t="s">
        <v>10146</v>
      </c>
      <c r="E1541" s="154">
        <v>1142.93</v>
      </c>
    </row>
    <row r="1542" spans="1:5" ht="12.75" customHeight="1">
      <c r="A1542" s="152" t="s">
        <v>13388</v>
      </c>
      <c r="B1542" s="153" t="s">
        <v>9749</v>
      </c>
      <c r="C1542" s="153" t="s">
        <v>13389</v>
      </c>
      <c r="D1542" s="153" t="s">
        <v>10146</v>
      </c>
      <c r="E1542" s="154">
        <v>1257.6500000000001</v>
      </c>
    </row>
    <row r="1543" spans="1:5" ht="13.5" customHeight="1">
      <c r="A1543" s="152" t="s">
        <v>13390</v>
      </c>
      <c r="B1543" s="153" t="s">
        <v>9749</v>
      </c>
      <c r="C1543" s="153" t="s">
        <v>13391</v>
      </c>
      <c r="D1543" s="153" t="s">
        <v>10146</v>
      </c>
      <c r="E1543" s="154">
        <v>1535.51</v>
      </c>
    </row>
    <row r="1544" spans="1:5" ht="12.75" customHeight="1">
      <c r="A1544" s="152" t="s">
        <v>13392</v>
      </c>
      <c r="B1544" s="153" t="s">
        <v>9749</v>
      </c>
      <c r="C1544" s="153" t="s">
        <v>13393</v>
      </c>
      <c r="D1544" s="153" t="s">
        <v>10146</v>
      </c>
      <c r="E1544" s="154">
        <v>2054.06</v>
      </c>
    </row>
    <row r="1545" spans="1:5" ht="12.75" customHeight="1">
      <c r="A1545" s="152" t="s">
        <v>13394</v>
      </c>
      <c r="B1545" s="153" t="s">
        <v>9749</v>
      </c>
      <c r="C1545" s="153" t="s">
        <v>13395</v>
      </c>
      <c r="D1545" s="153" t="s">
        <v>10146</v>
      </c>
      <c r="E1545" s="154">
        <v>2497.15</v>
      </c>
    </row>
    <row r="1546" spans="1:5" ht="13.5" customHeight="1">
      <c r="A1546" s="145" t="s">
        <v>13396</v>
      </c>
      <c r="B1546" s="146"/>
      <c r="C1546" s="147" t="s">
        <v>1705</v>
      </c>
      <c r="D1546" s="148"/>
      <c r="E1546" s="148"/>
    </row>
    <row r="1547" spans="1:5" ht="12.75" customHeight="1">
      <c r="A1547" s="149" t="s">
        <v>13397</v>
      </c>
      <c r="B1547" s="150" t="s">
        <v>9749</v>
      </c>
      <c r="C1547" s="150" t="s">
        <v>13398</v>
      </c>
      <c r="D1547" s="151"/>
      <c r="E1547" s="151"/>
    </row>
    <row r="1548" spans="1:5" ht="13.5" customHeight="1">
      <c r="A1548" s="152" t="s">
        <v>13399</v>
      </c>
      <c r="B1548" s="153" t="s">
        <v>9749</v>
      </c>
      <c r="C1548" s="379" t="s">
        <v>13400</v>
      </c>
      <c r="D1548" s="153" t="s">
        <v>10236</v>
      </c>
      <c r="E1548" s="154">
        <v>4.5999999999999996</v>
      </c>
    </row>
    <row r="1549" spans="1:5" ht="2.25" customHeight="1">
      <c r="C1549" s="379"/>
    </row>
    <row r="1550" spans="1:5" ht="12.75" customHeight="1">
      <c r="A1550" s="152" t="s">
        <v>13401</v>
      </c>
      <c r="B1550" s="153" t="s">
        <v>9749</v>
      </c>
      <c r="C1550" s="379" t="s">
        <v>13402</v>
      </c>
      <c r="D1550" s="153" t="s">
        <v>10236</v>
      </c>
      <c r="E1550" s="154">
        <v>8.08</v>
      </c>
    </row>
    <row r="1551" spans="1:5" ht="3" customHeight="1">
      <c r="C1551" s="379"/>
    </row>
    <row r="1552" spans="1:5" ht="12.75" customHeight="1">
      <c r="A1552" s="152" t="s">
        <v>13403</v>
      </c>
      <c r="B1552" s="153" t="s">
        <v>9749</v>
      </c>
      <c r="C1552" s="379" t="s">
        <v>13404</v>
      </c>
      <c r="D1552" s="153" t="s">
        <v>10236</v>
      </c>
      <c r="E1552" s="154">
        <v>32.33</v>
      </c>
    </row>
    <row r="1553" spans="1:5" ht="3" customHeight="1">
      <c r="C1553" s="379"/>
    </row>
    <row r="1554" spans="1:5" ht="12.75" customHeight="1">
      <c r="A1554" s="152" t="s">
        <v>13405</v>
      </c>
      <c r="B1554" s="153" t="s">
        <v>9749</v>
      </c>
      <c r="C1554" s="379" t="s">
        <v>13406</v>
      </c>
      <c r="D1554" s="153" t="s">
        <v>10236</v>
      </c>
      <c r="E1554" s="154">
        <v>31.06</v>
      </c>
    </row>
    <row r="1555" spans="1:5" ht="2.25" customHeight="1">
      <c r="C1555" s="379"/>
    </row>
    <row r="1556" spans="1:5" ht="13.5" customHeight="1">
      <c r="A1556" s="152" t="s">
        <v>13407</v>
      </c>
      <c r="B1556" s="153" t="s">
        <v>9749</v>
      </c>
      <c r="C1556" s="379" t="s">
        <v>13408</v>
      </c>
      <c r="D1556" s="153" t="s">
        <v>10236</v>
      </c>
      <c r="E1556" s="154">
        <v>34.75</v>
      </c>
    </row>
    <row r="1557" spans="1:5" ht="2.25" customHeight="1">
      <c r="C1557" s="379"/>
    </row>
    <row r="1558" spans="1:5" ht="13.5" customHeight="1">
      <c r="A1558" s="152" t="s">
        <v>13409</v>
      </c>
      <c r="B1558" s="153" t="s">
        <v>9749</v>
      </c>
      <c r="C1558" s="379" t="s">
        <v>13410</v>
      </c>
      <c r="D1558" s="153" t="s">
        <v>10236</v>
      </c>
      <c r="E1558" s="154">
        <v>33.520000000000003</v>
      </c>
    </row>
    <row r="1559" spans="1:5" ht="2.25" customHeight="1">
      <c r="C1559" s="379"/>
    </row>
    <row r="1560" spans="1:5" ht="12.75" customHeight="1">
      <c r="A1560" s="152" t="s">
        <v>13411</v>
      </c>
      <c r="B1560" s="153" t="s">
        <v>9749</v>
      </c>
      <c r="C1560" s="379" t="s">
        <v>13412</v>
      </c>
      <c r="D1560" s="153" t="s">
        <v>10236</v>
      </c>
      <c r="E1560" s="154">
        <v>31.5</v>
      </c>
    </row>
    <row r="1561" spans="1:5" ht="3" customHeight="1">
      <c r="C1561" s="379"/>
    </row>
    <row r="1562" spans="1:5" ht="12.75" customHeight="1">
      <c r="A1562" s="152" t="s">
        <v>13413</v>
      </c>
      <c r="B1562" s="153" t="s">
        <v>9749</v>
      </c>
      <c r="C1562" s="379" t="s">
        <v>13414</v>
      </c>
      <c r="D1562" s="153" t="s">
        <v>10236</v>
      </c>
      <c r="E1562" s="154">
        <v>32.950000000000003</v>
      </c>
    </row>
    <row r="1563" spans="1:5" ht="2.25" customHeight="1">
      <c r="C1563" s="379"/>
    </row>
    <row r="1564" spans="1:5" ht="13.5" customHeight="1">
      <c r="A1564" s="152" t="s">
        <v>13415</v>
      </c>
      <c r="B1564" s="153" t="s">
        <v>9749</v>
      </c>
      <c r="C1564" s="379" t="s">
        <v>13416</v>
      </c>
      <c r="D1564" s="153" t="s">
        <v>10236</v>
      </c>
      <c r="E1564" s="154">
        <v>31.68</v>
      </c>
    </row>
    <row r="1565" spans="1:5" ht="2.25" customHeight="1">
      <c r="C1565" s="379"/>
    </row>
    <row r="1566" spans="1:5" ht="13.5" customHeight="1">
      <c r="A1566" s="152" t="s">
        <v>13417</v>
      </c>
      <c r="B1566" s="153" t="s">
        <v>9749</v>
      </c>
      <c r="C1566" s="379" t="s">
        <v>13418</v>
      </c>
      <c r="D1566" s="153" t="s">
        <v>10236</v>
      </c>
      <c r="E1566" s="154">
        <v>38.49</v>
      </c>
    </row>
    <row r="1567" spans="1:5" ht="2.25" customHeight="1">
      <c r="C1567" s="379"/>
    </row>
    <row r="1568" spans="1:5" ht="12.75" customHeight="1">
      <c r="A1568" s="152" t="s">
        <v>13419</v>
      </c>
      <c r="B1568" s="153" t="s">
        <v>9749</v>
      </c>
      <c r="C1568" s="379" t="s">
        <v>13420</v>
      </c>
      <c r="D1568" s="153" t="s">
        <v>10236</v>
      </c>
      <c r="E1568" s="154">
        <v>37.26</v>
      </c>
    </row>
    <row r="1569" spans="1:5" ht="3" customHeight="1">
      <c r="C1569" s="379"/>
    </row>
    <row r="1570" spans="1:5" ht="12.75" customHeight="1">
      <c r="A1570" s="152" t="s">
        <v>13421</v>
      </c>
      <c r="B1570" s="153" t="s">
        <v>9749</v>
      </c>
      <c r="C1570" s="379" t="s">
        <v>13422</v>
      </c>
      <c r="D1570" s="153" t="s">
        <v>10236</v>
      </c>
      <c r="E1570" s="154">
        <v>34.75</v>
      </c>
    </row>
    <row r="1571" spans="1:5" ht="3" customHeight="1">
      <c r="C1571" s="379"/>
    </row>
    <row r="1572" spans="1:5" ht="12.75" customHeight="1">
      <c r="A1572" s="152" t="s">
        <v>13423</v>
      </c>
      <c r="B1572" s="153" t="s">
        <v>9749</v>
      </c>
      <c r="C1572" s="379" t="s">
        <v>13424</v>
      </c>
      <c r="D1572" s="153" t="s">
        <v>10236</v>
      </c>
      <c r="E1572" s="154">
        <v>33.520000000000003</v>
      </c>
    </row>
    <row r="1573" spans="1:5" ht="2.25" customHeight="1">
      <c r="C1573" s="379"/>
    </row>
    <row r="1574" spans="1:5" ht="13.5" customHeight="1">
      <c r="A1574" s="149" t="s">
        <v>13425</v>
      </c>
      <c r="B1574" s="150" t="s">
        <v>9749</v>
      </c>
      <c r="C1574" s="150" t="s">
        <v>13426</v>
      </c>
      <c r="D1574" s="151"/>
      <c r="E1574" s="151"/>
    </row>
    <row r="1575" spans="1:5" ht="12.75" customHeight="1">
      <c r="A1575" s="152" t="s">
        <v>13427</v>
      </c>
      <c r="B1575" s="153" t="s">
        <v>9749</v>
      </c>
      <c r="C1575" s="153" t="s">
        <v>13428</v>
      </c>
      <c r="D1575" s="153" t="s">
        <v>10236</v>
      </c>
      <c r="E1575" s="154">
        <v>24.53</v>
      </c>
    </row>
    <row r="1576" spans="1:5" ht="12.75" customHeight="1">
      <c r="A1576" s="152" t="s">
        <v>13429</v>
      </c>
      <c r="B1576" s="153" t="s">
        <v>9749</v>
      </c>
      <c r="C1576" s="153" t="s">
        <v>13430</v>
      </c>
      <c r="D1576" s="153" t="s">
        <v>10236</v>
      </c>
      <c r="E1576" s="154">
        <v>21.84</v>
      </c>
    </row>
    <row r="1577" spans="1:5" ht="13.5" customHeight="1">
      <c r="A1577" s="149" t="s">
        <v>13431</v>
      </c>
      <c r="B1577" s="150" t="s">
        <v>9749</v>
      </c>
      <c r="C1577" s="150" t="s">
        <v>13432</v>
      </c>
      <c r="D1577" s="151"/>
      <c r="E1577" s="151"/>
    </row>
    <row r="1578" spans="1:5" ht="12.75" customHeight="1">
      <c r="A1578" s="152" t="s">
        <v>13433</v>
      </c>
      <c r="B1578" s="153" t="s">
        <v>9749</v>
      </c>
      <c r="C1578" s="379" t="s">
        <v>13434</v>
      </c>
      <c r="D1578" s="153" t="s">
        <v>10236</v>
      </c>
      <c r="E1578" s="154">
        <v>62.3</v>
      </c>
    </row>
    <row r="1579" spans="1:5" ht="3" customHeight="1">
      <c r="C1579" s="379"/>
    </row>
    <row r="1580" spans="1:5" ht="12.75" customHeight="1">
      <c r="A1580" s="152" t="s">
        <v>13435</v>
      </c>
      <c r="B1580" s="153" t="s">
        <v>9749</v>
      </c>
      <c r="C1580" s="379" t="s">
        <v>13436</v>
      </c>
      <c r="D1580" s="153" t="s">
        <v>10236</v>
      </c>
      <c r="E1580" s="154">
        <v>55.39</v>
      </c>
    </row>
    <row r="1581" spans="1:5" ht="2.25" customHeight="1">
      <c r="C1581" s="379"/>
    </row>
    <row r="1582" spans="1:5" ht="13.5" customHeight="1">
      <c r="A1582" s="152" t="s">
        <v>13437</v>
      </c>
      <c r="B1582" s="153" t="s">
        <v>9749</v>
      </c>
      <c r="C1582" s="379" t="s">
        <v>13438</v>
      </c>
      <c r="D1582" s="153" t="s">
        <v>10236</v>
      </c>
      <c r="E1582" s="154">
        <v>60.88</v>
      </c>
    </row>
    <row r="1583" spans="1:5" ht="2.25" customHeight="1">
      <c r="C1583" s="379"/>
    </row>
    <row r="1584" spans="1:5" ht="13.5" customHeight="1">
      <c r="A1584" s="152" t="s">
        <v>13439</v>
      </c>
      <c r="B1584" s="153" t="s">
        <v>9749</v>
      </c>
      <c r="C1584" s="379" t="s">
        <v>13440</v>
      </c>
      <c r="D1584" s="153" t="s">
        <v>10236</v>
      </c>
      <c r="E1584" s="154">
        <v>59.89</v>
      </c>
    </row>
    <row r="1585" spans="1:5" ht="2.25" customHeight="1">
      <c r="C1585" s="379"/>
    </row>
    <row r="1586" spans="1:5" ht="12.75" customHeight="1">
      <c r="A1586" s="152" t="s">
        <v>13441</v>
      </c>
      <c r="B1586" s="153" t="s">
        <v>9749</v>
      </c>
      <c r="C1586" s="379" t="s">
        <v>13442</v>
      </c>
      <c r="D1586" s="153" t="s">
        <v>10236</v>
      </c>
      <c r="E1586" s="154">
        <v>91.35</v>
      </c>
    </row>
    <row r="1587" spans="1:5" ht="3" customHeight="1">
      <c r="C1587" s="379"/>
    </row>
    <row r="1588" spans="1:5" ht="12.75" customHeight="1">
      <c r="A1588" s="152" t="s">
        <v>13443</v>
      </c>
      <c r="B1588" s="153" t="s">
        <v>9749</v>
      </c>
      <c r="C1588" s="379" t="s">
        <v>13444</v>
      </c>
      <c r="D1588" s="153" t="s">
        <v>10236</v>
      </c>
      <c r="E1588" s="154">
        <v>84.08</v>
      </c>
    </row>
    <row r="1589" spans="1:5" ht="3" customHeight="1">
      <c r="C1589" s="379"/>
    </row>
    <row r="1590" spans="1:5" ht="12.75" customHeight="1">
      <c r="A1590" s="152" t="s">
        <v>13445</v>
      </c>
      <c r="B1590" s="153" t="s">
        <v>9749</v>
      </c>
      <c r="C1590" s="379" t="s">
        <v>13446</v>
      </c>
      <c r="D1590" s="153" t="s">
        <v>10236</v>
      </c>
      <c r="E1590" s="154">
        <v>89.84</v>
      </c>
    </row>
    <row r="1591" spans="1:5" ht="2.25" customHeight="1">
      <c r="C1591" s="379"/>
    </row>
    <row r="1592" spans="1:5" ht="13.5" customHeight="1">
      <c r="A1592" s="152" t="s">
        <v>13447</v>
      </c>
      <c r="B1592" s="153" t="s">
        <v>9749</v>
      </c>
      <c r="C1592" s="379" t="s">
        <v>13448</v>
      </c>
      <c r="D1592" s="153" t="s">
        <v>10236</v>
      </c>
      <c r="E1592" s="154">
        <v>89.13</v>
      </c>
    </row>
    <row r="1593" spans="1:5" ht="2.25" customHeight="1">
      <c r="C1593" s="379"/>
    </row>
    <row r="1594" spans="1:5" ht="12.75" customHeight="1">
      <c r="A1594" s="152" t="s">
        <v>13449</v>
      </c>
      <c r="B1594" s="153" t="s">
        <v>9749</v>
      </c>
      <c r="C1594" s="153" t="s">
        <v>13450</v>
      </c>
      <c r="D1594" s="153" t="s">
        <v>10236</v>
      </c>
      <c r="E1594" s="154">
        <v>123.19</v>
      </c>
    </row>
    <row r="1595" spans="1:5" ht="13.5" customHeight="1">
      <c r="A1595" s="152" t="s">
        <v>13451</v>
      </c>
      <c r="B1595" s="153" t="s">
        <v>9749</v>
      </c>
      <c r="C1595" s="153" t="s">
        <v>13452</v>
      </c>
      <c r="D1595" s="153" t="s">
        <v>10236</v>
      </c>
      <c r="E1595" s="154">
        <v>195.43</v>
      </c>
    </row>
    <row r="1596" spans="1:5" ht="12.75" customHeight="1">
      <c r="A1596" s="149" t="s">
        <v>13453</v>
      </c>
      <c r="B1596" s="150" t="s">
        <v>9749</v>
      </c>
      <c r="C1596" s="150" t="s">
        <v>13454</v>
      </c>
      <c r="D1596" s="151"/>
      <c r="E1596" s="151"/>
    </row>
    <row r="1597" spans="1:5" ht="13.5" customHeight="1">
      <c r="A1597" s="152" t="s">
        <v>13455</v>
      </c>
      <c r="B1597" s="153" t="s">
        <v>9749</v>
      </c>
      <c r="C1597" s="153" t="s">
        <v>13456</v>
      </c>
      <c r="D1597" s="153" t="s">
        <v>10236</v>
      </c>
      <c r="E1597" s="154">
        <v>86.73</v>
      </c>
    </row>
    <row r="1598" spans="1:5" ht="12.75" customHeight="1">
      <c r="A1598" s="152" t="s">
        <v>13457</v>
      </c>
      <c r="B1598" s="153" t="s">
        <v>9749</v>
      </c>
      <c r="C1598" s="153" t="s">
        <v>13458</v>
      </c>
      <c r="D1598" s="153" t="s">
        <v>10236</v>
      </c>
      <c r="E1598" s="154">
        <v>317</v>
      </c>
    </row>
    <row r="1599" spans="1:5" ht="12.75" customHeight="1">
      <c r="A1599" s="152" t="s">
        <v>13459</v>
      </c>
      <c r="B1599" s="153" t="s">
        <v>9749</v>
      </c>
      <c r="C1599" s="153" t="s">
        <v>13460</v>
      </c>
      <c r="D1599" s="153" t="s">
        <v>10236</v>
      </c>
      <c r="E1599" s="154">
        <v>317</v>
      </c>
    </row>
    <row r="1600" spans="1:5" ht="13.5" customHeight="1">
      <c r="A1600" s="149" t="s">
        <v>13461</v>
      </c>
      <c r="B1600" s="150" t="s">
        <v>9749</v>
      </c>
      <c r="C1600" s="150" t="s">
        <v>13462</v>
      </c>
      <c r="D1600" s="151"/>
      <c r="E1600" s="151"/>
    </row>
    <row r="1601" spans="1:5" ht="12.75" customHeight="1">
      <c r="A1601" s="152" t="s">
        <v>13463</v>
      </c>
      <c r="B1601" s="153" t="s">
        <v>9749</v>
      </c>
      <c r="C1601" s="153" t="s">
        <v>13464</v>
      </c>
      <c r="D1601" s="153" t="s">
        <v>9754</v>
      </c>
      <c r="E1601" s="154">
        <v>9.48</v>
      </c>
    </row>
    <row r="1602" spans="1:5" ht="13.5" customHeight="1">
      <c r="A1602" s="145" t="s">
        <v>13465</v>
      </c>
      <c r="B1602" s="146"/>
      <c r="C1602" s="147" t="s">
        <v>13466</v>
      </c>
      <c r="D1602" s="148"/>
      <c r="E1602" s="148"/>
    </row>
    <row r="1603" spans="1:5" ht="12.75" customHeight="1">
      <c r="A1603" s="149" t="s">
        <v>13467</v>
      </c>
      <c r="B1603" s="150" t="s">
        <v>9749</v>
      </c>
      <c r="C1603" s="150" t="s">
        <v>13468</v>
      </c>
      <c r="D1603" s="151"/>
      <c r="E1603" s="151"/>
    </row>
    <row r="1604" spans="1:5" ht="12.75" customHeight="1">
      <c r="A1604" s="152" t="s">
        <v>13469</v>
      </c>
      <c r="B1604" s="153" t="s">
        <v>9749</v>
      </c>
      <c r="C1604" s="153" t="s">
        <v>13470</v>
      </c>
      <c r="D1604" s="153" t="s">
        <v>10236</v>
      </c>
      <c r="E1604" s="154">
        <v>55.75</v>
      </c>
    </row>
    <row r="1605" spans="1:5" ht="13.5" customHeight="1">
      <c r="A1605" s="152" t="s">
        <v>13471</v>
      </c>
      <c r="B1605" s="153" t="s">
        <v>9749</v>
      </c>
      <c r="C1605" s="153" t="s">
        <v>13472</v>
      </c>
      <c r="D1605" s="153" t="s">
        <v>10236</v>
      </c>
      <c r="E1605" s="154">
        <v>69.94</v>
      </c>
    </row>
    <row r="1606" spans="1:5" ht="12.75" customHeight="1">
      <c r="A1606" s="152" t="s">
        <v>13473</v>
      </c>
      <c r="B1606" s="153" t="s">
        <v>9749</v>
      </c>
      <c r="C1606" s="153" t="s">
        <v>13474</v>
      </c>
      <c r="D1606" s="153" t="s">
        <v>10236</v>
      </c>
      <c r="E1606" s="154">
        <v>84.13</v>
      </c>
    </row>
    <row r="1607" spans="1:5" ht="12.75" customHeight="1">
      <c r="A1607" s="152" t="s">
        <v>13475</v>
      </c>
      <c r="B1607" s="153" t="s">
        <v>9749</v>
      </c>
      <c r="C1607" s="153" t="s">
        <v>13476</v>
      </c>
      <c r="D1607" s="153" t="s">
        <v>10236</v>
      </c>
      <c r="E1607" s="154">
        <v>65.61</v>
      </c>
    </row>
    <row r="1608" spans="1:5" ht="13.5" customHeight="1">
      <c r="A1608" s="152" t="s">
        <v>13477</v>
      </c>
      <c r="B1608" s="153" t="s">
        <v>9749</v>
      </c>
      <c r="C1608" s="153" t="s">
        <v>13478</v>
      </c>
      <c r="D1608" s="153" t="s">
        <v>10236</v>
      </c>
      <c r="E1608" s="154">
        <v>80.75</v>
      </c>
    </row>
    <row r="1609" spans="1:5" ht="12.75" customHeight="1">
      <c r="A1609" s="152" t="s">
        <v>13479</v>
      </c>
      <c r="B1609" s="153" t="s">
        <v>9749</v>
      </c>
      <c r="C1609" s="153" t="s">
        <v>13480</v>
      </c>
      <c r="D1609" s="153" t="s">
        <v>10236</v>
      </c>
      <c r="E1609" s="154">
        <v>95.9</v>
      </c>
    </row>
    <row r="1610" spans="1:5" ht="13.5" customHeight="1">
      <c r="A1610" s="149" t="s">
        <v>13481</v>
      </c>
      <c r="B1610" s="150" t="s">
        <v>9749</v>
      </c>
      <c r="C1610" s="150" t="s">
        <v>13482</v>
      </c>
      <c r="D1610" s="151"/>
      <c r="E1610" s="151"/>
    </row>
    <row r="1611" spans="1:5" ht="12.75" customHeight="1">
      <c r="A1611" s="152" t="s">
        <v>13483</v>
      </c>
      <c r="B1611" s="153" t="s">
        <v>9749</v>
      </c>
      <c r="C1611" s="153" t="s">
        <v>13484</v>
      </c>
      <c r="D1611" s="153" t="s">
        <v>10236</v>
      </c>
      <c r="E1611" s="154">
        <v>41.06</v>
      </c>
    </row>
    <row r="1612" spans="1:5" ht="12.75" customHeight="1">
      <c r="A1612" s="152" t="s">
        <v>13485</v>
      </c>
      <c r="B1612" s="153" t="s">
        <v>9749</v>
      </c>
      <c r="C1612" s="153" t="s">
        <v>13486</v>
      </c>
      <c r="D1612" s="153" t="s">
        <v>10236</v>
      </c>
      <c r="E1612" s="154">
        <v>44.11</v>
      </c>
    </row>
    <row r="1613" spans="1:5" ht="13.5" customHeight="1">
      <c r="A1613" s="152" t="s">
        <v>13487</v>
      </c>
      <c r="B1613" s="153" t="s">
        <v>9749</v>
      </c>
      <c r="C1613" s="153" t="s">
        <v>13488</v>
      </c>
      <c r="D1613" s="153" t="s">
        <v>10236</v>
      </c>
      <c r="E1613" s="154">
        <v>47.15</v>
      </c>
    </row>
    <row r="1614" spans="1:5" ht="12.75" customHeight="1">
      <c r="A1614" s="149" t="s">
        <v>13489</v>
      </c>
      <c r="B1614" s="150" t="s">
        <v>9749</v>
      </c>
      <c r="C1614" s="150" t="s">
        <v>13490</v>
      </c>
      <c r="D1614" s="151"/>
      <c r="E1614" s="151"/>
    </row>
    <row r="1615" spans="1:5" ht="13.5" customHeight="1">
      <c r="A1615" s="152" t="s">
        <v>13491</v>
      </c>
      <c r="B1615" s="153" t="s">
        <v>9749</v>
      </c>
      <c r="C1615" s="153" t="s">
        <v>13492</v>
      </c>
      <c r="D1615" s="153" t="s">
        <v>10236</v>
      </c>
      <c r="E1615" s="154">
        <v>52.59</v>
      </c>
    </row>
    <row r="1616" spans="1:5" ht="12.75" customHeight="1">
      <c r="A1616" s="152" t="s">
        <v>13493</v>
      </c>
      <c r="B1616" s="153" t="s">
        <v>9749</v>
      </c>
      <c r="C1616" s="153" t="s">
        <v>13494</v>
      </c>
      <c r="D1616" s="153" t="s">
        <v>10236</v>
      </c>
      <c r="E1616" s="154">
        <v>55.63</v>
      </c>
    </row>
    <row r="1617" spans="1:5" ht="12.75" customHeight="1">
      <c r="A1617" s="152" t="s">
        <v>13495</v>
      </c>
      <c r="B1617" s="153" t="s">
        <v>9749</v>
      </c>
      <c r="C1617" s="153" t="s">
        <v>13496</v>
      </c>
      <c r="D1617" s="153" t="s">
        <v>10236</v>
      </c>
      <c r="E1617" s="154">
        <v>55.01</v>
      </c>
    </row>
    <row r="1618" spans="1:5" ht="13.5" customHeight="1">
      <c r="A1618" s="152" t="s">
        <v>13497</v>
      </c>
      <c r="B1618" s="153" t="s">
        <v>9749</v>
      </c>
      <c r="C1618" s="153" t="s">
        <v>13498</v>
      </c>
      <c r="D1618" s="153" t="s">
        <v>10236</v>
      </c>
      <c r="E1618" s="154">
        <v>58.05</v>
      </c>
    </row>
    <row r="1619" spans="1:5" ht="12.75" customHeight="1">
      <c r="A1619" s="152" t="s">
        <v>13499</v>
      </c>
      <c r="B1619" s="153" t="s">
        <v>9749</v>
      </c>
      <c r="C1619" s="153" t="s">
        <v>13500</v>
      </c>
      <c r="D1619" s="153" t="s">
        <v>10236</v>
      </c>
      <c r="E1619" s="154">
        <v>58.24</v>
      </c>
    </row>
    <row r="1620" spans="1:5" ht="12.75" customHeight="1">
      <c r="A1620" s="152" t="s">
        <v>13501</v>
      </c>
      <c r="B1620" s="153" t="s">
        <v>9749</v>
      </c>
      <c r="C1620" s="153" t="s">
        <v>13502</v>
      </c>
      <c r="D1620" s="153" t="s">
        <v>10236</v>
      </c>
      <c r="E1620" s="154">
        <v>61.28</v>
      </c>
    </row>
    <row r="1621" spans="1:5" ht="13.5" customHeight="1">
      <c r="A1621" s="149" t="s">
        <v>13503</v>
      </c>
      <c r="B1621" s="150" t="s">
        <v>9749</v>
      </c>
      <c r="C1621" s="150" t="s">
        <v>13504</v>
      </c>
      <c r="D1621" s="151"/>
      <c r="E1621" s="151"/>
    </row>
    <row r="1622" spans="1:5" ht="12.75" customHeight="1">
      <c r="A1622" s="152" t="s">
        <v>13505</v>
      </c>
      <c r="B1622" s="153" t="s">
        <v>9749</v>
      </c>
      <c r="C1622" s="153" t="s">
        <v>13506</v>
      </c>
      <c r="D1622" s="153" t="s">
        <v>10236</v>
      </c>
      <c r="E1622" s="154">
        <v>46.03</v>
      </c>
    </row>
    <row r="1623" spans="1:5" ht="13.5" customHeight="1">
      <c r="A1623" s="152" t="s">
        <v>13507</v>
      </c>
      <c r="B1623" s="153" t="s">
        <v>9749</v>
      </c>
      <c r="C1623" s="153" t="s">
        <v>13508</v>
      </c>
      <c r="D1623" s="153" t="s">
        <v>10236</v>
      </c>
      <c r="E1623" s="154">
        <v>49.08</v>
      </c>
    </row>
    <row r="1624" spans="1:5" ht="12.75" customHeight="1">
      <c r="A1624" s="152" t="s">
        <v>13509</v>
      </c>
      <c r="B1624" s="153" t="s">
        <v>9749</v>
      </c>
      <c r="C1624" s="153" t="s">
        <v>13510</v>
      </c>
      <c r="D1624" s="153" t="s">
        <v>10236</v>
      </c>
      <c r="E1624" s="154">
        <v>52.12</v>
      </c>
    </row>
    <row r="1625" spans="1:5" ht="12.75" customHeight="1">
      <c r="A1625" s="149" t="s">
        <v>13511</v>
      </c>
      <c r="B1625" s="150" t="s">
        <v>9749</v>
      </c>
      <c r="C1625" s="150" t="s">
        <v>13512</v>
      </c>
      <c r="D1625" s="151"/>
      <c r="E1625" s="151"/>
    </row>
    <row r="1626" spans="1:5" ht="13.5" customHeight="1">
      <c r="A1626" s="152" t="s">
        <v>13513</v>
      </c>
      <c r="B1626" s="153" t="s">
        <v>9749</v>
      </c>
      <c r="C1626" s="153" t="s">
        <v>13514</v>
      </c>
      <c r="D1626" s="153" t="s">
        <v>10236</v>
      </c>
      <c r="E1626" s="154">
        <v>56.16</v>
      </c>
    </row>
    <row r="1627" spans="1:5" ht="12.75" customHeight="1">
      <c r="A1627" s="152" t="s">
        <v>13515</v>
      </c>
      <c r="B1627" s="153" t="s">
        <v>9749</v>
      </c>
      <c r="C1627" s="153" t="s">
        <v>13516</v>
      </c>
      <c r="D1627" s="153" t="s">
        <v>10236</v>
      </c>
      <c r="E1627" s="154">
        <v>59.2</v>
      </c>
    </row>
    <row r="1628" spans="1:5" ht="13.5" customHeight="1">
      <c r="A1628" s="152" t="s">
        <v>13517</v>
      </c>
      <c r="B1628" s="153" t="s">
        <v>9749</v>
      </c>
      <c r="C1628" s="153" t="s">
        <v>13518</v>
      </c>
      <c r="D1628" s="153" t="s">
        <v>10236</v>
      </c>
      <c r="E1628" s="154">
        <v>58.58</v>
      </c>
    </row>
    <row r="1629" spans="1:5" ht="12.75" customHeight="1">
      <c r="A1629" s="152" t="s">
        <v>13519</v>
      </c>
      <c r="B1629" s="153" t="s">
        <v>9749</v>
      </c>
      <c r="C1629" s="153" t="s">
        <v>13520</v>
      </c>
      <c r="D1629" s="153" t="s">
        <v>10236</v>
      </c>
      <c r="E1629" s="154">
        <v>61.62</v>
      </c>
    </row>
    <row r="1630" spans="1:5" ht="12.75" customHeight="1">
      <c r="A1630" s="152" t="s">
        <v>13521</v>
      </c>
      <c r="B1630" s="153" t="s">
        <v>9749</v>
      </c>
      <c r="C1630" s="153" t="s">
        <v>13522</v>
      </c>
      <c r="D1630" s="153" t="s">
        <v>10236</v>
      </c>
      <c r="E1630" s="154">
        <v>61.81</v>
      </c>
    </row>
    <row r="1631" spans="1:5" ht="13.5" customHeight="1">
      <c r="A1631" s="152" t="s">
        <v>13523</v>
      </c>
      <c r="B1631" s="153" t="s">
        <v>9749</v>
      </c>
      <c r="C1631" s="153" t="s">
        <v>13524</v>
      </c>
      <c r="D1631" s="153" t="s">
        <v>10236</v>
      </c>
      <c r="E1631" s="154">
        <v>64.849999999999994</v>
      </c>
    </row>
    <row r="1632" spans="1:5" ht="12.75" customHeight="1">
      <c r="A1632" s="149" t="s">
        <v>13525</v>
      </c>
      <c r="B1632" s="150" t="s">
        <v>9749</v>
      </c>
      <c r="C1632" s="150" t="s">
        <v>13526</v>
      </c>
      <c r="D1632" s="151"/>
      <c r="E1632" s="151"/>
    </row>
    <row r="1633" spans="1:5" ht="13.5" customHeight="1">
      <c r="A1633" s="152" t="s">
        <v>13527</v>
      </c>
      <c r="B1633" s="153" t="s">
        <v>9749</v>
      </c>
      <c r="C1633" s="153" t="s">
        <v>13528</v>
      </c>
      <c r="D1633" s="153" t="s">
        <v>10236</v>
      </c>
      <c r="E1633" s="154">
        <v>50.02</v>
      </c>
    </row>
    <row r="1634" spans="1:5" ht="12.75" customHeight="1">
      <c r="A1634" s="152" t="s">
        <v>13529</v>
      </c>
      <c r="B1634" s="153" t="s">
        <v>9749</v>
      </c>
      <c r="C1634" s="153" t="s">
        <v>13530</v>
      </c>
      <c r="D1634" s="153" t="s">
        <v>10236</v>
      </c>
      <c r="E1634" s="154">
        <v>58.54</v>
      </c>
    </row>
    <row r="1635" spans="1:5" ht="12.75" customHeight="1">
      <c r="A1635" s="149" t="s">
        <v>13531</v>
      </c>
      <c r="B1635" s="150" t="s">
        <v>9749</v>
      </c>
      <c r="C1635" s="150" t="s">
        <v>1468</v>
      </c>
      <c r="D1635" s="151"/>
      <c r="E1635" s="151"/>
    </row>
    <row r="1636" spans="1:5" ht="13.5" customHeight="1">
      <c r="A1636" s="152" t="s">
        <v>13532</v>
      </c>
      <c r="B1636" s="153" t="s">
        <v>9749</v>
      </c>
      <c r="C1636" s="153" t="s">
        <v>13533</v>
      </c>
      <c r="D1636" s="153" t="s">
        <v>10236</v>
      </c>
      <c r="E1636" s="154">
        <v>309.39999999999998</v>
      </c>
    </row>
    <row r="1637" spans="1:5" ht="12.75" customHeight="1">
      <c r="A1637" s="149" t="s">
        <v>13534</v>
      </c>
      <c r="B1637" s="150" t="s">
        <v>9749</v>
      </c>
      <c r="C1637" s="150" t="s">
        <v>1408</v>
      </c>
      <c r="D1637" s="151"/>
      <c r="E1637" s="151"/>
    </row>
    <row r="1638" spans="1:5" ht="12.75" customHeight="1">
      <c r="A1638" s="152" t="s">
        <v>13535</v>
      </c>
      <c r="B1638" s="153" t="s">
        <v>9749</v>
      </c>
      <c r="C1638" s="153" t="s">
        <v>13536</v>
      </c>
      <c r="D1638" s="153" t="s">
        <v>10236</v>
      </c>
      <c r="E1638" s="154">
        <v>55.35</v>
      </c>
    </row>
    <row r="1639" spans="1:5" ht="13.5" customHeight="1">
      <c r="A1639" s="152" t="s">
        <v>13537</v>
      </c>
      <c r="B1639" s="153" t="s">
        <v>9749</v>
      </c>
      <c r="C1639" s="153" t="s">
        <v>13538</v>
      </c>
      <c r="D1639" s="153" t="s">
        <v>10236</v>
      </c>
      <c r="E1639" s="154">
        <v>48.34</v>
      </c>
    </row>
    <row r="1640" spans="1:5" ht="12.75" customHeight="1">
      <c r="A1640" s="152" t="s">
        <v>13539</v>
      </c>
      <c r="B1640" s="153" t="s">
        <v>9749</v>
      </c>
      <c r="C1640" s="153" t="s">
        <v>13540</v>
      </c>
      <c r="D1640" s="153" t="s">
        <v>10236</v>
      </c>
      <c r="E1640" s="154">
        <v>40.799999999999997</v>
      </c>
    </row>
    <row r="1641" spans="1:5" ht="13.5" customHeight="1">
      <c r="A1641" s="149" t="s">
        <v>13541</v>
      </c>
      <c r="B1641" s="150" t="s">
        <v>9749</v>
      </c>
      <c r="C1641" s="150" t="s">
        <v>13542</v>
      </c>
      <c r="D1641" s="151"/>
      <c r="E1641" s="151"/>
    </row>
    <row r="1642" spans="1:5" ht="12.75" customHeight="1">
      <c r="A1642" s="152" t="s">
        <v>13543</v>
      </c>
      <c r="B1642" s="153" t="s">
        <v>9749</v>
      </c>
      <c r="C1642" s="153" t="s">
        <v>13544</v>
      </c>
      <c r="D1642" s="153" t="s">
        <v>10236</v>
      </c>
      <c r="E1642" s="154">
        <v>90.27</v>
      </c>
    </row>
    <row r="1643" spans="1:5" ht="12.75" customHeight="1">
      <c r="A1643" s="152" t="s">
        <v>13545</v>
      </c>
      <c r="B1643" s="153" t="s">
        <v>9749</v>
      </c>
      <c r="C1643" s="153" t="s">
        <v>13546</v>
      </c>
      <c r="D1643" s="153" t="s">
        <v>10236</v>
      </c>
      <c r="E1643" s="154">
        <v>306.83</v>
      </c>
    </row>
    <row r="1644" spans="1:5" ht="13.5" customHeight="1">
      <c r="A1644" s="152" t="s">
        <v>13547</v>
      </c>
      <c r="B1644" s="153" t="s">
        <v>9749</v>
      </c>
      <c r="C1644" s="153" t="s">
        <v>13548</v>
      </c>
      <c r="D1644" s="153" t="s">
        <v>10236</v>
      </c>
      <c r="E1644" s="154">
        <v>493.98</v>
      </c>
    </row>
    <row r="1645" spans="1:5" ht="12.75" customHeight="1">
      <c r="A1645" s="149" t="s">
        <v>13549</v>
      </c>
      <c r="B1645" s="150" t="s">
        <v>9749</v>
      </c>
      <c r="C1645" s="150" t="s">
        <v>13550</v>
      </c>
      <c r="D1645" s="151"/>
      <c r="E1645" s="151"/>
    </row>
    <row r="1646" spans="1:5" ht="13.5" customHeight="1">
      <c r="A1646" s="152" t="s">
        <v>13551</v>
      </c>
      <c r="B1646" s="153" t="s">
        <v>9749</v>
      </c>
      <c r="C1646" s="153" t="s">
        <v>13552</v>
      </c>
      <c r="D1646" s="153" t="s">
        <v>10236</v>
      </c>
      <c r="E1646" s="154">
        <v>119.34</v>
      </c>
    </row>
    <row r="1647" spans="1:5" ht="12.75" customHeight="1">
      <c r="A1647" s="152" t="s">
        <v>13553</v>
      </c>
      <c r="B1647" s="153" t="s">
        <v>9749</v>
      </c>
      <c r="C1647" s="153" t="s">
        <v>13554</v>
      </c>
      <c r="D1647" s="153" t="s">
        <v>10236</v>
      </c>
      <c r="E1647" s="154">
        <v>137.27000000000001</v>
      </c>
    </row>
    <row r="1648" spans="1:5" ht="12.75" customHeight="1">
      <c r="A1648" s="152" t="s">
        <v>13555</v>
      </c>
      <c r="B1648" s="153" t="s">
        <v>9749</v>
      </c>
      <c r="C1648" s="153" t="s">
        <v>13556</v>
      </c>
      <c r="D1648" s="153" t="s">
        <v>10236</v>
      </c>
      <c r="E1648" s="154">
        <v>137.27000000000001</v>
      </c>
    </row>
    <row r="1649" spans="1:5" ht="13.5" customHeight="1">
      <c r="A1649" s="149" t="s">
        <v>13557</v>
      </c>
      <c r="B1649" s="150" t="s">
        <v>9749</v>
      </c>
      <c r="C1649" s="150" t="s">
        <v>13558</v>
      </c>
      <c r="D1649" s="151"/>
      <c r="E1649" s="151"/>
    </row>
    <row r="1650" spans="1:5" ht="12.75" customHeight="1">
      <c r="A1650" s="152" t="s">
        <v>13559</v>
      </c>
      <c r="B1650" s="153" t="s">
        <v>9749</v>
      </c>
      <c r="C1650" s="153" t="s">
        <v>13560</v>
      </c>
      <c r="D1650" s="153" t="s">
        <v>10236</v>
      </c>
      <c r="E1650" s="154">
        <v>97.83</v>
      </c>
    </row>
    <row r="1651" spans="1:5" ht="12.75" customHeight="1">
      <c r="A1651" s="152" t="s">
        <v>13561</v>
      </c>
      <c r="B1651" s="153" t="s">
        <v>9749</v>
      </c>
      <c r="C1651" s="153" t="s">
        <v>13562</v>
      </c>
      <c r="D1651" s="153" t="s">
        <v>10236</v>
      </c>
      <c r="E1651" s="154">
        <v>80.569999999999993</v>
      </c>
    </row>
    <row r="1652" spans="1:5" ht="13.5" customHeight="1">
      <c r="A1652" s="152" t="s">
        <v>13563</v>
      </c>
      <c r="B1652" s="153" t="s">
        <v>9749</v>
      </c>
      <c r="C1652" s="153" t="s">
        <v>13564</v>
      </c>
      <c r="D1652" s="153" t="s">
        <v>10236</v>
      </c>
      <c r="E1652" s="154">
        <v>195.58</v>
      </c>
    </row>
    <row r="1653" spans="1:5" ht="12.75" customHeight="1">
      <c r="A1653" s="152" t="s">
        <v>13565</v>
      </c>
      <c r="B1653" s="153" t="s">
        <v>9749</v>
      </c>
      <c r="C1653" s="153" t="s">
        <v>13566</v>
      </c>
      <c r="D1653" s="153" t="s">
        <v>10236</v>
      </c>
      <c r="E1653" s="154">
        <v>663.64</v>
      </c>
    </row>
    <row r="1654" spans="1:5" ht="13.5" customHeight="1">
      <c r="A1654" s="149" t="s">
        <v>13567</v>
      </c>
      <c r="B1654" s="150" t="s">
        <v>9749</v>
      </c>
      <c r="C1654" s="150" t="s">
        <v>13568</v>
      </c>
      <c r="D1654" s="151"/>
      <c r="E1654" s="151"/>
    </row>
    <row r="1655" spans="1:5" ht="12.75" customHeight="1">
      <c r="A1655" s="152" t="s">
        <v>13569</v>
      </c>
      <c r="B1655" s="153" t="s">
        <v>9749</v>
      </c>
      <c r="C1655" s="153" t="s">
        <v>13570</v>
      </c>
      <c r="D1655" s="153" t="s">
        <v>10236</v>
      </c>
      <c r="E1655" s="154">
        <v>118.95</v>
      </c>
    </row>
    <row r="1656" spans="1:5" ht="12.75" customHeight="1">
      <c r="A1656" s="149" t="s">
        <v>13571</v>
      </c>
      <c r="B1656" s="150" t="s">
        <v>9749</v>
      </c>
      <c r="C1656" s="150" t="s">
        <v>13572</v>
      </c>
      <c r="D1656" s="151"/>
      <c r="E1656" s="151"/>
    </row>
    <row r="1657" spans="1:5" ht="13.5" customHeight="1">
      <c r="A1657" s="152" t="s">
        <v>13573</v>
      </c>
      <c r="B1657" s="153" t="s">
        <v>9749</v>
      </c>
      <c r="C1657" s="153" t="s">
        <v>13574</v>
      </c>
      <c r="D1657" s="153" t="s">
        <v>10236</v>
      </c>
      <c r="E1657" s="154">
        <v>61.92</v>
      </c>
    </row>
    <row r="1658" spans="1:5" ht="12.75" customHeight="1">
      <c r="A1658" s="152" t="s">
        <v>13575</v>
      </c>
      <c r="B1658" s="153" t="s">
        <v>9749</v>
      </c>
      <c r="C1658" s="153" t="s">
        <v>13576</v>
      </c>
      <c r="D1658" s="153" t="s">
        <v>10236</v>
      </c>
      <c r="E1658" s="154">
        <v>81.010000000000005</v>
      </c>
    </row>
    <row r="1659" spans="1:5" ht="13.5" customHeight="1">
      <c r="A1659" s="152" t="s">
        <v>13577</v>
      </c>
      <c r="B1659" s="153" t="s">
        <v>9749</v>
      </c>
      <c r="C1659" s="153" t="s">
        <v>13578</v>
      </c>
      <c r="D1659" s="153" t="s">
        <v>10236</v>
      </c>
      <c r="E1659" s="154">
        <v>118.63</v>
      </c>
    </row>
    <row r="1660" spans="1:5" ht="12.75" customHeight="1">
      <c r="A1660" s="152" t="s">
        <v>13579</v>
      </c>
      <c r="B1660" s="153" t="s">
        <v>9749</v>
      </c>
      <c r="C1660" s="153" t="s">
        <v>13580</v>
      </c>
      <c r="D1660" s="153" t="s">
        <v>10236</v>
      </c>
      <c r="E1660" s="154">
        <v>104.06</v>
      </c>
    </row>
    <row r="1661" spans="1:5" ht="12.75" customHeight="1">
      <c r="A1661" s="152" t="s">
        <v>13581</v>
      </c>
      <c r="B1661" s="153" t="s">
        <v>9749</v>
      </c>
      <c r="C1661" s="153" t="s">
        <v>13582</v>
      </c>
      <c r="D1661" s="153" t="s">
        <v>10236</v>
      </c>
      <c r="E1661" s="154">
        <v>121.01</v>
      </c>
    </row>
    <row r="1662" spans="1:5" ht="13.5" customHeight="1">
      <c r="A1662" s="152" t="s">
        <v>13583</v>
      </c>
      <c r="B1662" s="153" t="s">
        <v>9749</v>
      </c>
      <c r="C1662" s="153" t="s">
        <v>13584</v>
      </c>
      <c r="D1662" s="153" t="s">
        <v>10236</v>
      </c>
      <c r="E1662" s="154">
        <v>1.76</v>
      </c>
    </row>
    <row r="1663" spans="1:5" ht="12.75" customHeight="1">
      <c r="A1663" s="152" t="s">
        <v>13585</v>
      </c>
      <c r="B1663" s="153" t="s">
        <v>9749</v>
      </c>
      <c r="C1663" s="153" t="s">
        <v>13586</v>
      </c>
      <c r="D1663" s="153" t="s">
        <v>10236</v>
      </c>
      <c r="E1663" s="154">
        <v>2.5</v>
      </c>
    </row>
    <row r="1664" spans="1:5" ht="12.75" customHeight="1">
      <c r="A1664" s="149" t="s">
        <v>13587</v>
      </c>
      <c r="B1664" s="150" t="s">
        <v>9749</v>
      </c>
      <c r="C1664" s="150" t="s">
        <v>13588</v>
      </c>
      <c r="D1664" s="151"/>
      <c r="E1664" s="151"/>
    </row>
    <row r="1665" spans="1:5" ht="13.5" customHeight="1">
      <c r="A1665" s="152" t="s">
        <v>13589</v>
      </c>
      <c r="B1665" s="153" t="s">
        <v>9749</v>
      </c>
      <c r="C1665" s="153" t="s">
        <v>13590</v>
      </c>
      <c r="D1665" s="153" t="s">
        <v>10236</v>
      </c>
      <c r="E1665" s="154">
        <v>135.99</v>
      </c>
    </row>
    <row r="1666" spans="1:5" ht="12.75" customHeight="1">
      <c r="A1666" s="152" t="s">
        <v>13591</v>
      </c>
      <c r="B1666" s="153" t="s">
        <v>9749</v>
      </c>
      <c r="C1666" s="153" t="s">
        <v>13592</v>
      </c>
      <c r="D1666" s="153" t="s">
        <v>10236</v>
      </c>
      <c r="E1666" s="154">
        <v>46.59</v>
      </c>
    </row>
    <row r="1667" spans="1:5" ht="13.5" customHeight="1">
      <c r="A1667" s="149" t="s">
        <v>13593</v>
      </c>
      <c r="B1667" s="150" t="s">
        <v>9749</v>
      </c>
      <c r="C1667" s="150" t="s">
        <v>1662</v>
      </c>
      <c r="D1667" s="151"/>
      <c r="E1667" s="151"/>
    </row>
    <row r="1668" spans="1:5" ht="12.75" customHeight="1">
      <c r="A1668" s="152" t="s">
        <v>13594</v>
      </c>
      <c r="B1668" s="153" t="s">
        <v>9749</v>
      </c>
      <c r="C1668" s="153" t="s">
        <v>13595</v>
      </c>
      <c r="D1668" s="153" t="s">
        <v>9754</v>
      </c>
      <c r="E1668" s="154">
        <v>29.78</v>
      </c>
    </row>
    <row r="1669" spans="1:5" ht="12.75" customHeight="1">
      <c r="A1669" s="149" t="s">
        <v>13596</v>
      </c>
      <c r="B1669" s="150" t="s">
        <v>9749</v>
      </c>
      <c r="C1669" s="150" t="s">
        <v>13597</v>
      </c>
      <c r="D1669" s="151"/>
      <c r="E1669" s="151"/>
    </row>
    <row r="1670" spans="1:5" ht="13.5" customHeight="1">
      <c r="A1670" s="152" t="s">
        <v>13598</v>
      </c>
      <c r="B1670" s="153" t="s">
        <v>9749</v>
      </c>
      <c r="C1670" s="153" t="s">
        <v>13599</v>
      </c>
      <c r="D1670" s="153" t="s">
        <v>9754</v>
      </c>
      <c r="E1670" s="154">
        <v>35.08</v>
      </c>
    </row>
    <row r="1671" spans="1:5" ht="12.75" customHeight="1">
      <c r="A1671" s="152" t="s">
        <v>13600</v>
      </c>
      <c r="B1671" s="153" t="s">
        <v>9749</v>
      </c>
      <c r="C1671" s="153" t="s">
        <v>13601</v>
      </c>
      <c r="D1671" s="153" t="s">
        <v>9754</v>
      </c>
      <c r="E1671" s="154">
        <v>35.380000000000003</v>
      </c>
    </row>
    <row r="1672" spans="1:5" ht="13.5" customHeight="1">
      <c r="A1672" s="152" t="s">
        <v>13602</v>
      </c>
      <c r="B1672" s="153" t="s">
        <v>9749</v>
      </c>
      <c r="C1672" s="153" t="s">
        <v>13603</v>
      </c>
      <c r="D1672" s="153" t="s">
        <v>9754</v>
      </c>
      <c r="E1672" s="154">
        <v>53.41</v>
      </c>
    </row>
    <row r="1673" spans="1:5" ht="12.75" customHeight="1">
      <c r="A1673" s="149" t="s">
        <v>13604</v>
      </c>
      <c r="B1673" s="150" t="s">
        <v>9749</v>
      </c>
      <c r="C1673" s="150" t="s">
        <v>13605</v>
      </c>
      <c r="D1673" s="151"/>
      <c r="E1673" s="151"/>
    </row>
    <row r="1674" spans="1:5" ht="12.75" customHeight="1">
      <c r="A1674" s="152" t="s">
        <v>13606</v>
      </c>
      <c r="B1674" s="153" t="s">
        <v>9749</v>
      </c>
      <c r="C1674" s="153" t="s">
        <v>13607</v>
      </c>
      <c r="D1674" s="153" t="s">
        <v>9754</v>
      </c>
      <c r="E1674" s="154">
        <v>16.18</v>
      </c>
    </row>
    <row r="1675" spans="1:5" ht="13.5" customHeight="1">
      <c r="A1675" s="152" t="s">
        <v>13608</v>
      </c>
      <c r="B1675" s="153" t="s">
        <v>9749</v>
      </c>
      <c r="C1675" s="153" t="s">
        <v>13609</v>
      </c>
      <c r="D1675" s="153" t="s">
        <v>9754</v>
      </c>
      <c r="E1675" s="154">
        <v>16.420000000000002</v>
      </c>
    </row>
    <row r="1676" spans="1:5" ht="12.75" customHeight="1">
      <c r="A1676" s="149" t="s">
        <v>13610</v>
      </c>
      <c r="B1676" s="150" t="s">
        <v>9749</v>
      </c>
      <c r="C1676" s="150" t="s">
        <v>13611</v>
      </c>
      <c r="D1676" s="151"/>
      <c r="E1676" s="151"/>
    </row>
    <row r="1677" spans="1:5" ht="12.75" customHeight="1">
      <c r="A1677" s="152" t="s">
        <v>13612</v>
      </c>
      <c r="B1677" s="153" t="s">
        <v>9749</v>
      </c>
      <c r="C1677" s="153" t="s">
        <v>13613</v>
      </c>
      <c r="D1677" s="153" t="s">
        <v>10236</v>
      </c>
      <c r="E1677" s="154">
        <v>323.5</v>
      </c>
    </row>
    <row r="1678" spans="1:5" ht="13.5" customHeight="1">
      <c r="A1678" s="152" t="s">
        <v>13614</v>
      </c>
      <c r="B1678" s="153" t="s">
        <v>9749</v>
      </c>
      <c r="C1678" s="153" t="s">
        <v>13615</v>
      </c>
      <c r="D1678" s="153" t="s">
        <v>10236</v>
      </c>
      <c r="E1678" s="154">
        <v>498.41</v>
      </c>
    </row>
    <row r="1679" spans="1:5" ht="12.75" customHeight="1">
      <c r="A1679" s="152" t="s">
        <v>13616</v>
      </c>
      <c r="B1679" s="153" t="s">
        <v>9749</v>
      </c>
      <c r="C1679" s="153" t="s">
        <v>13617</v>
      </c>
      <c r="D1679" s="153" t="s">
        <v>10236</v>
      </c>
      <c r="E1679" s="154">
        <v>204.12</v>
      </c>
    </row>
    <row r="1680" spans="1:5" ht="13.5" customHeight="1">
      <c r="A1680" s="152" t="s">
        <v>13618</v>
      </c>
      <c r="B1680" s="153" t="s">
        <v>9749</v>
      </c>
      <c r="C1680" s="153" t="s">
        <v>13619</v>
      </c>
      <c r="D1680" s="153" t="s">
        <v>10236</v>
      </c>
      <c r="E1680" s="154">
        <v>571.65</v>
      </c>
    </row>
    <row r="1681" spans="1:5" ht="12.75" customHeight="1">
      <c r="A1681" s="149" t="s">
        <v>13620</v>
      </c>
      <c r="B1681" s="150" t="s">
        <v>9749</v>
      </c>
      <c r="C1681" s="150" t="s">
        <v>13621</v>
      </c>
      <c r="D1681" s="151"/>
      <c r="E1681" s="151"/>
    </row>
    <row r="1682" spans="1:5" ht="12.75" customHeight="1">
      <c r="A1682" s="152" t="s">
        <v>13622</v>
      </c>
      <c r="B1682" s="153" t="s">
        <v>9749</v>
      </c>
      <c r="C1682" s="153" t="s">
        <v>13623</v>
      </c>
      <c r="D1682" s="153" t="s">
        <v>10236</v>
      </c>
      <c r="E1682" s="154">
        <v>323.5</v>
      </c>
    </row>
    <row r="1683" spans="1:5" ht="13.5" customHeight="1">
      <c r="A1683" s="152" t="s">
        <v>13624</v>
      </c>
      <c r="B1683" s="153" t="s">
        <v>9749</v>
      </c>
      <c r="C1683" s="153" t="s">
        <v>13625</v>
      </c>
      <c r="D1683" s="153" t="s">
        <v>10236</v>
      </c>
      <c r="E1683" s="154">
        <v>498.41</v>
      </c>
    </row>
    <row r="1684" spans="1:5" ht="12.75" customHeight="1">
      <c r="A1684" s="152" t="s">
        <v>13626</v>
      </c>
      <c r="B1684" s="153" t="s">
        <v>9749</v>
      </c>
      <c r="C1684" s="153" t="s">
        <v>13627</v>
      </c>
      <c r="D1684" s="153" t="s">
        <v>10236</v>
      </c>
      <c r="E1684" s="154">
        <v>204.12</v>
      </c>
    </row>
    <row r="1685" spans="1:5" ht="13.5" customHeight="1">
      <c r="A1685" s="149" t="s">
        <v>13628</v>
      </c>
      <c r="B1685" s="150" t="s">
        <v>9749</v>
      </c>
      <c r="C1685" s="150" t="s">
        <v>1688</v>
      </c>
      <c r="D1685" s="151"/>
      <c r="E1685" s="151"/>
    </row>
    <row r="1686" spans="1:5" ht="12.75" customHeight="1">
      <c r="A1686" s="152" t="s">
        <v>13629</v>
      </c>
      <c r="B1686" s="153" t="s">
        <v>9749</v>
      </c>
      <c r="C1686" s="153" t="s">
        <v>13630</v>
      </c>
      <c r="D1686" s="153" t="s">
        <v>9754</v>
      </c>
      <c r="E1686" s="154">
        <v>48.2</v>
      </c>
    </row>
    <row r="1687" spans="1:5" ht="12.75" customHeight="1">
      <c r="A1687" s="152" t="s">
        <v>13631</v>
      </c>
      <c r="B1687" s="153" t="s">
        <v>9749</v>
      </c>
      <c r="C1687" s="153" t="s">
        <v>13632</v>
      </c>
      <c r="D1687" s="153" t="s">
        <v>9754</v>
      </c>
      <c r="E1687" s="154">
        <v>58.08</v>
      </c>
    </row>
    <row r="1688" spans="1:5" ht="13.5" customHeight="1">
      <c r="A1688" s="152" t="s">
        <v>13633</v>
      </c>
      <c r="B1688" s="153" t="s">
        <v>9749</v>
      </c>
      <c r="C1688" s="153" t="s">
        <v>13634</v>
      </c>
      <c r="D1688" s="153" t="s">
        <v>9754</v>
      </c>
      <c r="E1688" s="154">
        <v>75.19</v>
      </c>
    </row>
    <row r="1689" spans="1:5" ht="12.75" customHeight="1">
      <c r="A1689" s="152" t="s">
        <v>13635</v>
      </c>
      <c r="B1689" s="153" t="s">
        <v>9749</v>
      </c>
      <c r="C1689" s="153" t="s">
        <v>13636</v>
      </c>
      <c r="D1689" s="153" t="s">
        <v>9754</v>
      </c>
      <c r="E1689" s="154">
        <v>83.57</v>
      </c>
    </row>
    <row r="1690" spans="1:5" ht="13.5" customHeight="1">
      <c r="A1690" s="152" t="s">
        <v>13637</v>
      </c>
      <c r="B1690" s="153" t="s">
        <v>9749</v>
      </c>
      <c r="C1690" s="153" t="s">
        <v>13638</v>
      </c>
      <c r="D1690" s="153" t="s">
        <v>9754</v>
      </c>
      <c r="E1690" s="154">
        <v>123.34</v>
      </c>
    </row>
    <row r="1691" spans="1:5" ht="12.75" customHeight="1">
      <c r="A1691" s="152" t="s">
        <v>13639</v>
      </c>
      <c r="B1691" s="153" t="s">
        <v>9749</v>
      </c>
      <c r="C1691" s="153" t="s">
        <v>13640</v>
      </c>
      <c r="D1691" s="153" t="s">
        <v>9754</v>
      </c>
      <c r="E1691" s="154">
        <v>193.84</v>
      </c>
    </row>
    <row r="1692" spans="1:5" ht="12.75" customHeight="1">
      <c r="A1692" s="152" t="s">
        <v>13641</v>
      </c>
      <c r="B1692" s="153" t="s">
        <v>9749</v>
      </c>
      <c r="C1692" s="153" t="s">
        <v>13642</v>
      </c>
      <c r="D1692" s="153" t="s">
        <v>9754</v>
      </c>
      <c r="E1692" s="154">
        <v>281.92</v>
      </c>
    </row>
    <row r="1693" spans="1:5" ht="13.5" customHeight="1">
      <c r="A1693" s="149" t="s">
        <v>13643</v>
      </c>
      <c r="B1693" s="150" t="s">
        <v>9749</v>
      </c>
      <c r="C1693" s="150" t="s">
        <v>13644</v>
      </c>
      <c r="D1693" s="151"/>
      <c r="E1693" s="151"/>
    </row>
    <row r="1694" spans="1:5" ht="12.75" customHeight="1">
      <c r="A1694" s="152" t="s">
        <v>13645</v>
      </c>
      <c r="B1694" s="153" t="s">
        <v>9749</v>
      </c>
      <c r="C1694" s="153" t="s">
        <v>13646</v>
      </c>
      <c r="D1694" s="153" t="s">
        <v>10400</v>
      </c>
      <c r="E1694" s="154">
        <v>19.239999999999998</v>
      </c>
    </row>
    <row r="1695" spans="1:5" ht="12.75" customHeight="1">
      <c r="A1695" s="145" t="s">
        <v>13647</v>
      </c>
      <c r="B1695" s="146"/>
      <c r="C1695" s="147" t="s">
        <v>13648</v>
      </c>
      <c r="D1695" s="148"/>
      <c r="E1695" s="148"/>
    </row>
    <row r="1696" spans="1:5" ht="13.5" customHeight="1">
      <c r="A1696" s="149" t="s">
        <v>13649</v>
      </c>
      <c r="B1696" s="150" t="s">
        <v>9749</v>
      </c>
      <c r="C1696" s="150" t="s">
        <v>13650</v>
      </c>
      <c r="D1696" s="151"/>
      <c r="E1696" s="151"/>
    </row>
    <row r="1697" spans="1:5" ht="12.75" customHeight="1">
      <c r="A1697" s="152" t="s">
        <v>13651</v>
      </c>
      <c r="B1697" s="153" t="s">
        <v>9749</v>
      </c>
      <c r="C1697" s="379" t="s">
        <v>13652</v>
      </c>
      <c r="D1697" s="153" t="s">
        <v>10236</v>
      </c>
      <c r="E1697" s="154">
        <v>238.87</v>
      </c>
    </row>
    <row r="1698" spans="1:5" ht="3" customHeight="1">
      <c r="C1698" s="379"/>
    </row>
    <row r="1699" spans="1:5" ht="12.75" customHeight="1">
      <c r="A1699" s="152" t="s">
        <v>13653</v>
      </c>
      <c r="B1699" s="153" t="s">
        <v>9749</v>
      </c>
      <c r="C1699" s="379" t="s">
        <v>13654</v>
      </c>
      <c r="D1699" s="153" t="s">
        <v>10236</v>
      </c>
      <c r="E1699" s="154">
        <v>343.81</v>
      </c>
    </row>
    <row r="1700" spans="1:5" ht="2.25" customHeight="1">
      <c r="C1700" s="379"/>
    </row>
    <row r="1701" spans="1:5" ht="13.5" customHeight="1">
      <c r="A1701" s="152" t="s">
        <v>13655</v>
      </c>
      <c r="B1701" s="153" t="s">
        <v>9749</v>
      </c>
      <c r="C1701" s="379" t="s">
        <v>13656</v>
      </c>
      <c r="D1701" s="153" t="s">
        <v>10236</v>
      </c>
      <c r="E1701" s="154">
        <v>254.04</v>
      </c>
    </row>
    <row r="1702" spans="1:5" ht="2.25" customHeight="1">
      <c r="C1702" s="379"/>
    </row>
    <row r="1703" spans="1:5" ht="13.5" customHeight="1">
      <c r="A1703" s="152" t="s">
        <v>13657</v>
      </c>
      <c r="B1703" s="153" t="s">
        <v>9749</v>
      </c>
      <c r="C1703" s="379" t="s">
        <v>13658</v>
      </c>
      <c r="D1703" s="153" t="s">
        <v>10236</v>
      </c>
      <c r="E1703" s="154">
        <v>383.87</v>
      </c>
    </row>
    <row r="1704" spans="1:5" ht="2.25" customHeight="1">
      <c r="C1704" s="379"/>
    </row>
    <row r="1705" spans="1:5" ht="12.75" customHeight="1">
      <c r="A1705" s="152" t="s">
        <v>13659</v>
      </c>
      <c r="B1705" s="153" t="s">
        <v>9749</v>
      </c>
      <c r="C1705" s="379" t="s">
        <v>13660</v>
      </c>
      <c r="D1705" s="153" t="s">
        <v>10236</v>
      </c>
      <c r="E1705" s="154">
        <v>477.81</v>
      </c>
    </row>
    <row r="1706" spans="1:5" ht="3" customHeight="1">
      <c r="C1706" s="379"/>
    </row>
    <row r="1707" spans="1:5" ht="12.75" customHeight="1">
      <c r="A1707" s="152" t="s">
        <v>13661</v>
      </c>
      <c r="B1707" s="153" t="s">
        <v>9749</v>
      </c>
      <c r="C1707" s="379" t="s">
        <v>13662</v>
      </c>
      <c r="D1707" s="153" t="s">
        <v>10236</v>
      </c>
      <c r="E1707" s="154">
        <v>733.74</v>
      </c>
    </row>
    <row r="1708" spans="1:5" ht="2.25" customHeight="1">
      <c r="C1708" s="379"/>
    </row>
    <row r="1709" spans="1:5" ht="13.5" customHeight="1">
      <c r="A1709" s="152" t="s">
        <v>13663</v>
      </c>
      <c r="B1709" s="153" t="s">
        <v>9749</v>
      </c>
      <c r="C1709" s="379" t="s">
        <v>13664</v>
      </c>
      <c r="D1709" s="153" t="s">
        <v>10236</v>
      </c>
      <c r="E1709" s="154">
        <v>590.45000000000005</v>
      </c>
    </row>
    <row r="1710" spans="1:5" ht="2.25" customHeight="1">
      <c r="C1710" s="379"/>
    </row>
    <row r="1711" spans="1:5" ht="13.5" customHeight="1">
      <c r="A1711" s="152" t="s">
        <v>13665</v>
      </c>
      <c r="B1711" s="153" t="s">
        <v>9749</v>
      </c>
      <c r="C1711" s="379" t="s">
        <v>13666</v>
      </c>
      <c r="D1711" s="153" t="s">
        <v>10236</v>
      </c>
      <c r="E1711" s="154">
        <v>912.5</v>
      </c>
    </row>
    <row r="1712" spans="1:5" ht="2.25" customHeight="1">
      <c r="C1712" s="379"/>
    </row>
    <row r="1713" spans="1:5" ht="12.75" customHeight="1">
      <c r="A1713" s="152" t="s">
        <v>13667</v>
      </c>
      <c r="B1713" s="153" t="s">
        <v>9749</v>
      </c>
      <c r="C1713" s="379" t="s">
        <v>13668</v>
      </c>
      <c r="D1713" s="153" t="s">
        <v>10236</v>
      </c>
      <c r="E1713" s="154">
        <v>1017.72</v>
      </c>
    </row>
    <row r="1714" spans="1:5" ht="3" customHeight="1">
      <c r="C1714" s="379"/>
    </row>
    <row r="1715" spans="1:5" ht="12.75" customHeight="1">
      <c r="A1715" s="152" t="s">
        <v>13669</v>
      </c>
      <c r="B1715" s="153" t="s">
        <v>9749</v>
      </c>
      <c r="C1715" s="153" t="s">
        <v>13670</v>
      </c>
      <c r="D1715" s="153" t="s">
        <v>10236</v>
      </c>
      <c r="E1715" s="154">
        <v>691.22</v>
      </c>
    </row>
    <row r="1716" spans="1:5" ht="13.5" customHeight="1">
      <c r="A1716" s="152" t="s">
        <v>13671</v>
      </c>
      <c r="B1716" s="153" t="s">
        <v>9749</v>
      </c>
      <c r="C1716" s="153" t="s">
        <v>13672</v>
      </c>
      <c r="D1716" s="153" t="s">
        <v>10236</v>
      </c>
      <c r="E1716" s="154">
        <v>1001.67</v>
      </c>
    </row>
    <row r="1717" spans="1:5" ht="12.75" customHeight="1">
      <c r="A1717" s="152" t="s">
        <v>13673</v>
      </c>
      <c r="B1717" s="153" t="s">
        <v>9749</v>
      </c>
      <c r="C1717" s="153" t="s">
        <v>13674</v>
      </c>
      <c r="D1717" s="153" t="s">
        <v>10236</v>
      </c>
      <c r="E1717" s="154">
        <v>1097.71</v>
      </c>
    </row>
    <row r="1718" spans="1:5" ht="12.75" customHeight="1">
      <c r="A1718" s="152" t="s">
        <v>13675</v>
      </c>
      <c r="B1718" s="153" t="s">
        <v>9749</v>
      </c>
      <c r="C1718" s="153" t="s">
        <v>13676</v>
      </c>
      <c r="D1718" s="153" t="s">
        <v>10236</v>
      </c>
      <c r="E1718" s="154">
        <v>476.45</v>
      </c>
    </row>
    <row r="1719" spans="1:5" ht="13.5" customHeight="1">
      <c r="A1719" s="152" t="s">
        <v>13677</v>
      </c>
      <c r="B1719" s="153" t="s">
        <v>9749</v>
      </c>
      <c r="C1719" s="153" t="s">
        <v>13678</v>
      </c>
      <c r="D1719" s="153" t="s">
        <v>10236</v>
      </c>
      <c r="E1719" s="154">
        <v>485.26</v>
      </c>
    </row>
    <row r="1720" spans="1:5" ht="12.75" customHeight="1">
      <c r="A1720" s="152" t="s">
        <v>13679</v>
      </c>
      <c r="B1720" s="153" t="s">
        <v>9749</v>
      </c>
      <c r="C1720" s="153" t="s">
        <v>13680</v>
      </c>
      <c r="D1720" s="153" t="s">
        <v>10236</v>
      </c>
      <c r="E1720" s="154">
        <v>726.87</v>
      </c>
    </row>
    <row r="1721" spans="1:5" ht="13.5" customHeight="1">
      <c r="A1721" s="149" t="s">
        <v>13681</v>
      </c>
      <c r="B1721" s="150" t="s">
        <v>9749</v>
      </c>
      <c r="C1721" s="150" t="s">
        <v>13682</v>
      </c>
      <c r="D1721" s="151"/>
      <c r="E1721" s="151"/>
    </row>
    <row r="1722" spans="1:5" ht="12.75" customHeight="1">
      <c r="A1722" s="152" t="s">
        <v>13683</v>
      </c>
      <c r="B1722" s="153" t="s">
        <v>9749</v>
      </c>
      <c r="C1722" s="379" t="s">
        <v>13684</v>
      </c>
      <c r="D1722" s="153" t="s">
        <v>10236</v>
      </c>
      <c r="E1722" s="154">
        <v>414.99</v>
      </c>
    </row>
    <row r="1723" spans="1:5" ht="2.25" customHeight="1">
      <c r="C1723" s="379"/>
    </row>
    <row r="1724" spans="1:5" ht="13.5" customHeight="1">
      <c r="A1724" s="152" t="s">
        <v>13685</v>
      </c>
      <c r="B1724" s="153" t="s">
        <v>9749</v>
      </c>
      <c r="C1724" s="379" t="s">
        <v>13686</v>
      </c>
      <c r="D1724" s="153" t="s">
        <v>10236</v>
      </c>
      <c r="E1724" s="154">
        <v>405.36</v>
      </c>
    </row>
    <row r="1725" spans="1:5" ht="2.25" customHeight="1">
      <c r="C1725" s="379"/>
    </row>
    <row r="1726" spans="1:5" ht="12.75" customHeight="1">
      <c r="A1726" s="152" t="s">
        <v>13687</v>
      </c>
      <c r="B1726" s="153" t="s">
        <v>9749</v>
      </c>
      <c r="C1726" s="153" t="s">
        <v>13688</v>
      </c>
      <c r="D1726" s="153" t="s">
        <v>10236</v>
      </c>
      <c r="E1726" s="154">
        <v>393.99</v>
      </c>
    </row>
    <row r="1727" spans="1:5" ht="13.5" customHeight="1">
      <c r="A1727" s="145" t="s">
        <v>13689</v>
      </c>
      <c r="B1727" s="146"/>
      <c r="C1727" s="147" t="s">
        <v>1941</v>
      </c>
      <c r="D1727" s="148"/>
      <c r="E1727" s="148"/>
    </row>
    <row r="1728" spans="1:5" ht="12.75" customHeight="1">
      <c r="A1728" s="149" t="s">
        <v>13690</v>
      </c>
      <c r="B1728" s="150" t="s">
        <v>9749</v>
      </c>
      <c r="C1728" s="150" t="s">
        <v>13691</v>
      </c>
      <c r="D1728" s="151"/>
      <c r="E1728" s="151"/>
    </row>
    <row r="1729" spans="1:5" ht="13.5" customHeight="1">
      <c r="A1729" s="152" t="s">
        <v>13692</v>
      </c>
      <c r="B1729" s="153" t="s">
        <v>9749</v>
      </c>
      <c r="C1729" s="153" t="s">
        <v>13693</v>
      </c>
      <c r="D1729" s="153" t="s">
        <v>10236</v>
      </c>
      <c r="E1729" s="154">
        <v>22.39</v>
      </c>
    </row>
    <row r="1730" spans="1:5" ht="12.75" customHeight="1">
      <c r="A1730" s="152" t="s">
        <v>13694</v>
      </c>
      <c r="B1730" s="153" t="s">
        <v>9749</v>
      </c>
      <c r="C1730" s="153" t="s">
        <v>13695</v>
      </c>
      <c r="D1730" s="153" t="s">
        <v>10236</v>
      </c>
      <c r="E1730" s="154">
        <v>31.17</v>
      </c>
    </row>
    <row r="1731" spans="1:5" ht="12.75" customHeight="1">
      <c r="A1731" s="152" t="s">
        <v>13696</v>
      </c>
      <c r="B1731" s="153" t="s">
        <v>9749</v>
      </c>
      <c r="C1731" s="153" t="s">
        <v>13697</v>
      </c>
      <c r="D1731" s="153" t="s">
        <v>10236</v>
      </c>
      <c r="E1731" s="154">
        <v>3.73</v>
      </c>
    </row>
    <row r="1732" spans="1:5" ht="13.5" customHeight="1">
      <c r="A1732" s="152" t="s">
        <v>13698</v>
      </c>
      <c r="B1732" s="153" t="s">
        <v>9749</v>
      </c>
      <c r="C1732" s="153" t="s">
        <v>13699</v>
      </c>
      <c r="D1732" s="153" t="s">
        <v>10236</v>
      </c>
      <c r="E1732" s="154">
        <v>5.12</v>
      </c>
    </row>
    <row r="1733" spans="1:5" ht="12.75" customHeight="1">
      <c r="A1733" s="152" t="s">
        <v>13700</v>
      </c>
      <c r="B1733" s="153" t="s">
        <v>9749</v>
      </c>
      <c r="C1733" s="153" t="s">
        <v>13701</v>
      </c>
      <c r="D1733" s="153" t="s">
        <v>10236</v>
      </c>
      <c r="E1733" s="154">
        <v>17.010000000000002</v>
      </c>
    </row>
    <row r="1734" spans="1:5" ht="13.5" customHeight="1">
      <c r="A1734" s="152" t="s">
        <v>13702</v>
      </c>
      <c r="B1734" s="153" t="s">
        <v>9749</v>
      </c>
      <c r="C1734" s="153" t="s">
        <v>13703</v>
      </c>
      <c r="D1734" s="153" t="s">
        <v>10236</v>
      </c>
      <c r="E1734" s="154">
        <v>21.13</v>
      </c>
    </row>
    <row r="1735" spans="1:5" ht="12.75" customHeight="1">
      <c r="A1735" s="152" t="s">
        <v>13704</v>
      </c>
      <c r="B1735" s="153" t="s">
        <v>9749</v>
      </c>
      <c r="C1735" s="379" t="s">
        <v>13705</v>
      </c>
      <c r="D1735" s="153" t="s">
        <v>10236</v>
      </c>
      <c r="E1735" s="154">
        <v>21.14</v>
      </c>
    </row>
    <row r="1736" spans="1:5" ht="2.25" customHeight="1">
      <c r="C1736" s="379"/>
    </row>
    <row r="1737" spans="1:5" ht="13.5" customHeight="1">
      <c r="A1737" s="149" t="s">
        <v>13706</v>
      </c>
      <c r="B1737" s="150" t="s">
        <v>9749</v>
      </c>
      <c r="C1737" s="150" t="s">
        <v>13707</v>
      </c>
      <c r="D1737" s="151"/>
      <c r="E1737" s="151"/>
    </row>
    <row r="1738" spans="1:5" ht="12.75" customHeight="1">
      <c r="A1738" s="152" t="s">
        <v>13708</v>
      </c>
      <c r="B1738" s="153" t="s">
        <v>9749</v>
      </c>
      <c r="C1738" s="153" t="s">
        <v>13709</v>
      </c>
      <c r="D1738" s="153" t="s">
        <v>10236</v>
      </c>
      <c r="E1738" s="154">
        <v>21.39</v>
      </c>
    </row>
    <row r="1739" spans="1:5" ht="12.75" customHeight="1">
      <c r="A1739" s="152" t="s">
        <v>13710</v>
      </c>
      <c r="B1739" s="153" t="s">
        <v>9749</v>
      </c>
      <c r="C1739" s="153" t="s">
        <v>13711</v>
      </c>
      <c r="D1739" s="153" t="s">
        <v>10236</v>
      </c>
      <c r="E1739" s="154">
        <v>29.17</v>
      </c>
    </row>
    <row r="1740" spans="1:5" ht="13.5" customHeight="1">
      <c r="A1740" s="152" t="s">
        <v>13712</v>
      </c>
      <c r="B1740" s="153" t="s">
        <v>9749</v>
      </c>
      <c r="C1740" s="153" t="s">
        <v>13713</v>
      </c>
      <c r="D1740" s="153" t="s">
        <v>10236</v>
      </c>
      <c r="E1740" s="154">
        <v>13.43</v>
      </c>
    </row>
    <row r="1741" spans="1:5" ht="12.75" customHeight="1">
      <c r="A1741" s="152" t="s">
        <v>13714</v>
      </c>
      <c r="B1741" s="153" t="s">
        <v>9749</v>
      </c>
      <c r="C1741" s="153" t="s">
        <v>13715</v>
      </c>
      <c r="D1741" s="153" t="s">
        <v>10236</v>
      </c>
      <c r="E1741" s="154">
        <v>16.739999999999998</v>
      </c>
    </row>
    <row r="1742" spans="1:5" ht="13.5" customHeight="1">
      <c r="A1742" s="152" t="s">
        <v>13716</v>
      </c>
      <c r="B1742" s="153" t="s">
        <v>9749</v>
      </c>
      <c r="C1742" s="153" t="s">
        <v>13717</v>
      </c>
      <c r="D1742" s="153" t="s">
        <v>10236</v>
      </c>
      <c r="E1742" s="154">
        <v>3.75</v>
      </c>
    </row>
    <row r="1743" spans="1:5" ht="12.75" customHeight="1">
      <c r="A1743" s="152" t="s">
        <v>13718</v>
      </c>
      <c r="B1743" s="153" t="s">
        <v>9749</v>
      </c>
      <c r="C1743" s="153" t="s">
        <v>13719</v>
      </c>
      <c r="D1743" s="153" t="s">
        <v>10236</v>
      </c>
      <c r="E1743" s="154">
        <v>3.32</v>
      </c>
    </row>
    <row r="1744" spans="1:5" ht="12.75" customHeight="1">
      <c r="A1744" s="152" t="s">
        <v>13720</v>
      </c>
      <c r="B1744" s="153" t="s">
        <v>9749</v>
      </c>
      <c r="C1744" s="153" t="s">
        <v>13721</v>
      </c>
      <c r="D1744" s="153" t="s">
        <v>10236</v>
      </c>
      <c r="E1744" s="154">
        <v>5.14</v>
      </c>
    </row>
    <row r="1745" spans="1:5" ht="13.5" customHeight="1">
      <c r="A1745" s="152" t="s">
        <v>13722</v>
      </c>
      <c r="B1745" s="153" t="s">
        <v>9749</v>
      </c>
      <c r="C1745" s="153" t="s">
        <v>13723</v>
      </c>
      <c r="D1745" s="153" t="s">
        <v>10236</v>
      </c>
      <c r="E1745" s="154">
        <v>4.71</v>
      </c>
    </row>
    <row r="1746" spans="1:5" ht="12.75" customHeight="1">
      <c r="A1746" s="152" t="s">
        <v>13724</v>
      </c>
      <c r="B1746" s="153" t="s">
        <v>9749</v>
      </c>
      <c r="C1746" s="153" t="s">
        <v>13725</v>
      </c>
      <c r="D1746" s="153" t="s">
        <v>10236</v>
      </c>
      <c r="E1746" s="154">
        <v>18.190000000000001</v>
      </c>
    </row>
    <row r="1747" spans="1:5" ht="13.5" customHeight="1">
      <c r="A1747" s="152" t="s">
        <v>13726</v>
      </c>
      <c r="B1747" s="153" t="s">
        <v>9749</v>
      </c>
      <c r="C1747" s="153" t="s">
        <v>13727</v>
      </c>
      <c r="D1747" s="153" t="s">
        <v>10236</v>
      </c>
      <c r="E1747" s="154">
        <v>16.239999999999998</v>
      </c>
    </row>
    <row r="1748" spans="1:5" ht="12.75" customHeight="1">
      <c r="A1748" s="152" t="s">
        <v>13728</v>
      </c>
      <c r="B1748" s="153" t="s">
        <v>9749</v>
      </c>
      <c r="C1748" s="379" t="s">
        <v>13729</v>
      </c>
      <c r="D1748" s="153" t="s">
        <v>10236</v>
      </c>
      <c r="E1748" s="154">
        <v>24.99</v>
      </c>
    </row>
    <row r="1749" spans="1:5" ht="2.25" customHeight="1">
      <c r="C1749" s="379"/>
    </row>
    <row r="1750" spans="1:5" ht="13.5" customHeight="1">
      <c r="A1750" s="152" t="s">
        <v>13730</v>
      </c>
      <c r="B1750" s="153" t="s">
        <v>9749</v>
      </c>
      <c r="C1750" s="153" t="s">
        <v>13731</v>
      </c>
      <c r="D1750" s="153" t="s">
        <v>10236</v>
      </c>
      <c r="E1750" s="154">
        <v>23.04</v>
      </c>
    </row>
    <row r="1751" spans="1:5" ht="12.75" customHeight="1">
      <c r="A1751" s="152" t="s">
        <v>13732</v>
      </c>
      <c r="B1751" s="153" t="s">
        <v>9749</v>
      </c>
      <c r="C1751" s="153" t="s">
        <v>13733</v>
      </c>
      <c r="D1751" s="153" t="s">
        <v>10236</v>
      </c>
      <c r="E1751" s="154">
        <v>22.95</v>
      </c>
    </row>
    <row r="1752" spans="1:5" ht="12.75" customHeight="1">
      <c r="A1752" s="149" t="s">
        <v>13734</v>
      </c>
      <c r="B1752" s="150" t="s">
        <v>9749</v>
      </c>
      <c r="C1752" s="150" t="s">
        <v>13735</v>
      </c>
      <c r="D1752" s="151"/>
      <c r="E1752" s="151"/>
    </row>
    <row r="1753" spans="1:5" ht="13.5" customHeight="1">
      <c r="A1753" s="152" t="s">
        <v>13736</v>
      </c>
      <c r="B1753" s="153" t="s">
        <v>9749</v>
      </c>
      <c r="C1753" s="153" t="s">
        <v>13737</v>
      </c>
      <c r="D1753" s="153" t="s">
        <v>10236</v>
      </c>
      <c r="E1753" s="154">
        <v>5.15</v>
      </c>
    </row>
    <row r="1754" spans="1:5" ht="12.75" customHeight="1">
      <c r="A1754" s="152" t="s">
        <v>13738</v>
      </c>
      <c r="B1754" s="153" t="s">
        <v>9749</v>
      </c>
      <c r="C1754" s="153" t="s">
        <v>13739</v>
      </c>
      <c r="D1754" s="153" t="s">
        <v>10236</v>
      </c>
      <c r="E1754" s="154">
        <v>58.85</v>
      </c>
    </row>
    <row r="1755" spans="1:5" ht="13.5" customHeight="1">
      <c r="A1755" s="152" t="s">
        <v>13740</v>
      </c>
      <c r="B1755" s="153" t="s">
        <v>9749</v>
      </c>
      <c r="C1755" s="153" t="s">
        <v>13741</v>
      </c>
      <c r="D1755" s="153" t="s">
        <v>10236</v>
      </c>
      <c r="E1755" s="154">
        <v>24.45</v>
      </c>
    </row>
    <row r="1756" spans="1:5" ht="12.75" customHeight="1">
      <c r="A1756" s="152" t="s">
        <v>13742</v>
      </c>
      <c r="B1756" s="153" t="s">
        <v>9749</v>
      </c>
      <c r="C1756" s="153" t="s">
        <v>13743</v>
      </c>
      <c r="D1756" s="153" t="s">
        <v>10236</v>
      </c>
      <c r="E1756" s="154">
        <v>27.64</v>
      </c>
    </row>
    <row r="1757" spans="1:5" ht="12.75" customHeight="1">
      <c r="A1757" s="152" t="s">
        <v>13744</v>
      </c>
      <c r="B1757" s="153" t="s">
        <v>9749</v>
      </c>
      <c r="C1757" s="153" t="s">
        <v>13745</v>
      </c>
      <c r="D1757" s="153" t="s">
        <v>9754</v>
      </c>
      <c r="E1757" s="154">
        <v>6.38</v>
      </c>
    </row>
    <row r="1758" spans="1:5" ht="13.5" customHeight="1">
      <c r="A1758" s="149" t="s">
        <v>13746</v>
      </c>
      <c r="B1758" s="150" t="s">
        <v>9749</v>
      </c>
      <c r="C1758" s="150" t="s">
        <v>13747</v>
      </c>
      <c r="D1758" s="151"/>
      <c r="E1758" s="151"/>
    </row>
    <row r="1759" spans="1:5" ht="12.75" customHeight="1">
      <c r="A1759" s="152" t="s">
        <v>13748</v>
      </c>
      <c r="B1759" s="153" t="s">
        <v>9749</v>
      </c>
      <c r="C1759" s="153" t="s">
        <v>13749</v>
      </c>
      <c r="D1759" s="153" t="s">
        <v>10236</v>
      </c>
      <c r="E1759" s="154">
        <v>9.0299999999999994</v>
      </c>
    </row>
    <row r="1760" spans="1:5" ht="13.5" customHeight="1">
      <c r="A1760" s="152" t="s">
        <v>13750</v>
      </c>
      <c r="B1760" s="153" t="s">
        <v>9749</v>
      </c>
      <c r="C1760" s="153" t="s">
        <v>13751</v>
      </c>
      <c r="D1760" s="153" t="s">
        <v>10236</v>
      </c>
      <c r="E1760" s="154">
        <v>13.5</v>
      </c>
    </row>
    <row r="1761" spans="1:5" ht="12.75" customHeight="1">
      <c r="A1761" s="152" t="s">
        <v>13752</v>
      </c>
      <c r="B1761" s="153" t="s">
        <v>9749</v>
      </c>
      <c r="C1761" s="379" t="s">
        <v>13753</v>
      </c>
      <c r="D1761" s="153" t="s">
        <v>10236</v>
      </c>
      <c r="E1761" s="154">
        <v>29.53</v>
      </c>
    </row>
    <row r="1762" spans="1:5" ht="2.25" customHeight="1">
      <c r="C1762" s="379"/>
    </row>
    <row r="1763" spans="1:5" ht="13.5" customHeight="1">
      <c r="A1763" s="152" t="s">
        <v>13754</v>
      </c>
      <c r="B1763" s="153" t="s">
        <v>9749</v>
      </c>
      <c r="C1763" s="153" t="s">
        <v>13755</v>
      </c>
      <c r="D1763" s="153" t="s">
        <v>10236</v>
      </c>
      <c r="E1763" s="154">
        <v>49.24</v>
      </c>
    </row>
    <row r="1764" spans="1:5" ht="12.75" customHeight="1">
      <c r="A1764" s="152" t="s">
        <v>13756</v>
      </c>
      <c r="B1764" s="153" t="s">
        <v>9749</v>
      </c>
      <c r="C1764" s="379" t="s">
        <v>13757</v>
      </c>
      <c r="D1764" s="153" t="s">
        <v>10236</v>
      </c>
      <c r="E1764" s="154">
        <v>50.55</v>
      </c>
    </row>
    <row r="1765" spans="1:5" ht="3" customHeight="1">
      <c r="C1765" s="379"/>
    </row>
    <row r="1766" spans="1:5" ht="12.75" customHeight="1">
      <c r="A1766" s="152" t="s">
        <v>13758</v>
      </c>
      <c r="B1766" s="153" t="s">
        <v>9749</v>
      </c>
      <c r="C1766" s="379" t="s">
        <v>13759</v>
      </c>
      <c r="D1766" s="153" t="s">
        <v>10236</v>
      </c>
      <c r="E1766" s="154">
        <v>50.63</v>
      </c>
    </row>
    <row r="1767" spans="1:5" ht="2.25" customHeight="1">
      <c r="C1767" s="379"/>
    </row>
    <row r="1768" spans="1:5" ht="13.5" customHeight="1">
      <c r="A1768" s="149" t="s">
        <v>13760</v>
      </c>
      <c r="B1768" s="150" t="s">
        <v>9749</v>
      </c>
      <c r="C1768" s="150" t="s">
        <v>13761</v>
      </c>
      <c r="D1768" s="151"/>
      <c r="E1768" s="151"/>
    </row>
    <row r="1769" spans="1:5" ht="12.75" customHeight="1">
      <c r="A1769" s="152" t="s">
        <v>13762</v>
      </c>
      <c r="B1769" s="153" t="s">
        <v>9749</v>
      </c>
      <c r="C1769" s="153" t="s">
        <v>13763</v>
      </c>
      <c r="D1769" s="153" t="s">
        <v>10236</v>
      </c>
      <c r="E1769" s="154">
        <v>1.88</v>
      </c>
    </row>
    <row r="1770" spans="1:5" ht="12.75" customHeight="1">
      <c r="A1770" s="152" t="s">
        <v>13764</v>
      </c>
      <c r="B1770" s="153" t="s">
        <v>9749</v>
      </c>
      <c r="C1770" s="153" t="s">
        <v>13765</v>
      </c>
      <c r="D1770" s="153" t="s">
        <v>10236</v>
      </c>
      <c r="E1770" s="154">
        <v>17.46</v>
      </c>
    </row>
    <row r="1771" spans="1:5" ht="13.5" customHeight="1">
      <c r="A1771" s="152" t="s">
        <v>13766</v>
      </c>
      <c r="B1771" s="153" t="s">
        <v>9749</v>
      </c>
      <c r="C1771" s="153" t="s">
        <v>13767</v>
      </c>
      <c r="D1771" s="153" t="s">
        <v>10236</v>
      </c>
      <c r="E1771" s="154">
        <v>21.39</v>
      </c>
    </row>
    <row r="1772" spans="1:5" ht="12.75" customHeight="1">
      <c r="A1772" s="152" t="s">
        <v>13768</v>
      </c>
      <c r="B1772" s="153" t="s">
        <v>9749</v>
      </c>
      <c r="C1772" s="153" t="s">
        <v>13769</v>
      </c>
      <c r="D1772" s="153" t="s">
        <v>10236</v>
      </c>
      <c r="E1772" s="154">
        <v>20.84</v>
      </c>
    </row>
    <row r="1773" spans="1:5" ht="13.5" customHeight="1">
      <c r="A1773" s="152" t="s">
        <v>13770</v>
      </c>
      <c r="B1773" s="153" t="s">
        <v>9749</v>
      </c>
      <c r="C1773" s="153" t="s">
        <v>13771</v>
      </c>
      <c r="D1773" s="153" t="s">
        <v>10236</v>
      </c>
      <c r="E1773" s="154">
        <v>19.329999999999998</v>
      </c>
    </row>
    <row r="1774" spans="1:5" ht="12.75" customHeight="1">
      <c r="A1774" s="152" t="s">
        <v>13772</v>
      </c>
      <c r="B1774" s="153" t="s">
        <v>9749</v>
      </c>
      <c r="C1774" s="153" t="s">
        <v>13773</v>
      </c>
      <c r="D1774" s="153" t="s">
        <v>10236</v>
      </c>
      <c r="E1774" s="154">
        <v>25.83</v>
      </c>
    </row>
    <row r="1775" spans="1:5" ht="12.75" customHeight="1">
      <c r="A1775" s="152" t="s">
        <v>13774</v>
      </c>
      <c r="B1775" s="153" t="s">
        <v>9749</v>
      </c>
      <c r="C1775" s="379" t="s">
        <v>13775</v>
      </c>
      <c r="D1775" s="153" t="s">
        <v>10236</v>
      </c>
      <c r="E1775" s="154">
        <v>14.6</v>
      </c>
    </row>
    <row r="1776" spans="1:5" ht="3" customHeight="1">
      <c r="C1776" s="379"/>
    </row>
    <row r="1777" spans="1:5" ht="12.75" customHeight="1">
      <c r="A1777" s="152" t="s">
        <v>13776</v>
      </c>
      <c r="B1777" s="153" t="s">
        <v>9749</v>
      </c>
      <c r="C1777" s="379" t="s">
        <v>13777</v>
      </c>
      <c r="D1777" s="153" t="s">
        <v>10236</v>
      </c>
      <c r="E1777" s="154">
        <v>17.809999999999999</v>
      </c>
    </row>
    <row r="1778" spans="1:5" ht="3" customHeight="1">
      <c r="C1778" s="379"/>
    </row>
    <row r="1779" spans="1:5" ht="12.75" customHeight="1">
      <c r="A1779" s="152" t="s">
        <v>13778</v>
      </c>
      <c r="B1779" s="153" t="s">
        <v>9749</v>
      </c>
      <c r="C1779" s="379" t="s">
        <v>13779</v>
      </c>
      <c r="D1779" s="153" t="s">
        <v>10236</v>
      </c>
      <c r="E1779" s="154">
        <v>17.059999999999999</v>
      </c>
    </row>
    <row r="1780" spans="1:5" ht="2.25" customHeight="1">
      <c r="C1780" s="379"/>
    </row>
    <row r="1781" spans="1:5" ht="13.5" customHeight="1">
      <c r="A1781" s="149" t="s">
        <v>13780</v>
      </c>
      <c r="B1781" s="150" t="s">
        <v>9749</v>
      </c>
      <c r="C1781" s="150" t="s">
        <v>13781</v>
      </c>
      <c r="D1781" s="151"/>
      <c r="E1781" s="151"/>
    </row>
    <row r="1782" spans="1:5" ht="12.75" customHeight="1">
      <c r="A1782" s="152" t="s">
        <v>13782</v>
      </c>
      <c r="B1782" s="153" t="s">
        <v>9749</v>
      </c>
      <c r="C1782" s="153" t="s">
        <v>13783</v>
      </c>
      <c r="D1782" s="153" t="s">
        <v>10236</v>
      </c>
      <c r="E1782" s="154">
        <v>19.260000000000002</v>
      </c>
    </row>
    <row r="1783" spans="1:5" ht="12.75" customHeight="1">
      <c r="A1783" s="152" t="s">
        <v>13784</v>
      </c>
      <c r="B1783" s="153" t="s">
        <v>9749</v>
      </c>
      <c r="C1783" s="153" t="s">
        <v>13785</v>
      </c>
      <c r="D1783" s="153" t="s">
        <v>10236</v>
      </c>
      <c r="E1783" s="154">
        <v>23.33</v>
      </c>
    </row>
    <row r="1784" spans="1:5" ht="13.5" customHeight="1">
      <c r="A1784" s="152" t="s">
        <v>13786</v>
      </c>
      <c r="B1784" s="153" t="s">
        <v>9749</v>
      </c>
      <c r="C1784" s="153" t="s">
        <v>13787</v>
      </c>
      <c r="D1784" s="153" t="s">
        <v>10236</v>
      </c>
      <c r="E1784" s="154">
        <v>33.14</v>
      </c>
    </row>
    <row r="1785" spans="1:5" ht="12.75" customHeight="1">
      <c r="A1785" s="152" t="s">
        <v>13788</v>
      </c>
      <c r="B1785" s="153" t="s">
        <v>9749</v>
      </c>
      <c r="C1785" s="153" t="s">
        <v>13789</v>
      </c>
      <c r="D1785" s="153" t="s">
        <v>10236</v>
      </c>
      <c r="E1785" s="154">
        <v>36</v>
      </c>
    </row>
    <row r="1786" spans="1:5" ht="13.5" customHeight="1">
      <c r="A1786" s="145" t="s">
        <v>13790</v>
      </c>
      <c r="B1786" s="146"/>
      <c r="C1786" s="147" t="s">
        <v>13791</v>
      </c>
      <c r="D1786" s="148"/>
      <c r="E1786" s="148"/>
    </row>
    <row r="1787" spans="1:5" ht="12.75" customHeight="1">
      <c r="A1787" s="149" t="s">
        <v>13792</v>
      </c>
      <c r="B1787" s="150" t="s">
        <v>9749</v>
      </c>
      <c r="C1787" s="150" t="s">
        <v>13793</v>
      </c>
      <c r="D1787" s="151"/>
      <c r="E1787" s="151"/>
    </row>
    <row r="1788" spans="1:5" ht="12.75" customHeight="1">
      <c r="A1788" s="152" t="s">
        <v>13794</v>
      </c>
      <c r="B1788" s="153" t="s">
        <v>9749</v>
      </c>
      <c r="C1788" s="153" t="s">
        <v>13795</v>
      </c>
      <c r="D1788" s="153" t="s">
        <v>10146</v>
      </c>
      <c r="E1788" s="154">
        <v>2138.14</v>
      </c>
    </row>
    <row r="1789" spans="1:5" ht="13.5" customHeight="1">
      <c r="A1789" s="152" t="s">
        <v>13796</v>
      </c>
      <c r="B1789" s="153" t="s">
        <v>9749</v>
      </c>
      <c r="C1789" s="153" t="s">
        <v>13797</v>
      </c>
      <c r="D1789" s="153" t="s">
        <v>10146</v>
      </c>
      <c r="E1789" s="154">
        <v>5190.08</v>
      </c>
    </row>
    <row r="1790" spans="1:5" ht="12.75" customHeight="1">
      <c r="A1790" s="152" t="s">
        <v>13798</v>
      </c>
      <c r="B1790" s="153" t="s">
        <v>9749</v>
      </c>
      <c r="C1790" s="153" t="s">
        <v>13799</v>
      </c>
      <c r="D1790" s="153" t="s">
        <v>10711</v>
      </c>
      <c r="E1790" s="154">
        <v>1720.04</v>
      </c>
    </row>
    <row r="1791" spans="1:5" ht="13.5" customHeight="1">
      <c r="A1791" s="152" t="s">
        <v>13800</v>
      </c>
      <c r="B1791" s="153" t="s">
        <v>9749</v>
      </c>
      <c r="C1791" s="153" t="s">
        <v>13801</v>
      </c>
      <c r="D1791" s="153" t="s">
        <v>10711</v>
      </c>
      <c r="E1791" s="154">
        <v>1756.16</v>
      </c>
    </row>
    <row r="1792" spans="1:5" ht="12.75" customHeight="1">
      <c r="A1792" s="152" t="s">
        <v>13802</v>
      </c>
      <c r="B1792" s="153" t="s">
        <v>9749</v>
      </c>
      <c r="C1792" s="153" t="s">
        <v>13803</v>
      </c>
      <c r="D1792" s="153" t="s">
        <v>10146</v>
      </c>
      <c r="E1792" s="154">
        <v>2879.8</v>
      </c>
    </row>
    <row r="1793" spans="1:5" ht="12.75" customHeight="1">
      <c r="A1793" s="149" t="s">
        <v>13804</v>
      </c>
      <c r="B1793" s="150" t="s">
        <v>9749</v>
      </c>
      <c r="C1793" s="150" t="s">
        <v>13805</v>
      </c>
      <c r="D1793" s="151"/>
      <c r="E1793" s="151"/>
    </row>
    <row r="1794" spans="1:5" ht="13.5" customHeight="1">
      <c r="A1794" s="152" t="s">
        <v>13806</v>
      </c>
      <c r="B1794" s="153" t="s">
        <v>9749</v>
      </c>
      <c r="C1794" s="153" t="s">
        <v>13807</v>
      </c>
      <c r="D1794" s="153" t="s">
        <v>10146</v>
      </c>
      <c r="E1794" s="154">
        <v>153.65</v>
      </c>
    </row>
    <row r="1795" spans="1:5" ht="12.75" customHeight="1">
      <c r="A1795" s="152" t="s">
        <v>13808</v>
      </c>
      <c r="B1795" s="153" t="s">
        <v>9749</v>
      </c>
      <c r="C1795" s="153" t="s">
        <v>13809</v>
      </c>
      <c r="D1795" s="153" t="s">
        <v>10146</v>
      </c>
      <c r="E1795" s="154">
        <v>930.5</v>
      </c>
    </row>
    <row r="1796" spans="1:5" ht="12.75" customHeight="1">
      <c r="A1796" s="152" t="s">
        <v>13810</v>
      </c>
      <c r="B1796" s="153" t="s">
        <v>9749</v>
      </c>
      <c r="C1796" s="153" t="s">
        <v>13811</v>
      </c>
      <c r="D1796" s="153" t="s">
        <v>10146</v>
      </c>
      <c r="E1796" s="154">
        <v>16.37</v>
      </c>
    </row>
    <row r="1797" spans="1:5" ht="13.5" customHeight="1">
      <c r="A1797" s="152" t="s">
        <v>13812</v>
      </c>
      <c r="B1797" s="153" t="s">
        <v>9749</v>
      </c>
      <c r="C1797" s="153" t="s">
        <v>13813</v>
      </c>
      <c r="D1797" s="153" t="s">
        <v>10146</v>
      </c>
      <c r="E1797" s="154">
        <v>10.54</v>
      </c>
    </row>
    <row r="1798" spans="1:5" ht="12.75" customHeight="1">
      <c r="A1798" s="152" t="s">
        <v>13814</v>
      </c>
      <c r="B1798" s="153" t="s">
        <v>9749</v>
      </c>
      <c r="C1798" s="153" t="s">
        <v>13815</v>
      </c>
      <c r="D1798" s="153" t="s">
        <v>10146</v>
      </c>
      <c r="E1798" s="154">
        <v>141.94</v>
      </c>
    </row>
    <row r="1799" spans="1:5" ht="13.5" customHeight="1">
      <c r="A1799" s="152" t="s">
        <v>13816</v>
      </c>
      <c r="B1799" s="153" t="s">
        <v>9749</v>
      </c>
      <c r="C1799" s="153" t="s">
        <v>13817</v>
      </c>
      <c r="D1799" s="153" t="s">
        <v>10146</v>
      </c>
      <c r="E1799" s="154">
        <v>126.94</v>
      </c>
    </row>
    <row r="1800" spans="1:5" ht="12.75" customHeight="1">
      <c r="A1800" s="152" t="s">
        <v>13818</v>
      </c>
      <c r="B1800" s="153" t="s">
        <v>9749</v>
      </c>
      <c r="C1800" s="153" t="s">
        <v>13819</v>
      </c>
      <c r="D1800" s="153" t="s">
        <v>10146</v>
      </c>
      <c r="E1800" s="154">
        <v>1081.5999999999999</v>
      </c>
    </row>
    <row r="1801" spans="1:5" ht="12.75" customHeight="1">
      <c r="A1801" s="152" t="s">
        <v>13820</v>
      </c>
      <c r="B1801" s="153" t="s">
        <v>9749</v>
      </c>
      <c r="C1801" s="153" t="s">
        <v>13821</v>
      </c>
      <c r="D1801" s="153" t="s">
        <v>10146</v>
      </c>
      <c r="E1801" s="154">
        <v>636.6</v>
      </c>
    </row>
    <row r="1802" spans="1:5" ht="13.5" customHeight="1">
      <c r="A1802" s="152" t="s">
        <v>13822</v>
      </c>
      <c r="B1802" s="153" t="s">
        <v>9749</v>
      </c>
      <c r="C1802" s="153" t="s">
        <v>13823</v>
      </c>
      <c r="D1802" s="153" t="s">
        <v>10146</v>
      </c>
      <c r="E1802" s="154">
        <v>636.6</v>
      </c>
    </row>
    <row r="1803" spans="1:5" ht="12.75" customHeight="1">
      <c r="A1803" s="152" t="s">
        <v>13824</v>
      </c>
      <c r="B1803" s="153" t="s">
        <v>9749</v>
      </c>
      <c r="C1803" s="153" t="s">
        <v>13825</v>
      </c>
      <c r="D1803" s="153" t="s">
        <v>10146</v>
      </c>
      <c r="E1803" s="154">
        <v>634.6</v>
      </c>
    </row>
    <row r="1804" spans="1:5" ht="13.5" customHeight="1">
      <c r="A1804" s="152" t="s">
        <v>13826</v>
      </c>
      <c r="B1804" s="153" t="s">
        <v>9749</v>
      </c>
      <c r="C1804" s="153" t="s">
        <v>13827</v>
      </c>
      <c r="D1804" s="153" t="s">
        <v>10146</v>
      </c>
      <c r="E1804" s="154">
        <v>856.6</v>
      </c>
    </row>
    <row r="1805" spans="1:5" ht="12.75" customHeight="1">
      <c r="A1805" s="152" t="s">
        <v>13828</v>
      </c>
      <c r="B1805" s="153" t="s">
        <v>9749</v>
      </c>
      <c r="C1805" s="153" t="s">
        <v>13829</v>
      </c>
      <c r="D1805" s="153" t="s">
        <v>10146</v>
      </c>
      <c r="E1805" s="154">
        <v>47.76</v>
      </c>
    </row>
    <row r="1806" spans="1:5" ht="12.75" customHeight="1">
      <c r="A1806" s="149" t="s">
        <v>13830</v>
      </c>
      <c r="B1806" s="150" t="s">
        <v>9749</v>
      </c>
      <c r="C1806" s="150" t="s">
        <v>13831</v>
      </c>
      <c r="D1806" s="151"/>
      <c r="E1806" s="151"/>
    </row>
    <row r="1807" spans="1:5" ht="13.5" customHeight="1">
      <c r="A1807" s="152" t="s">
        <v>13832</v>
      </c>
      <c r="B1807" s="153" t="s">
        <v>9749</v>
      </c>
      <c r="C1807" s="153" t="s">
        <v>13833</v>
      </c>
      <c r="D1807" s="153" t="s">
        <v>10146</v>
      </c>
      <c r="E1807" s="154">
        <v>53.82</v>
      </c>
    </row>
    <row r="1808" spans="1:5" ht="12.75" customHeight="1">
      <c r="A1808" s="152" t="s">
        <v>13834</v>
      </c>
      <c r="B1808" s="153" t="s">
        <v>9749</v>
      </c>
      <c r="C1808" s="153" t="s">
        <v>13835</v>
      </c>
      <c r="D1808" s="153" t="s">
        <v>10146</v>
      </c>
      <c r="E1808" s="154">
        <v>53.82</v>
      </c>
    </row>
    <row r="1809" spans="1:5" ht="13.5" customHeight="1">
      <c r="A1809" s="152" t="s">
        <v>13836</v>
      </c>
      <c r="B1809" s="153" t="s">
        <v>9749</v>
      </c>
      <c r="C1809" s="153" t="s">
        <v>13837</v>
      </c>
      <c r="D1809" s="153" t="s">
        <v>10146</v>
      </c>
      <c r="E1809" s="154">
        <v>53.82</v>
      </c>
    </row>
    <row r="1810" spans="1:5" ht="12.75" customHeight="1">
      <c r="A1810" s="152" t="s">
        <v>13838</v>
      </c>
      <c r="B1810" s="153" t="s">
        <v>9749</v>
      </c>
      <c r="C1810" s="153" t="s">
        <v>13839</v>
      </c>
      <c r="D1810" s="153" t="s">
        <v>10146</v>
      </c>
      <c r="E1810" s="154">
        <v>18.28</v>
      </c>
    </row>
    <row r="1811" spans="1:5" ht="12.75" customHeight="1">
      <c r="A1811" s="152" t="s">
        <v>13840</v>
      </c>
      <c r="B1811" s="153" t="s">
        <v>9749</v>
      </c>
      <c r="C1811" s="153" t="s">
        <v>13841</v>
      </c>
      <c r="D1811" s="153" t="s">
        <v>10146</v>
      </c>
      <c r="E1811" s="154">
        <v>13.37</v>
      </c>
    </row>
    <row r="1812" spans="1:5" ht="13.5" customHeight="1">
      <c r="A1812" s="152" t="s">
        <v>13842</v>
      </c>
      <c r="B1812" s="153" t="s">
        <v>9749</v>
      </c>
      <c r="C1812" s="153" t="s">
        <v>13843</v>
      </c>
      <c r="D1812" s="153" t="s">
        <v>10146</v>
      </c>
      <c r="E1812" s="154">
        <v>13.37</v>
      </c>
    </row>
    <row r="1813" spans="1:5" ht="12.75" customHeight="1">
      <c r="A1813" s="152" t="s">
        <v>13844</v>
      </c>
      <c r="B1813" s="153" t="s">
        <v>9749</v>
      </c>
      <c r="C1813" s="153" t="s">
        <v>13845</v>
      </c>
      <c r="D1813" s="153" t="s">
        <v>10146</v>
      </c>
      <c r="E1813" s="154">
        <v>16.690000000000001</v>
      </c>
    </row>
    <row r="1814" spans="1:5" ht="12.75" customHeight="1">
      <c r="A1814" s="152" t="s">
        <v>13846</v>
      </c>
      <c r="B1814" s="153" t="s">
        <v>9749</v>
      </c>
      <c r="C1814" s="153" t="s">
        <v>13847</v>
      </c>
      <c r="D1814" s="153" t="s">
        <v>10146</v>
      </c>
      <c r="E1814" s="154">
        <v>14.19</v>
      </c>
    </row>
    <row r="1815" spans="1:5" ht="13.5" customHeight="1">
      <c r="A1815" s="152" t="s">
        <v>13848</v>
      </c>
      <c r="B1815" s="153" t="s">
        <v>9749</v>
      </c>
      <c r="C1815" s="153" t="s">
        <v>13849</v>
      </c>
      <c r="D1815" s="153" t="s">
        <v>10146</v>
      </c>
      <c r="E1815" s="154">
        <v>15.19</v>
      </c>
    </row>
    <row r="1816" spans="1:5" ht="12.75" customHeight="1">
      <c r="A1816" s="152" t="s">
        <v>13850</v>
      </c>
      <c r="B1816" s="153" t="s">
        <v>9749</v>
      </c>
      <c r="C1816" s="153" t="s">
        <v>13851</v>
      </c>
      <c r="D1816" s="153" t="s">
        <v>10146</v>
      </c>
      <c r="E1816" s="154">
        <v>9.7799999999999994</v>
      </c>
    </row>
    <row r="1817" spans="1:5" ht="13.5" customHeight="1">
      <c r="A1817" s="152" t="s">
        <v>13852</v>
      </c>
      <c r="B1817" s="153" t="s">
        <v>9749</v>
      </c>
      <c r="C1817" s="153" t="s">
        <v>13853</v>
      </c>
      <c r="D1817" s="153" t="s">
        <v>10146</v>
      </c>
      <c r="E1817" s="154">
        <v>9.7799999999999994</v>
      </c>
    </row>
    <row r="1818" spans="1:5" ht="12.75" customHeight="1">
      <c r="A1818" s="149" t="s">
        <v>13854</v>
      </c>
      <c r="B1818" s="150" t="s">
        <v>9749</v>
      </c>
      <c r="C1818" s="150" t="s">
        <v>13855</v>
      </c>
      <c r="D1818" s="151"/>
      <c r="E1818" s="151"/>
    </row>
    <row r="1819" spans="1:5" ht="12.75" customHeight="1">
      <c r="A1819" s="152" t="s">
        <v>13856</v>
      </c>
      <c r="B1819" s="153" t="s">
        <v>9749</v>
      </c>
      <c r="C1819" s="153" t="s">
        <v>13857</v>
      </c>
      <c r="D1819" s="153" t="s">
        <v>10236</v>
      </c>
      <c r="E1819" s="154">
        <v>252.14</v>
      </c>
    </row>
    <row r="1820" spans="1:5" ht="13.5" customHeight="1">
      <c r="A1820" s="152" t="s">
        <v>13858</v>
      </c>
      <c r="B1820" s="153" t="s">
        <v>9749</v>
      </c>
      <c r="C1820" s="153" t="s">
        <v>13859</v>
      </c>
      <c r="D1820" s="153" t="s">
        <v>10236</v>
      </c>
      <c r="E1820" s="154">
        <v>274.89</v>
      </c>
    </row>
    <row r="1821" spans="1:5" ht="12.75" customHeight="1">
      <c r="A1821" s="152" t="s">
        <v>13860</v>
      </c>
      <c r="B1821" s="153" t="s">
        <v>9749</v>
      </c>
      <c r="C1821" s="153" t="s">
        <v>13861</v>
      </c>
      <c r="D1821" s="153" t="s">
        <v>10236</v>
      </c>
      <c r="E1821" s="154">
        <v>569.30999999999995</v>
      </c>
    </row>
    <row r="1822" spans="1:5" ht="13.5" customHeight="1">
      <c r="A1822" s="152" t="s">
        <v>13862</v>
      </c>
      <c r="B1822" s="153" t="s">
        <v>9749</v>
      </c>
      <c r="C1822" s="153" t="s">
        <v>13863</v>
      </c>
      <c r="D1822" s="153" t="s">
        <v>10236</v>
      </c>
      <c r="E1822" s="154">
        <v>344.4</v>
      </c>
    </row>
    <row r="1823" spans="1:5" ht="12.75" customHeight="1">
      <c r="A1823" s="152" t="s">
        <v>13864</v>
      </c>
      <c r="B1823" s="153" t="s">
        <v>9749</v>
      </c>
      <c r="C1823" s="153" t="s">
        <v>13865</v>
      </c>
      <c r="D1823" s="153" t="s">
        <v>10236</v>
      </c>
      <c r="E1823" s="154">
        <v>299.17</v>
      </c>
    </row>
    <row r="1824" spans="1:5" ht="12.75" customHeight="1">
      <c r="A1824" s="152" t="s">
        <v>13866</v>
      </c>
      <c r="B1824" s="153" t="s">
        <v>9749</v>
      </c>
      <c r="C1824" s="153" t="s">
        <v>13867</v>
      </c>
      <c r="D1824" s="153" t="s">
        <v>10236</v>
      </c>
      <c r="E1824" s="154">
        <v>373.1</v>
      </c>
    </row>
    <row r="1825" spans="1:5" ht="13.5" customHeight="1">
      <c r="A1825" s="152" t="s">
        <v>13868</v>
      </c>
      <c r="B1825" s="153" t="s">
        <v>9749</v>
      </c>
      <c r="C1825" s="153" t="s">
        <v>13869</v>
      </c>
      <c r="D1825" s="153" t="s">
        <v>10236</v>
      </c>
      <c r="E1825" s="154">
        <v>352.15</v>
      </c>
    </row>
    <row r="1826" spans="1:5" ht="12.75" customHeight="1">
      <c r="A1826" s="152" t="s">
        <v>13870</v>
      </c>
      <c r="B1826" s="153" t="s">
        <v>9749</v>
      </c>
      <c r="C1826" s="153" t="s">
        <v>13871</v>
      </c>
      <c r="D1826" s="153" t="s">
        <v>9754</v>
      </c>
      <c r="E1826" s="154">
        <v>35.380000000000003</v>
      </c>
    </row>
    <row r="1827" spans="1:5" ht="12.75" customHeight="1">
      <c r="A1827" s="152" t="s">
        <v>13872</v>
      </c>
      <c r="B1827" s="153" t="s">
        <v>9749</v>
      </c>
      <c r="C1827" s="153" t="s">
        <v>13873</v>
      </c>
      <c r="D1827" s="153" t="s">
        <v>9754</v>
      </c>
      <c r="E1827" s="154">
        <v>53.41</v>
      </c>
    </row>
    <row r="1828" spans="1:5" ht="13.5" customHeight="1">
      <c r="A1828" s="152" t="s">
        <v>13874</v>
      </c>
      <c r="B1828" s="153" t="s">
        <v>9749</v>
      </c>
      <c r="C1828" s="153" t="s">
        <v>13875</v>
      </c>
      <c r="D1828" s="153" t="s">
        <v>9754</v>
      </c>
      <c r="E1828" s="154">
        <v>44.82</v>
      </c>
    </row>
    <row r="1829" spans="1:5" ht="12.75" customHeight="1">
      <c r="A1829" s="149" t="s">
        <v>13876</v>
      </c>
      <c r="B1829" s="150" t="s">
        <v>9749</v>
      </c>
      <c r="C1829" s="150" t="s">
        <v>13877</v>
      </c>
      <c r="D1829" s="151"/>
      <c r="E1829" s="151"/>
    </row>
    <row r="1830" spans="1:5" ht="13.5" customHeight="1">
      <c r="A1830" s="152" t="s">
        <v>13878</v>
      </c>
      <c r="B1830" s="153" t="s">
        <v>9749</v>
      </c>
      <c r="C1830" s="153" t="s">
        <v>13879</v>
      </c>
      <c r="D1830" s="153" t="s">
        <v>10236</v>
      </c>
      <c r="E1830" s="154">
        <v>274.89</v>
      </c>
    </row>
    <row r="1831" spans="1:5" ht="12.75" customHeight="1">
      <c r="A1831" s="152" t="s">
        <v>13880</v>
      </c>
      <c r="B1831" s="153" t="s">
        <v>9749</v>
      </c>
      <c r="C1831" s="153" t="s">
        <v>13881</v>
      </c>
      <c r="D1831" s="153" t="s">
        <v>10236</v>
      </c>
      <c r="E1831" s="154">
        <v>320.12</v>
      </c>
    </row>
    <row r="1832" spans="1:5" ht="12.75" customHeight="1">
      <c r="A1832" s="152" t="s">
        <v>13882</v>
      </c>
      <c r="B1832" s="153" t="s">
        <v>9749</v>
      </c>
      <c r="C1832" s="153" t="s">
        <v>13883</v>
      </c>
      <c r="D1832" s="153" t="s">
        <v>10236</v>
      </c>
      <c r="E1832" s="154">
        <v>394.4</v>
      </c>
    </row>
    <row r="1833" spans="1:5" ht="13.5" customHeight="1">
      <c r="A1833" s="152" t="s">
        <v>13884</v>
      </c>
      <c r="B1833" s="153" t="s">
        <v>9749</v>
      </c>
      <c r="C1833" s="153" t="s">
        <v>13885</v>
      </c>
      <c r="D1833" s="153" t="s">
        <v>10236</v>
      </c>
      <c r="E1833" s="154">
        <v>335.44</v>
      </c>
    </row>
    <row r="1834" spans="1:5" ht="12.75" customHeight="1">
      <c r="A1834" s="152" t="s">
        <v>13886</v>
      </c>
      <c r="B1834" s="153" t="s">
        <v>9749</v>
      </c>
      <c r="C1834" s="153" t="s">
        <v>13887</v>
      </c>
      <c r="D1834" s="153" t="s">
        <v>10236</v>
      </c>
      <c r="E1834" s="154">
        <v>372.8</v>
      </c>
    </row>
    <row r="1835" spans="1:5" ht="13.5" customHeight="1">
      <c r="A1835" s="149" t="s">
        <v>13888</v>
      </c>
      <c r="B1835" s="150" t="s">
        <v>9749</v>
      </c>
      <c r="C1835" s="150" t="s">
        <v>13889</v>
      </c>
      <c r="D1835" s="151"/>
      <c r="E1835" s="151"/>
    </row>
    <row r="1836" spans="1:5" ht="12.75" customHeight="1">
      <c r="A1836" s="152" t="s">
        <v>13890</v>
      </c>
      <c r="B1836" s="153" t="s">
        <v>9749</v>
      </c>
      <c r="C1836" s="153" t="s">
        <v>13891</v>
      </c>
      <c r="D1836" s="153" t="s">
        <v>10146</v>
      </c>
      <c r="E1836" s="154">
        <v>169.89</v>
      </c>
    </row>
    <row r="1837" spans="1:5" ht="12.75" customHeight="1">
      <c r="A1837" s="152" t="s">
        <v>13892</v>
      </c>
      <c r="B1837" s="153" t="s">
        <v>9749</v>
      </c>
      <c r="C1837" s="153" t="s">
        <v>13893</v>
      </c>
      <c r="D1837" s="153" t="s">
        <v>10146</v>
      </c>
      <c r="E1837" s="154">
        <v>429.96</v>
      </c>
    </row>
    <row r="1838" spans="1:5" ht="13.5" customHeight="1">
      <c r="A1838" s="152" t="s">
        <v>13894</v>
      </c>
      <c r="B1838" s="153" t="s">
        <v>9749</v>
      </c>
      <c r="C1838" s="153" t="s">
        <v>13895</v>
      </c>
      <c r="D1838" s="153" t="s">
        <v>10146</v>
      </c>
      <c r="E1838" s="154">
        <v>470.36</v>
      </c>
    </row>
    <row r="1839" spans="1:5" ht="12.75" customHeight="1">
      <c r="A1839" s="152" t="s">
        <v>13896</v>
      </c>
      <c r="B1839" s="153" t="s">
        <v>9749</v>
      </c>
      <c r="C1839" s="153" t="s">
        <v>13897</v>
      </c>
      <c r="D1839" s="153" t="s">
        <v>10146</v>
      </c>
      <c r="E1839" s="154">
        <v>487.42</v>
      </c>
    </row>
    <row r="1840" spans="1:5" ht="12.75" customHeight="1">
      <c r="A1840" s="152" t="s">
        <v>13898</v>
      </c>
      <c r="B1840" s="153" t="s">
        <v>9749</v>
      </c>
      <c r="C1840" s="153" t="s">
        <v>13899</v>
      </c>
      <c r="D1840" s="153" t="s">
        <v>9754</v>
      </c>
      <c r="E1840" s="154">
        <v>436.86</v>
      </c>
    </row>
    <row r="1841" spans="1:5" ht="13.5" customHeight="1">
      <c r="A1841" s="152" t="s">
        <v>13900</v>
      </c>
      <c r="B1841" s="153" t="s">
        <v>9749</v>
      </c>
      <c r="C1841" s="153" t="s">
        <v>13901</v>
      </c>
      <c r="D1841" s="153" t="s">
        <v>9754</v>
      </c>
      <c r="E1841" s="154">
        <v>939.91</v>
      </c>
    </row>
    <row r="1842" spans="1:5" ht="12.75" customHeight="1">
      <c r="A1842" s="152" t="s">
        <v>13902</v>
      </c>
      <c r="B1842" s="153" t="s">
        <v>9749</v>
      </c>
      <c r="C1842" s="153" t="s">
        <v>13903</v>
      </c>
      <c r="D1842" s="153" t="s">
        <v>10711</v>
      </c>
      <c r="E1842" s="154">
        <v>1150.83</v>
      </c>
    </row>
    <row r="1843" spans="1:5" ht="13.5" customHeight="1">
      <c r="A1843" s="152" t="s">
        <v>13904</v>
      </c>
      <c r="B1843" s="153" t="s">
        <v>9749</v>
      </c>
      <c r="C1843" s="153" t="s">
        <v>13905</v>
      </c>
      <c r="D1843" s="153" t="s">
        <v>10711</v>
      </c>
      <c r="E1843" s="154">
        <v>1464.49</v>
      </c>
    </row>
    <row r="1844" spans="1:5" ht="12.75" customHeight="1">
      <c r="A1844" s="149" t="s">
        <v>13906</v>
      </c>
      <c r="B1844" s="150" t="s">
        <v>9749</v>
      </c>
      <c r="C1844" s="150" t="s">
        <v>13907</v>
      </c>
      <c r="D1844" s="151"/>
      <c r="E1844" s="151"/>
    </row>
    <row r="1845" spans="1:5" ht="12.75" customHeight="1">
      <c r="A1845" s="152" t="s">
        <v>13908</v>
      </c>
      <c r="B1845" s="153" t="s">
        <v>9749</v>
      </c>
      <c r="C1845" s="153" t="s">
        <v>13909</v>
      </c>
      <c r="D1845" s="153" t="s">
        <v>10146</v>
      </c>
      <c r="E1845" s="154">
        <v>2755.06</v>
      </c>
    </row>
    <row r="1846" spans="1:5" ht="13.5" customHeight="1">
      <c r="A1846" s="152" t="s">
        <v>13910</v>
      </c>
      <c r="B1846" s="153" t="s">
        <v>9749</v>
      </c>
      <c r="C1846" s="153" t="s">
        <v>13911</v>
      </c>
      <c r="D1846" s="153" t="s">
        <v>10146</v>
      </c>
      <c r="E1846" s="154">
        <v>5446.9</v>
      </c>
    </row>
    <row r="1847" spans="1:5" ht="12.75" customHeight="1">
      <c r="A1847" s="152" t="s">
        <v>13912</v>
      </c>
      <c r="B1847" s="153" t="s">
        <v>9749</v>
      </c>
      <c r="C1847" s="153" t="s">
        <v>13913</v>
      </c>
      <c r="D1847" s="153" t="s">
        <v>10146</v>
      </c>
      <c r="E1847" s="154">
        <v>5026.32</v>
      </c>
    </row>
    <row r="1848" spans="1:5" ht="13.5" customHeight="1">
      <c r="A1848" s="152" t="s">
        <v>13914</v>
      </c>
      <c r="B1848" s="153" t="s">
        <v>9749</v>
      </c>
      <c r="C1848" s="153" t="s">
        <v>13915</v>
      </c>
      <c r="D1848" s="153" t="s">
        <v>10146</v>
      </c>
      <c r="E1848" s="154">
        <v>5498.7</v>
      </c>
    </row>
    <row r="1849" spans="1:5" ht="12.75" customHeight="1">
      <c r="A1849" s="152" t="s">
        <v>13916</v>
      </c>
      <c r="B1849" s="153" t="s">
        <v>9749</v>
      </c>
      <c r="C1849" s="153" t="s">
        <v>13917</v>
      </c>
      <c r="D1849" s="153" t="s">
        <v>10146</v>
      </c>
      <c r="E1849" s="154">
        <v>1913.3</v>
      </c>
    </row>
    <row r="1850" spans="1:5" ht="12.75" customHeight="1">
      <c r="A1850" s="149" t="s">
        <v>13918</v>
      </c>
      <c r="B1850" s="150" t="s">
        <v>9749</v>
      </c>
      <c r="C1850" s="150" t="s">
        <v>13919</v>
      </c>
      <c r="D1850" s="151"/>
      <c r="E1850" s="151"/>
    </row>
    <row r="1851" spans="1:5" ht="13.5" customHeight="1">
      <c r="A1851" s="152" t="s">
        <v>13920</v>
      </c>
      <c r="B1851" s="153" t="s">
        <v>9749</v>
      </c>
      <c r="C1851" s="153" t="s">
        <v>13921</v>
      </c>
      <c r="D1851" s="153" t="s">
        <v>10146</v>
      </c>
      <c r="E1851" s="154">
        <v>41.04</v>
      </c>
    </row>
    <row r="1852" spans="1:5" ht="12.75" customHeight="1">
      <c r="A1852" s="149" t="s">
        <v>13922</v>
      </c>
      <c r="B1852" s="150" t="s">
        <v>9749</v>
      </c>
      <c r="C1852" s="150" t="s">
        <v>13923</v>
      </c>
      <c r="D1852" s="151"/>
      <c r="E1852" s="151"/>
    </row>
    <row r="1853" spans="1:5" ht="12.75" customHeight="1">
      <c r="A1853" s="152" t="s">
        <v>13924</v>
      </c>
      <c r="B1853" s="153" t="s">
        <v>9749</v>
      </c>
      <c r="C1853" s="379" t="s">
        <v>13925</v>
      </c>
      <c r="D1853" s="153" t="s">
        <v>9754</v>
      </c>
      <c r="E1853" s="154">
        <v>58.1</v>
      </c>
    </row>
    <row r="1854" spans="1:5" ht="3" customHeight="1">
      <c r="C1854" s="379"/>
    </row>
    <row r="1855" spans="1:5" ht="12.75" customHeight="1">
      <c r="A1855" s="152" t="s">
        <v>13926</v>
      </c>
      <c r="B1855" s="153" t="s">
        <v>9749</v>
      </c>
      <c r="C1855" s="379" t="s">
        <v>13927</v>
      </c>
      <c r="D1855" s="153" t="s">
        <v>9754</v>
      </c>
      <c r="E1855" s="154">
        <v>60.48</v>
      </c>
    </row>
    <row r="1856" spans="1:5" ht="3" customHeight="1">
      <c r="C1856" s="379"/>
    </row>
    <row r="1857" spans="1:5" ht="12.75" customHeight="1">
      <c r="A1857" s="152" t="s">
        <v>13928</v>
      </c>
      <c r="B1857" s="153" t="s">
        <v>9749</v>
      </c>
      <c r="C1857" s="153" t="s">
        <v>13929</v>
      </c>
      <c r="D1857" s="153" t="s">
        <v>9754</v>
      </c>
      <c r="E1857" s="154">
        <v>41.93</v>
      </c>
    </row>
    <row r="1858" spans="1:5" ht="12.75" customHeight="1">
      <c r="A1858" s="152" t="s">
        <v>13930</v>
      </c>
      <c r="B1858" s="153" t="s">
        <v>9749</v>
      </c>
      <c r="C1858" s="153" t="s">
        <v>13931</v>
      </c>
      <c r="D1858" s="153" t="s">
        <v>9754</v>
      </c>
      <c r="E1858" s="154">
        <v>36.729999999999997</v>
      </c>
    </row>
    <row r="1859" spans="1:5" ht="13.5" customHeight="1">
      <c r="A1859" s="152" t="s">
        <v>13932</v>
      </c>
      <c r="B1859" s="153" t="s">
        <v>9749</v>
      </c>
      <c r="C1859" s="153" t="s">
        <v>13933</v>
      </c>
      <c r="D1859" s="153" t="s">
        <v>9754</v>
      </c>
      <c r="E1859" s="154">
        <v>74.400000000000006</v>
      </c>
    </row>
    <row r="1860" spans="1:5" ht="12.75" customHeight="1">
      <c r="A1860" s="149" t="s">
        <v>13934</v>
      </c>
      <c r="B1860" s="150" t="s">
        <v>9749</v>
      </c>
      <c r="C1860" s="150" t="s">
        <v>13935</v>
      </c>
      <c r="D1860" s="151"/>
      <c r="E1860" s="151"/>
    </row>
    <row r="1861" spans="1:5" ht="13.5" customHeight="1">
      <c r="A1861" s="152" t="s">
        <v>13936</v>
      </c>
      <c r="B1861" s="153" t="s">
        <v>9749</v>
      </c>
      <c r="C1861" s="153" t="s">
        <v>13937</v>
      </c>
      <c r="D1861" s="153" t="s">
        <v>9754</v>
      </c>
      <c r="E1861" s="154">
        <v>37.979999999999997</v>
      </c>
    </row>
    <row r="1862" spans="1:5" ht="12.75" customHeight="1">
      <c r="A1862" s="152" t="s">
        <v>13938</v>
      </c>
      <c r="B1862" s="153" t="s">
        <v>9749</v>
      </c>
      <c r="C1862" s="153" t="s">
        <v>13939</v>
      </c>
      <c r="D1862" s="153" t="s">
        <v>9754</v>
      </c>
      <c r="E1862" s="154">
        <v>56.63</v>
      </c>
    </row>
    <row r="1863" spans="1:5" ht="12.75" customHeight="1">
      <c r="A1863" s="149" t="s">
        <v>13940</v>
      </c>
      <c r="B1863" s="150" t="s">
        <v>9749</v>
      </c>
      <c r="C1863" s="150" t="s">
        <v>11669</v>
      </c>
      <c r="D1863" s="151"/>
      <c r="E1863" s="151"/>
    </row>
    <row r="1864" spans="1:5" ht="13.5" customHeight="1">
      <c r="A1864" s="152" t="s">
        <v>13941</v>
      </c>
      <c r="B1864" s="153" t="s">
        <v>9749</v>
      </c>
      <c r="C1864" s="153" t="s">
        <v>11671</v>
      </c>
      <c r="D1864" s="153" t="s">
        <v>9754</v>
      </c>
      <c r="E1864" s="154">
        <v>36.76</v>
      </c>
    </row>
    <row r="1865" spans="1:5" ht="12.75" customHeight="1">
      <c r="A1865" s="149" t="s">
        <v>13942</v>
      </c>
      <c r="B1865" s="150" t="s">
        <v>9749</v>
      </c>
      <c r="C1865" s="150" t="s">
        <v>13943</v>
      </c>
      <c r="D1865" s="151"/>
      <c r="E1865" s="151"/>
    </row>
    <row r="1866" spans="1:5" ht="13.5" customHeight="1">
      <c r="A1866" s="152" t="s">
        <v>13944</v>
      </c>
      <c r="B1866" s="153" t="s">
        <v>9749</v>
      </c>
      <c r="C1866" s="153" t="s">
        <v>13945</v>
      </c>
      <c r="D1866" s="153" t="s">
        <v>9754</v>
      </c>
      <c r="E1866" s="154">
        <v>315.18</v>
      </c>
    </row>
    <row r="1867" spans="1:5" ht="12.75" customHeight="1">
      <c r="A1867" s="152" t="s">
        <v>13946</v>
      </c>
      <c r="B1867" s="153" t="s">
        <v>9749</v>
      </c>
      <c r="C1867" s="153" t="s">
        <v>13947</v>
      </c>
      <c r="D1867" s="153" t="s">
        <v>9754</v>
      </c>
      <c r="E1867" s="154">
        <v>251.58</v>
      </c>
    </row>
    <row r="1868" spans="1:5" ht="12.75" customHeight="1">
      <c r="A1868" s="152" t="s">
        <v>13948</v>
      </c>
      <c r="B1868" s="153" t="s">
        <v>9749</v>
      </c>
      <c r="C1868" s="153" t="s">
        <v>13949</v>
      </c>
      <c r="D1868" s="153" t="s">
        <v>9754</v>
      </c>
      <c r="E1868" s="154">
        <v>22.4</v>
      </c>
    </row>
    <row r="1869" spans="1:5" ht="13.5" customHeight="1">
      <c r="A1869" s="149" t="s">
        <v>13950</v>
      </c>
      <c r="B1869" s="150" t="s">
        <v>9749</v>
      </c>
      <c r="C1869" s="150" t="s">
        <v>13951</v>
      </c>
      <c r="D1869" s="151"/>
      <c r="E1869" s="151"/>
    </row>
    <row r="1870" spans="1:5" ht="12.75" customHeight="1">
      <c r="A1870" s="152" t="s">
        <v>13952</v>
      </c>
      <c r="B1870" s="153" t="s">
        <v>9749</v>
      </c>
      <c r="C1870" s="153" t="s">
        <v>13953</v>
      </c>
      <c r="D1870" s="153" t="s">
        <v>10146</v>
      </c>
      <c r="E1870" s="154">
        <v>298.85000000000002</v>
      </c>
    </row>
    <row r="1871" spans="1:5" ht="12.75" customHeight="1">
      <c r="A1871" s="152" t="s">
        <v>13954</v>
      </c>
      <c r="B1871" s="153" t="s">
        <v>9749</v>
      </c>
      <c r="C1871" s="153" t="s">
        <v>13955</v>
      </c>
      <c r="D1871" s="153" t="s">
        <v>10146</v>
      </c>
      <c r="E1871" s="154">
        <v>393.85</v>
      </c>
    </row>
    <row r="1872" spans="1:5" ht="13.5" customHeight="1">
      <c r="A1872" s="152" t="s">
        <v>13956</v>
      </c>
      <c r="B1872" s="153" t="s">
        <v>9749</v>
      </c>
      <c r="C1872" s="153" t="s">
        <v>13957</v>
      </c>
      <c r="D1872" s="153" t="s">
        <v>10146</v>
      </c>
      <c r="E1872" s="154">
        <v>880.34</v>
      </c>
    </row>
    <row r="1873" spans="1:5" ht="12.75" customHeight="1">
      <c r="A1873" s="152" t="s">
        <v>13958</v>
      </c>
      <c r="B1873" s="153" t="s">
        <v>9749</v>
      </c>
      <c r="C1873" s="153" t="s">
        <v>13959</v>
      </c>
      <c r="D1873" s="153" t="s">
        <v>10146</v>
      </c>
      <c r="E1873" s="154">
        <v>1380.34</v>
      </c>
    </row>
    <row r="1874" spans="1:5" ht="13.5" customHeight="1">
      <c r="A1874" s="145" t="s">
        <v>13960</v>
      </c>
      <c r="B1874" s="146"/>
      <c r="C1874" s="147" t="s">
        <v>4292</v>
      </c>
      <c r="D1874" s="148"/>
      <c r="E1874" s="148"/>
    </row>
    <row r="1875" spans="1:5" ht="12.75" customHeight="1">
      <c r="A1875" s="149" t="s">
        <v>13961</v>
      </c>
      <c r="B1875" s="150" t="s">
        <v>9749</v>
      </c>
      <c r="C1875" s="150" t="s">
        <v>13962</v>
      </c>
      <c r="D1875" s="151"/>
      <c r="E1875" s="151"/>
    </row>
    <row r="1876" spans="1:5" ht="12.75" customHeight="1">
      <c r="A1876" s="152" t="s">
        <v>13963</v>
      </c>
      <c r="B1876" s="153" t="s">
        <v>9749</v>
      </c>
      <c r="C1876" s="379" t="s">
        <v>13964</v>
      </c>
      <c r="D1876" s="153" t="s">
        <v>9754</v>
      </c>
      <c r="E1876" s="154">
        <v>158.34</v>
      </c>
    </row>
    <row r="1877" spans="1:5" ht="3" customHeight="1">
      <c r="C1877" s="379"/>
    </row>
    <row r="1878" spans="1:5" ht="12.75" customHeight="1">
      <c r="A1878" s="152" t="s">
        <v>13965</v>
      </c>
      <c r="B1878" s="153" t="s">
        <v>9749</v>
      </c>
      <c r="C1878" s="379" t="s">
        <v>13966</v>
      </c>
      <c r="D1878" s="153" t="s">
        <v>9754</v>
      </c>
      <c r="E1878" s="154">
        <v>489.81</v>
      </c>
    </row>
    <row r="1879" spans="1:5" ht="3" customHeight="1">
      <c r="C1879" s="379"/>
    </row>
    <row r="1880" spans="1:5" ht="12.75" customHeight="1">
      <c r="A1880" s="152" t="s">
        <v>13967</v>
      </c>
      <c r="B1880" s="153" t="s">
        <v>9749</v>
      </c>
      <c r="C1880" s="379" t="s">
        <v>13968</v>
      </c>
      <c r="D1880" s="153" t="s">
        <v>9754</v>
      </c>
      <c r="E1880" s="154">
        <v>1355.35</v>
      </c>
    </row>
    <row r="1881" spans="1:5" ht="2.25" customHeight="1">
      <c r="C1881" s="379"/>
    </row>
    <row r="1882" spans="1:5" ht="13.5" customHeight="1">
      <c r="A1882" s="152" t="s">
        <v>13969</v>
      </c>
      <c r="B1882" s="153" t="s">
        <v>9749</v>
      </c>
      <c r="C1882" s="379" t="s">
        <v>13970</v>
      </c>
      <c r="D1882" s="153" t="s">
        <v>9754</v>
      </c>
      <c r="E1882" s="154">
        <v>289.24</v>
      </c>
    </row>
    <row r="1883" spans="1:5" ht="2.25" customHeight="1">
      <c r="C1883" s="379"/>
    </row>
    <row r="1884" spans="1:5" ht="12.75" customHeight="1">
      <c r="A1884" s="152" t="s">
        <v>13971</v>
      </c>
      <c r="B1884" s="153" t="s">
        <v>9749</v>
      </c>
      <c r="C1884" s="379" t="s">
        <v>13972</v>
      </c>
      <c r="D1884" s="153" t="s">
        <v>9754</v>
      </c>
      <c r="E1884" s="154">
        <v>1142.6099999999999</v>
      </c>
    </row>
    <row r="1885" spans="1:5" ht="3" customHeight="1">
      <c r="C1885" s="379"/>
    </row>
    <row r="1886" spans="1:5" ht="12.75" customHeight="1">
      <c r="A1886" s="149" t="s">
        <v>13973</v>
      </c>
      <c r="B1886" s="150" t="s">
        <v>9749</v>
      </c>
      <c r="C1886" s="150" t="s">
        <v>13974</v>
      </c>
      <c r="D1886" s="151"/>
      <c r="E1886" s="151"/>
    </row>
    <row r="1887" spans="1:5" ht="13.5" customHeight="1">
      <c r="A1887" s="152" t="s">
        <v>13975</v>
      </c>
      <c r="B1887" s="153" t="s">
        <v>9749</v>
      </c>
      <c r="C1887" s="379" t="s">
        <v>13976</v>
      </c>
      <c r="D1887" s="153" t="s">
        <v>9754</v>
      </c>
      <c r="E1887" s="154">
        <v>183.7</v>
      </c>
    </row>
    <row r="1888" spans="1:5" ht="2.25" customHeight="1">
      <c r="C1888" s="379"/>
    </row>
    <row r="1889" spans="1:5" ht="12.75" customHeight="1">
      <c r="A1889" s="152" t="s">
        <v>13977</v>
      </c>
      <c r="B1889" s="153" t="s">
        <v>9749</v>
      </c>
      <c r="C1889" s="379" t="s">
        <v>13978</v>
      </c>
      <c r="D1889" s="153" t="s">
        <v>9754</v>
      </c>
      <c r="E1889" s="154">
        <v>234.94</v>
      </c>
    </row>
    <row r="1890" spans="1:5" ht="3" customHeight="1">
      <c r="C1890" s="379"/>
    </row>
    <row r="1891" spans="1:5" ht="12.75" customHeight="1">
      <c r="A1891" s="152" t="s">
        <v>13979</v>
      </c>
      <c r="B1891" s="153" t="s">
        <v>9749</v>
      </c>
      <c r="C1891" s="379" t="s">
        <v>13980</v>
      </c>
      <c r="D1891" s="153" t="s">
        <v>9754</v>
      </c>
      <c r="E1891" s="154">
        <v>287.36</v>
      </c>
    </row>
    <row r="1892" spans="1:5" ht="3" customHeight="1">
      <c r="C1892" s="379"/>
    </row>
    <row r="1893" spans="1:5" ht="12.75" customHeight="1">
      <c r="A1893" s="152" t="s">
        <v>13981</v>
      </c>
      <c r="B1893" s="153" t="s">
        <v>9749</v>
      </c>
      <c r="C1893" s="379" t="s">
        <v>13982</v>
      </c>
      <c r="D1893" s="153" t="s">
        <v>9754</v>
      </c>
      <c r="E1893" s="154">
        <v>531.80999999999995</v>
      </c>
    </row>
    <row r="1894" spans="1:5" ht="2.25" customHeight="1">
      <c r="C1894" s="379"/>
    </row>
    <row r="1895" spans="1:5" ht="13.5" customHeight="1">
      <c r="A1895" s="152" t="s">
        <v>13983</v>
      </c>
      <c r="B1895" s="153" t="s">
        <v>9749</v>
      </c>
      <c r="C1895" s="379" t="s">
        <v>13984</v>
      </c>
      <c r="D1895" s="153" t="s">
        <v>9754</v>
      </c>
      <c r="E1895" s="154">
        <v>672.95</v>
      </c>
    </row>
    <row r="1896" spans="1:5" ht="2.25" customHeight="1">
      <c r="C1896" s="379"/>
    </row>
    <row r="1897" spans="1:5" ht="13.5" customHeight="1">
      <c r="A1897" s="152" t="s">
        <v>13985</v>
      </c>
      <c r="B1897" s="153" t="s">
        <v>9749</v>
      </c>
      <c r="C1897" s="379" t="s">
        <v>13986</v>
      </c>
      <c r="D1897" s="153" t="s">
        <v>9754</v>
      </c>
      <c r="E1897" s="154">
        <v>971.66</v>
      </c>
    </row>
    <row r="1898" spans="1:5" ht="2.25" customHeight="1">
      <c r="C1898" s="379"/>
    </row>
    <row r="1899" spans="1:5" ht="12.75" customHeight="1">
      <c r="A1899" s="152" t="s">
        <v>13987</v>
      </c>
      <c r="B1899" s="153" t="s">
        <v>9749</v>
      </c>
      <c r="C1899" s="379" t="s">
        <v>13988</v>
      </c>
      <c r="D1899" s="153" t="s">
        <v>9754</v>
      </c>
      <c r="E1899" s="154">
        <v>1458.25</v>
      </c>
    </row>
    <row r="1900" spans="1:5" ht="3" customHeight="1">
      <c r="C1900" s="379"/>
    </row>
    <row r="1901" spans="1:5" ht="12.75" customHeight="1">
      <c r="A1901" s="149" t="s">
        <v>13989</v>
      </c>
      <c r="B1901" s="150" t="s">
        <v>9749</v>
      </c>
      <c r="C1901" s="150" t="s">
        <v>13990</v>
      </c>
      <c r="D1901" s="151"/>
      <c r="E1901" s="151"/>
    </row>
    <row r="1902" spans="1:5" ht="12.75" customHeight="1">
      <c r="A1902" s="152" t="s">
        <v>13991</v>
      </c>
      <c r="B1902" s="153" t="s">
        <v>9749</v>
      </c>
      <c r="C1902" s="379" t="s">
        <v>13992</v>
      </c>
      <c r="D1902" s="153" t="s">
        <v>9754</v>
      </c>
      <c r="E1902" s="154">
        <v>202.45</v>
      </c>
    </row>
    <row r="1903" spans="1:5" ht="3" customHeight="1">
      <c r="C1903" s="379"/>
    </row>
    <row r="1904" spans="1:5" ht="12.75" customHeight="1">
      <c r="A1904" s="152" t="s">
        <v>13993</v>
      </c>
      <c r="B1904" s="153" t="s">
        <v>9749</v>
      </c>
      <c r="C1904" s="379" t="s">
        <v>13994</v>
      </c>
      <c r="D1904" s="153" t="s">
        <v>9754</v>
      </c>
      <c r="E1904" s="154">
        <v>304.57</v>
      </c>
    </row>
    <row r="1905" spans="1:5" ht="3" customHeight="1">
      <c r="C1905" s="379"/>
    </row>
    <row r="1906" spans="1:5" ht="12.75" customHeight="1">
      <c r="A1906" s="152" t="s">
        <v>13995</v>
      </c>
      <c r="B1906" s="153" t="s">
        <v>9749</v>
      </c>
      <c r="C1906" s="379" t="s">
        <v>13996</v>
      </c>
      <c r="D1906" s="153" t="s">
        <v>9754</v>
      </c>
      <c r="E1906" s="154">
        <v>321.14</v>
      </c>
    </row>
    <row r="1907" spans="1:5" ht="2.25" customHeight="1">
      <c r="C1907" s="379"/>
    </row>
    <row r="1908" spans="1:5" ht="13.5" customHeight="1">
      <c r="A1908" s="152" t="s">
        <v>13997</v>
      </c>
      <c r="B1908" s="153" t="s">
        <v>9749</v>
      </c>
      <c r="C1908" s="379" t="s">
        <v>13998</v>
      </c>
      <c r="D1908" s="153" t="s">
        <v>9754</v>
      </c>
      <c r="E1908" s="154">
        <v>511.73</v>
      </c>
    </row>
    <row r="1909" spans="1:5" ht="2.25" customHeight="1">
      <c r="C1909" s="379"/>
    </row>
    <row r="1910" spans="1:5" ht="13.5" customHeight="1">
      <c r="A1910" s="152" t="s">
        <v>13999</v>
      </c>
      <c r="B1910" s="153" t="s">
        <v>9749</v>
      </c>
      <c r="C1910" s="379" t="s">
        <v>14000</v>
      </c>
      <c r="D1910" s="153" t="s">
        <v>9754</v>
      </c>
      <c r="E1910" s="154">
        <v>713.12</v>
      </c>
    </row>
    <row r="1911" spans="1:5" ht="2.25" customHeight="1">
      <c r="C1911" s="379"/>
    </row>
    <row r="1912" spans="1:5" ht="12.75" customHeight="1">
      <c r="A1912" s="152" t="s">
        <v>14001</v>
      </c>
      <c r="B1912" s="153" t="s">
        <v>9749</v>
      </c>
      <c r="C1912" s="379" t="s">
        <v>14002</v>
      </c>
      <c r="D1912" s="153" t="s">
        <v>9754</v>
      </c>
      <c r="E1912" s="154">
        <v>1013.17</v>
      </c>
    </row>
    <row r="1913" spans="1:5" ht="3" customHeight="1">
      <c r="C1913" s="379"/>
    </row>
    <row r="1914" spans="1:5" ht="12.75" customHeight="1">
      <c r="A1914" s="152" t="s">
        <v>14003</v>
      </c>
      <c r="B1914" s="153" t="s">
        <v>9749</v>
      </c>
      <c r="C1914" s="379" t="s">
        <v>14004</v>
      </c>
      <c r="D1914" s="153" t="s">
        <v>9754</v>
      </c>
      <c r="E1914" s="154">
        <v>1498.42</v>
      </c>
    </row>
    <row r="1915" spans="1:5" ht="3" customHeight="1">
      <c r="C1915" s="379"/>
    </row>
    <row r="1916" spans="1:5" ht="12.75" customHeight="1">
      <c r="A1916" s="149" t="s">
        <v>14005</v>
      </c>
      <c r="B1916" s="150" t="s">
        <v>9749</v>
      </c>
      <c r="C1916" s="150" t="s">
        <v>14006</v>
      </c>
      <c r="D1916" s="151"/>
      <c r="E1916" s="151"/>
    </row>
    <row r="1917" spans="1:5" ht="12.75" customHeight="1">
      <c r="A1917" s="152" t="s">
        <v>14007</v>
      </c>
      <c r="B1917" s="153" t="s">
        <v>9749</v>
      </c>
      <c r="C1917" s="379" t="s">
        <v>14008</v>
      </c>
      <c r="D1917" s="153" t="s">
        <v>9754</v>
      </c>
      <c r="E1917" s="154">
        <v>366.67</v>
      </c>
    </row>
    <row r="1918" spans="1:5" ht="3" customHeight="1">
      <c r="C1918" s="379"/>
    </row>
    <row r="1919" spans="1:5" ht="12.75" customHeight="1">
      <c r="A1919" s="152" t="s">
        <v>14009</v>
      </c>
      <c r="B1919" s="153" t="s">
        <v>9749</v>
      </c>
      <c r="C1919" s="379" t="s">
        <v>14010</v>
      </c>
      <c r="D1919" s="153" t="s">
        <v>9754</v>
      </c>
      <c r="E1919" s="154">
        <v>505.1</v>
      </c>
    </row>
    <row r="1920" spans="1:5" ht="2.25" customHeight="1">
      <c r="C1920" s="379"/>
    </row>
    <row r="1921" spans="1:5" ht="13.5" customHeight="1">
      <c r="A1921" s="152" t="s">
        <v>14011</v>
      </c>
      <c r="B1921" s="153" t="s">
        <v>9749</v>
      </c>
      <c r="C1921" s="379" t="s">
        <v>14010</v>
      </c>
      <c r="D1921" s="153" t="s">
        <v>9754</v>
      </c>
      <c r="E1921" s="154">
        <v>801.18</v>
      </c>
    </row>
    <row r="1922" spans="1:5" ht="2.25" customHeight="1">
      <c r="C1922" s="379"/>
    </row>
    <row r="1923" spans="1:5" ht="13.5" customHeight="1">
      <c r="A1923" s="152" t="s">
        <v>14012</v>
      </c>
      <c r="B1923" s="153" t="s">
        <v>9749</v>
      </c>
      <c r="C1923" s="379" t="s">
        <v>14013</v>
      </c>
      <c r="D1923" s="153" t="s">
        <v>9754</v>
      </c>
      <c r="E1923" s="154">
        <v>1179.47</v>
      </c>
    </row>
    <row r="1924" spans="1:5" ht="2.25" customHeight="1">
      <c r="C1924" s="379"/>
    </row>
    <row r="1925" spans="1:5" ht="12.75" customHeight="1">
      <c r="A1925" s="152" t="s">
        <v>14014</v>
      </c>
      <c r="B1925" s="153" t="s">
        <v>9749</v>
      </c>
      <c r="C1925" s="379" t="s">
        <v>14015</v>
      </c>
      <c r="D1925" s="153" t="s">
        <v>9754</v>
      </c>
      <c r="E1925" s="154">
        <v>1762.83</v>
      </c>
    </row>
    <row r="1926" spans="1:5" ht="3" customHeight="1">
      <c r="C1926" s="379"/>
    </row>
    <row r="1927" spans="1:5" ht="12.75" customHeight="1">
      <c r="A1927" s="149" t="s">
        <v>14016</v>
      </c>
      <c r="B1927" s="150" t="s">
        <v>9749</v>
      </c>
      <c r="C1927" s="150" t="s">
        <v>14017</v>
      </c>
      <c r="D1927" s="151"/>
      <c r="E1927" s="151"/>
    </row>
    <row r="1928" spans="1:5" ht="13.5" customHeight="1">
      <c r="A1928" s="152" t="s">
        <v>14018</v>
      </c>
      <c r="B1928" s="153" t="s">
        <v>9749</v>
      </c>
      <c r="C1928" s="379" t="s">
        <v>14019</v>
      </c>
      <c r="D1928" s="153" t="s">
        <v>10400</v>
      </c>
      <c r="E1928" s="154">
        <v>603.79999999999995</v>
      </c>
    </row>
    <row r="1929" spans="1:5" ht="2.25" customHeight="1">
      <c r="C1929" s="379"/>
    </row>
    <row r="1930" spans="1:5" ht="12.75" customHeight="1">
      <c r="A1930" s="149" t="s">
        <v>14020</v>
      </c>
      <c r="B1930" s="150" t="s">
        <v>9749</v>
      </c>
      <c r="C1930" s="150" t="s">
        <v>14021</v>
      </c>
      <c r="D1930" s="151"/>
      <c r="E1930" s="151"/>
    </row>
    <row r="1931" spans="1:5" ht="13.5" customHeight="1">
      <c r="A1931" s="152" t="s">
        <v>14022</v>
      </c>
      <c r="B1931" s="153" t="s">
        <v>9749</v>
      </c>
      <c r="C1931" s="379" t="s">
        <v>14023</v>
      </c>
      <c r="D1931" s="153" t="s">
        <v>10236</v>
      </c>
      <c r="E1931" s="154">
        <v>88.88</v>
      </c>
    </row>
    <row r="1932" spans="1:5" ht="2.25" customHeight="1">
      <c r="C1932" s="379"/>
    </row>
    <row r="1933" spans="1:5" ht="12.75" customHeight="1">
      <c r="A1933" s="152" t="s">
        <v>14024</v>
      </c>
      <c r="B1933" s="153" t="s">
        <v>9749</v>
      </c>
      <c r="C1933" s="379" t="s">
        <v>14025</v>
      </c>
      <c r="D1933" s="153" t="s">
        <v>10236</v>
      </c>
      <c r="E1933" s="154">
        <v>88.19</v>
      </c>
    </row>
    <row r="1934" spans="1:5" ht="3" customHeight="1">
      <c r="C1934" s="379"/>
    </row>
    <row r="1935" spans="1:5" ht="12.75" customHeight="1">
      <c r="A1935" s="149" t="s">
        <v>14026</v>
      </c>
      <c r="B1935" s="150" t="s">
        <v>9749</v>
      </c>
      <c r="C1935" s="150" t="s">
        <v>14027</v>
      </c>
      <c r="D1935" s="151"/>
      <c r="E1935" s="151"/>
    </row>
    <row r="1936" spans="1:5" ht="13.5" customHeight="1">
      <c r="A1936" s="152" t="s">
        <v>14028</v>
      </c>
      <c r="B1936" s="153" t="s">
        <v>9749</v>
      </c>
      <c r="C1936" s="153" t="s">
        <v>14029</v>
      </c>
      <c r="D1936" s="153" t="s">
        <v>10146</v>
      </c>
      <c r="E1936" s="154">
        <v>1268.45</v>
      </c>
    </row>
    <row r="1937" spans="1:5" ht="12.75" customHeight="1">
      <c r="A1937" s="152" t="s">
        <v>14030</v>
      </c>
      <c r="B1937" s="153" t="s">
        <v>9749</v>
      </c>
      <c r="C1937" s="153" t="s">
        <v>14031</v>
      </c>
      <c r="D1937" s="153" t="s">
        <v>10146</v>
      </c>
      <c r="E1937" s="154">
        <v>1391.77</v>
      </c>
    </row>
    <row r="1938" spans="1:5" ht="12.75" customHeight="1">
      <c r="A1938" s="152" t="s">
        <v>14032</v>
      </c>
      <c r="B1938" s="153" t="s">
        <v>9749</v>
      </c>
      <c r="C1938" s="153" t="s">
        <v>14033</v>
      </c>
      <c r="D1938" s="153" t="s">
        <v>10146</v>
      </c>
      <c r="E1938" s="154">
        <v>1522.16</v>
      </c>
    </row>
    <row r="1939" spans="1:5" ht="13.5" customHeight="1">
      <c r="A1939" s="152" t="s">
        <v>14034</v>
      </c>
      <c r="B1939" s="153" t="s">
        <v>9749</v>
      </c>
      <c r="C1939" s="153" t="s">
        <v>14035</v>
      </c>
      <c r="D1939" s="153" t="s">
        <v>10146</v>
      </c>
      <c r="E1939" s="154">
        <v>1656.08</v>
      </c>
    </row>
    <row r="1940" spans="1:5" ht="12.75" customHeight="1">
      <c r="A1940" s="152" t="s">
        <v>14036</v>
      </c>
      <c r="B1940" s="153" t="s">
        <v>9749</v>
      </c>
      <c r="C1940" s="153" t="s">
        <v>14037</v>
      </c>
      <c r="D1940" s="153" t="s">
        <v>10146</v>
      </c>
      <c r="E1940" s="154">
        <v>1801.56</v>
      </c>
    </row>
    <row r="1941" spans="1:5" ht="13.5" customHeight="1">
      <c r="A1941" s="152" t="s">
        <v>14038</v>
      </c>
      <c r="B1941" s="153" t="s">
        <v>9749</v>
      </c>
      <c r="C1941" s="153" t="s">
        <v>14039</v>
      </c>
      <c r="D1941" s="153" t="s">
        <v>10146</v>
      </c>
      <c r="E1941" s="154">
        <v>1944.86</v>
      </c>
    </row>
    <row r="1942" spans="1:5" ht="12.75" customHeight="1">
      <c r="A1942" s="152" t="s">
        <v>14040</v>
      </c>
      <c r="B1942" s="153" t="s">
        <v>9749</v>
      </c>
      <c r="C1942" s="153" t="s">
        <v>14041</v>
      </c>
      <c r="D1942" s="153" t="s">
        <v>10146</v>
      </c>
      <c r="E1942" s="154">
        <v>2679.07</v>
      </c>
    </row>
    <row r="1943" spans="1:5" ht="12.75" customHeight="1">
      <c r="A1943" s="152" t="s">
        <v>14042</v>
      </c>
      <c r="B1943" s="153" t="s">
        <v>9749</v>
      </c>
      <c r="C1943" s="153" t="s">
        <v>14043</v>
      </c>
      <c r="D1943" s="153" t="s">
        <v>10146</v>
      </c>
      <c r="E1943" s="154">
        <v>2851.42</v>
      </c>
    </row>
    <row r="1944" spans="1:5" ht="13.5" customHeight="1">
      <c r="A1944" s="152" t="s">
        <v>14044</v>
      </c>
      <c r="B1944" s="153" t="s">
        <v>9749</v>
      </c>
      <c r="C1944" s="153" t="s">
        <v>14045</v>
      </c>
      <c r="D1944" s="153" t="s">
        <v>10146</v>
      </c>
      <c r="E1944" s="154">
        <v>3240.3</v>
      </c>
    </row>
    <row r="1945" spans="1:5" ht="12.75" customHeight="1">
      <c r="A1945" s="152" t="s">
        <v>14046</v>
      </c>
      <c r="B1945" s="153" t="s">
        <v>9749</v>
      </c>
      <c r="C1945" s="153" t="s">
        <v>14047</v>
      </c>
      <c r="D1945" s="153" t="s">
        <v>10146</v>
      </c>
      <c r="E1945" s="154">
        <v>3625.13</v>
      </c>
    </row>
    <row r="1946" spans="1:5" ht="13.5" customHeight="1">
      <c r="A1946" s="149" t="s">
        <v>14048</v>
      </c>
      <c r="B1946" s="150" t="s">
        <v>9749</v>
      </c>
      <c r="C1946" s="150" t="s">
        <v>14049</v>
      </c>
      <c r="D1946" s="151"/>
      <c r="E1946" s="151"/>
    </row>
    <row r="1947" spans="1:5" ht="12.75" customHeight="1">
      <c r="A1947" s="152" t="s">
        <v>14050</v>
      </c>
      <c r="B1947" s="153" t="s">
        <v>9749</v>
      </c>
      <c r="C1947" s="153" t="s">
        <v>14051</v>
      </c>
      <c r="D1947" s="153" t="s">
        <v>10146</v>
      </c>
      <c r="E1947" s="154">
        <v>1084.1600000000001</v>
      </c>
    </row>
    <row r="1948" spans="1:5" ht="12.75" customHeight="1">
      <c r="A1948" s="152" t="s">
        <v>14052</v>
      </c>
      <c r="B1948" s="153" t="s">
        <v>9749</v>
      </c>
      <c r="C1948" s="153" t="s">
        <v>14053</v>
      </c>
      <c r="D1948" s="153" t="s">
        <v>10146</v>
      </c>
      <c r="E1948" s="154">
        <v>1865.71</v>
      </c>
    </row>
    <row r="1949" spans="1:5" ht="13.5" customHeight="1">
      <c r="A1949" s="149" t="s">
        <v>14054</v>
      </c>
      <c r="B1949" s="150" t="s">
        <v>9749</v>
      </c>
      <c r="C1949" s="150" t="s">
        <v>14055</v>
      </c>
      <c r="D1949" s="151"/>
      <c r="E1949" s="151"/>
    </row>
    <row r="1950" spans="1:5" ht="12.75" customHeight="1">
      <c r="A1950" s="152" t="s">
        <v>14056</v>
      </c>
      <c r="B1950" s="153" t="s">
        <v>9749</v>
      </c>
      <c r="C1950" s="153" t="s">
        <v>14057</v>
      </c>
      <c r="D1950" s="153" t="s">
        <v>9754</v>
      </c>
      <c r="E1950" s="154">
        <v>950</v>
      </c>
    </row>
    <row r="1951" spans="1:5" ht="12.75" customHeight="1">
      <c r="A1951" s="152" t="s">
        <v>14058</v>
      </c>
      <c r="B1951" s="153" t="s">
        <v>9749</v>
      </c>
      <c r="C1951" s="153" t="s">
        <v>14059</v>
      </c>
      <c r="D1951" s="153" t="s">
        <v>9754</v>
      </c>
      <c r="E1951" s="154">
        <v>1590.89</v>
      </c>
    </row>
    <row r="1952" spans="1:5" ht="13.5" customHeight="1">
      <c r="A1952" s="149" t="s">
        <v>14060</v>
      </c>
      <c r="B1952" s="150" t="s">
        <v>9749</v>
      </c>
      <c r="C1952" s="150" t="s">
        <v>14061</v>
      </c>
      <c r="D1952" s="151"/>
      <c r="E1952" s="151"/>
    </row>
    <row r="1953" spans="1:5" ht="12.75" customHeight="1">
      <c r="A1953" s="152" t="s">
        <v>14062</v>
      </c>
      <c r="B1953" s="153" t="s">
        <v>9749</v>
      </c>
      <c r="C1953" s="153" t="s">
        <v>14063</v>
      </c>
      <c r="D1953" s="153" t="s">
        <v>10146</v>
      </c>
      <c r="E1953" s="154">
        <v>1679.33</v>
      </c>
    </row>
    <row r="1954" spans="1:5" ht="13.5" customHeight="1">
      <c r="A1954" s="152" t="s">
        <v>14064</v>
      </c>
      <c r="B1954" s="153" t="s">
        <v>9749</v>
      </c>
      <c r="C1954" s="153" t="s">
        <v>14065</v>
      </c>
      <c r="D1954" s="153" t="s">
        <v>10146</v>
      </c>
      <c r="E1954" s="154">
        <v>454.72</v>
      </c>
    </row>
    <row r="1955" spans="1:5" ht="12.75" customHeight="1">
      <c r="A1955" s="149" t="s">
        <v>14066</v>
      </c>
      <c r="B1955" s="150" t="s">
        <v>9749</v>
      </c>
      <c r="C1955" s="150" t="s">
        <v>14067</v>
      </c>
      <c r="D1955" s="151"/>
      <c r="E1955" s="151"/>
    </row>
    <row r="1956" spans="1:5" ht="12.75" customHeight="1">
      <c r="A1956" s="152" t="s">
        <v>14068</v>
      </c>
      <c r="B1956" s="153" t="s">
        <v>9749</v>
      </c>
      <c r="C1956" s="153" t="s">
        <v>14069</v>
      </c>
      <c r="D1956" s="153" t="s">
        <v>10146</v>
      </c>
      <c r="E1956" s="154">
        <v>924.14</v>
      </c>
    </row>
    <row r="1957" spans="1:5" ht="13.5" customHeight="1">
      <c r="A1957" s="152" t="s">
        <v>14070</v>
      </c>
      <c r="B1957" s="153" t="s">
        <v>9749</v>
      </c>
      <c r="C1957" s="153" t="s">
        <v>14071</v>
      </c>
      <c r="D1957" s="153" t="s">
        <v>10146</v>
      </c>
      <c r="E1957" s="154">
        <v>170.75</v>
      </c>
    </row>
    <row r="1958" spans="1:5" ht="12.75" customHeight="1">
      <c r="A1958" s="149" t="s">
        <v>14072</v>
      </c>
      <c r="B1958" s="150" t="s">
        <v>9749</v>
      </c>
      <c r="C1958" s="150" t="s">
        <v>14073</v>
      </c>
      <c r="D1958" s="151"/>
      <c r="E1958" s="151"/>
    </row>
    <row r="1959" spans="1:5" ht="13.5" customHeight="1">
      <c r="A1959" s="152" t="s">
        <v>14074</v>
      </c>
      <c r="B1959" s="153" t="s">
        <v>9749</v>
      </c>
      <c r="C1959" s="153" t="s">
        <v>14075</v>
      </c>
      <c r="D1959" s="153" t="s">
        <v>10146</v>
      </c>
      <c r="E1959" s="154">
        <v>1575.62</v>
      </c>
    </row>
    <row r="1960" spans="1:5" ht="12.75" customHeight="1">
      <c r="A1960" s="152" t="s">
        <v>14076</v>
      </c>
      <c r="B1960" s="153" t="s">
        <v>9749</v>
      </c>
      <c r="C1960" s="153" t="s">
        <v>14077</v>
      </c>
      <c r="D1960" s="153" t="s">
        <v>10146</v>
      </c>
      <c r="E1960" s="154">
        <v>1810.6</v>
      </c>
    </row>
    <row r="1961" spans="1:5" ht="12.75" customHeight="1">
      <c r="A1961" s="152" t="s">
        <v>14078</v>
      </c>
      <c r="B1961" s="153" t="s">
        <v>9749</v>
      </c>
      <c r="C1961" s="153" t="s">
        <v>14079</v>
      </c>
      <c r="D1961" s="153" t="s">
        <v>10146</v>
      </c>
      <c r="E1961" s="154">
        <v>2054.39</v>
      </c>
    </row>
    <row r="1962" spans="1:5" ht="13.5" customHeight="1">
      <c r="A1962" s="152" t="s">
        <v>14080</v>
      </c>
      <c r="B1962" s="153" t="s">
        <v>9749</v>
      </c>
      <c r="C1962" s="153" t="s">
        <v>14081</v>
      </c>
      <c r="D1962" s="153" t="s">
        <v>10146</v>
      </c>
      <c r="E1962" s="154">
        <v>2530.98</v>
      </c>
    </row>
    <row r="1963" spans="1:5" ht="12.75" customHeight="1">
      <c r="A1963" s="152" t="s">
        <v>14082</v>
      </c>
      <c r="B1963" s="153" t="s">
        <v>9749</v>
      </c>
      <c r="C1963" s="153" t="s">
        <v>14083</v>
      </c>
      <c r="D1963" s="153" t="s">
        <v>10146</v>
      </c>
      <c r="E1963" s="154">
        <v>2988.91</v>
      </c>
    </row>
    <row r="1964" spans="1:5" ht="12.75" customHeight="1">
      <c r="A1964" s="152" t="s">
        <v>14084</v>
      </c>
      <c r="B1964" s="153" t="s">
        <v>9749</v>
      </c>
      <c r="C1964" s="153" t="s">
        <v>14085</v>
      </c>
      <c r="D1964" s="153" t="s">
        <v>10146</v>
      </c>
      <c r="E1964" s="154">
        <v>3290.14</v>
      </c>
    </row>
    <row r="1965" spans="1:5" ht="13.5" customHeight="1">
      <c r="A1965" s="152" t="s">
        <v>14086</v>
      </c>
      <c r="B1965" s="153" t="s">
        <v>9749</v>
      </c>
      <c r="C1965" s="153" t="s">
        <v>14087</v>
      </c>
      <c r="D1965" s="153" t="s">
        <v>10146</v>
      </c>
      <c r="E1965" s="154">
        <v>3865.86</v>
      </c>
    </row>
    <row r="1966" spans="1:5" ht="12.75" customHeight="1">
      <c r="A1966" s="152" t="s">
        <v>14088</v>
      </c>
      <c r="B1966" s="153" t="s">
        <v>9749</v>
      </c>
      <c r="C1966" s="153" t="s">
        <v>14089</v>
      </c>
      <c r="D1966" s="153" t="s">
        <v>10146</v>
      </c>
      <c r="E1966" s="154">
        <v>4234.01</v>
      </c>
    </row>
    <row r="1967" spans="1:5" ht="13.5" customHeight="1">
      <c r="A1967" s="152" t="s">
        <v>14090</v>
      </c>
      <c r="B1967" s="153" t="s">
        <v>9749</v>
      </c>
      <c r="C1967" s="153" t="s">
        <v>14091</v>
      </c>
      <c r="D1967" s="153" t="s">
        <v>10146</v>
      </c>
      <c r="E1967" s="154">
        <v>4574.38</v>
      </c>
    </row>
    <row r="1968" spans="1:5" ht="12.75" customHeight="1">
      <c r="A1968" s="152" t="s">
        <v>14092</v>
      </c>
      <c r="B1968" s="153" t="s">
        <v>9749</v>
      </c>
      <c r="C1968" s="153" t="s">
        <v>14093</v>
      </c>
      <c r="D1968" s="153" t="s">
        <v>10146</v>
      </c>
      <c r="E1968" s="154">
        <v>5326.57</v>
      </c>
    </row>
    <row r="1969" spans="1:5" ht="12.75" customHeight="1">
      <c r="A1969" s="149" t="s">
        <v>14094</v>
      </c>
      <c r="B1969" s="150" t="s">
        <v>9749</v>
      </c>
      <c r="C1969" s="150" t="s">
        <v>14095</v>
      </c>
      <c r="D1969" s="151"/>
      <c r="E1969" s="151"/>
    </row>
    <row r="1970" spans="1:5" ht="13.5" customHeight="1">
      <c r="A1970" s="152" t="s">
        <v>14096</v>
      </c>
      <c r="B1970" s="153" t="s">
        <v>9749</v>
      </c>
      <c r="C1970" s="153" t="s">
        <v>14097</v>
      </c>
      <c r="D1970" s="153" t="s">
        <v>10146</v>
      </c>
      <c r="E1970" s="154">
        <v>2047</v>
      </c>
    </row>
    <row r="1971" spans="1:5" ht="12.75" customHeight="1">
      <c r="A1971" s="152" t="s">
        <v>14098</v>
      </c>
      <c r="B1971" s="153" t="s">
        <v>9749</v>
      </c>
      <c r="C1971" s="153" t="s">
        <v>14099</v>
      </c>
      <c r="D1971" s="153" t="s">
        <v>10146</v>
      </c>
      <c r="E1971" s="154">
        <v>2427.12</v>
      </c>
    </row>
    <row r="1972" spans="1:5" ht="13.5" customHeight="1">
      <c r="A1972" s="152" t="s">
        <v>14100</v>
      </c>
      <c r="B1972" s="153" t="s">
        <v>9749</v>
      </c>
      <c r="C1972" s="153" t="s">
        <v>14101</v>
      </c>
      <c r="D1972" s="153" t="s">
        <v>10146</v>
      </c>
      <c r="E1972" s="154">
        <v>2714.6</v>
      </c>
    </row>
    <row r="1973" spans="1:5" ht="12.75" customHeight="1">
      <c r="A1973" s="152" t="s">
        <v>14102</v>
      </c>
      <c r="B1973" s="153" t="s">
        <v>9749</v>
      </c>
      <c r="C1973" s="153" t="s">
        <v>14103</v>
      </c>
      <c r="D1973" s="153" t="s">
        <v>10146</v>
      </c>
      <c r="E1973" s="154">
        <v>2997.15</v>
      </c>
    </row>
    <row r="1974" spans="1:5" ht="12.75" customHeight="1">
      <c r="A1974" s="152" t="s">
        <v>14104</v>
      </c>
      <c r="B1974" s="153" t="s">
        <v>9749</v>
      </c>
      <c r="C1974" s="153" t="s">
        <v>14105</v>
      </c>
      <c r="D1974" s="153" t="s">
        <v>10146</v>
      </c>
      <c r="E1974" s="154">
        <v>3606.7</v>
      </c>
    </row>
    <row r="1975" spans="1:5" ht="13.5" customHeight="1">
      <c r="A1975" s="152" t="s">
        <v>14106</v>
      </c>
      <c r="B1975" s="153" t="s">
        <v>9749</v>
      </c>
      <c r="C1975" s="153" t="s">
        <v>14107</v>
      </c>
      <c r="D1975" s="153" t="s">
        <v>10146</v>
      </c>
      <c r="E1975" s="154">
        <v>3932.01</v>
      </c>
    </row>
    <row r="1976" spans="1:5" ht="12.75" customHeight="1">
      <c r="A1976" s="152" t="s">
        <v>14108</v>
      </c>
      <c r="B1976" s="153" t="s">
        <v>9749</v>
      </c>
      <c r="C1976" s="153" t="s">
        <v>14109</v>
      </c>
      <c r="D1976" s="153" t="s">
        <v>10146</v>
      </c>
      <c r="E1976" s="154">
        <v>4249.8900000000003</v>
      </c>
    </row>
    <row r="1977" spans="1:5" ht="12.75" customHeight="1">
      <c r="A1977" s="152" t="s">
        <v>14110</v>
      </c>
      <c r="B1977" s="153" t="s">
        <v>9749</v>
      </c>
      <c r="C1977" s="153" t="s">
        <v>14111</v>
      </c>
      <c r="D1977" s="153" t="s">
        <v>10146</v>
      </c>
      <c r="E1977" s="154">
        <v>4598.34</v>
      </c>
    </row>
    <row r="1978" spans="1:5" ht="13.5" customHeight="1">
      <c r="A1978" s="152" t="s">
        <v>14112</v>
      </c>
      <c r="B1978" s="153" t="s">
        <v>9749</v>
      </c>
      <c r="C1978" s="153" t="s">
        <v>14113</v>
      </c>
      <c r="D1978" s="153" t="s">
        <v>10146</v>
      </c>
      <c r="E1978" s="154">
        <v>4950.42</v>
      </c>
    </row>
    <row r="1979" spans="1:5" ht="12.75" customHeight="1">
      <c r="A1979" s="152" t="s">
        <v>14114</v>
      </c>
      <c r="B1979" s="153" t="s">
        <v>9749</v>
      </c>
      <c r="C1979" s="153" t="s">
        <v>14115</v>
      </c>
      <c r="D1979" s="153" t="s">
        <v>10146</v>
      </c>
      <c r="E1979" s="154">
        <v>5720.83</v>
      </c>
    </row>
    <row r="1980" spans="1:5" ht="13.5" customHeight="1">
      <c r="A1980" s="149" t="s">
        <v>14116</v>
      </c>
      <c r="B1980" s="150" t="s">
        <v>9749</v>
      </c>
      <c r="C1980" s="150" t="s">
        <v>14117</v>
      </c>
      <c r="D1980" s="151"/>
      <c r="E1980" s="151"/>
    </row>
    <row r="1981" spans="1:5" ht="12.75" customHeight="1">
      <c r="A1981" s="152" t="s">
        <v>14118</v>
      </c>
      <c r="B1981" s="153" t="s">
        <v>9749</v>
      </c>
      <c r="C1981" s="153" t="s">
        <v>14119</v>
      </c>
      <c r="D1981" s="153" t="s">
        <v>10146</v>
      </c>
      <c r="E1981" s="154">
        <v>2501.35</v>
      </c>
    </row>
    <row r="1982" spans="1:5" ht="12.75" customHeight="1">
      <c r="A1982" s="152" t="s">
        <v>14120</v>
      </c>
      <c r="B1982" s="153" t="s">
        <v>9749</v>
      </c>
      <c r="C1982" s="153" t="s">
        <v>14121</v>
      </c>
      <c r="D1982" s="153" t="s">
        <v>10146</v>
      </c>
      <c r="E1982" s="154">
        <v>2788.94</v>
      </c>
    </row>
    <row r="1983" spans="1:5" ht="13.5" customHeight="1">
      <c r="A1983" s="152" t="s">
        <v>14122</v>
      </c>
      <c r="B1983" s="153" t="s">
        <v>9749</v>
      </c>
      <c r="C1983" s="153" t="s">
        <v>14123</v>
      </c>
      <c r="D1983" s="153" t="s">
        <v>10146</v>
      </c>
      <c r="E1983" s="154">
        <v>3091.28</v>
      </c>
    </row>
    <row r="1984" spans="1:5" ht="12.75" customHeight="1">
      <c r="A1984" s="152" t="s">
        <v>14124</v>
      </c>
      <c r="B1984" s="153" t="s">
        <v>9749</v>
      </c>
      <c r="C1984" s="153" t="s">
        <v>14125</v>
      </c>
      <c r="D1984" s="153" t="s">
        <v>10146</v>
      </c>
      <c r="E1984" s="154">
        <v>3541.94</v>
      </c>
    </row>
    <row r="1985" spans="1:5" ht="13.5" customHeight="1">
      <c r="A1985" s="152" t="s">
        <v>14126</v>
      </c>
      <c r="B1985" s="153" t="s">
        <v>9749</v>
      </c>
      <c r="C1985" s="153" t="s">
        <v>14127</v>
      </c>
      <c r="D1985" s="153" t="s">
        <v>10146</v>
      </c>
      <c r="E1985" s="154">
        <v>4046.23</v>
      </c>
    </row>
    <row r="1986" spans="1:5" ht="12.75" customHeight="1">
      <c r="A1986" s="152" t="s">
        <v>14128</v>
      </c>
      <c r="B1986" s="153" t="s">
        <v>9749</v>
      </c>
      <c r="C1986" s="153" t="s">
        <v>14129</v>
      </c>
      <c r="D1986" s="153" t="s">
        <v>10146</v>
      </c>
      <c r="E1986" s="154">
        <v>4389.4799999999996</v>
      </c>
    </row>
    <row r="1987" spans="1:5" ht="12.75" customHeight="1">
      <c r="A1987" s="152" t="s">
        <v>14130</v>
      </c>
      <c r="B1987" s="153" t="s">
        <v>9749</v>
      </c>
      <c r="C1987" s="153" t="s">
        <v>14131</v>
      </c>
      <c r="D1987" s="153" t="s">
        <v>10146</v>
      </c>
      <c r="E1987" s="154">
        <v>4761.2299999999996</v>
      </c>
    </row>
    <row r="1988" spans="1:5" ht="13.5" customHeight="1">
      <c r="A1988" s="152" t="s">
        <v>14132</v>
      </c>
      <c r="B1988" s="153" t="s">
        <v>9749</v>
      </c>
      <c r="C1988" s="153" t="s">
        <v>14133</v>
      </c>
      <c r="D1988" s="153" t="s">
        <v>10146</v>
      </c>
      <c r="E1988" s="154">
        <v>5132.1499999999996</v>
      </c>
    </row>
    <row r="1989" spans="1:5" ht="12.75" customHeight="1">
      <c r="A1989" s="152" t="s">
        <v>14134</v>
      </c>
      <c r="B1989" s="153" t="s">
        <v>9749</v>
      </c>
      <c r="C1989" s="153" t="s">
        <v>14135</v>
      </c>
      <c r="D1989" s="153" t="s">
        <v>10146</v>
      </c>
      <c r="E1989" s="154">
        <v>5504.46</v>
      </c>
    </row>
    <row r="1990" spans="1:5" ht="12.75" customHeight="1">
      <c r="A1990" s="152" t="s">
        <v>14136</v>
      </c>
      <c r="B1990" s="153" t="s">
        <v>9749</v>
      </c>
      <c r="C1990" s="153" t="s">
        <v>14137</v>
      </c>
      <c r="D1990" s="153" t="s">
        <v>10146</v>
      </c>
      <c r="E1990" s="154">
        <v>6319.85</v>
      </c>
    </row>
    <row r="1991" spans="1:5" ht="13.5" customHeight="1">
      <c r="A1991" s="149" t="s">
        <v>14138</v>
      </c>
      <c r="B1991" s="150" t="s">
        <v>9749</v>
      </c>
      <c r="C1991" s="150" t="s">
        <v>14139</v>
      </c>
      <c r="D1991" s="151"/>
      <c r="E1991" s="151"/>
    </row>
    <row r="1992" spans="1:5" ht="12.75" customHeight="1">
      <c r="A1992" s="152" t="s">
        <v>14140</v>
      </c>
      <c r="B1992" s="153" t="s">
        <v>9749</v>
      </c>
      <c r="C1992" s="153" t="s">
        <v>14141</v>
      </c>
      <c r="D1992" s="153" t="s">
        <v>10146</v>
      </c>
      <c r="E1992" s="154">
        <v>2373.98</v>
      </c>
    </row>
    <row r="1993" spans="1:5" ht="13.5" customHeight="1">
      <c r="A1993" s="152" t="s">
        <v>14142</v>
      </c>
      <c r="B1993" s="153" t="s">
        <v>9749</v>
      </c>
      <c r="C1993" s="153" t="s">
        <v>14143</v>
      </c>
      <c r="D1993" s="153" t="s">
        <v>10146</v>
      </c>
      <c r="E1993" s="154">
        <v>2493.1</v>
      </c>
    </row>
    <row r="1994" spans="1:5" ht="12.75" customHeight="1">
      <c r="A1994" s="152" t="s">
        <v>14144</v>
      </c>
      <c r="B1994" s="153" t="s">
        <v>9749</v>
      </c>
      <c r="C1994" s="153" t="s">
        <v>14145</v>
      </c>
      <c r="D1994" s="153" t="s">
        <v>10146</v>
      </c>
      <c r="E1994" s="154">
        <v>2600.4499999999998</v>
      </c>
    </row>
    <row r="1995" spans="1:5" ht="12.75" customHeight="1">
      <c r="A1995" s="152" t="s">
        <v>14146</v>
      </c>
      <c r="B1995" s="153" t="s">
        <v>9749</v>
      </c>
      <c r="C1995" s="153" t="s">
        <v>14147</v>
      </c>
      <c r="D1995" s="153" t="s">
        <v>10146</v>
      </c>
      <c r="E1995" s="154">
        <v>2933.97</v>
      </c>
    </row>
    <row r="1996" spans="1:5" ht="13.5" customHeight="1">
      <c r="A1996" s="152" t="s">
        <v>14148</v>
      </c>
      <c r="B1996" s="153" t="s">
        <v>9749</v>
      </c>
      <c r="C1996" s="153" t="s">
        <v>14149</v>
      </c>
      <c r="D1996" s="153" t="s">
        <v>10146</v>
      </c>
      <c r="E1996" s="154">
        <v>3172.42</v>
      </c>
    </row>
    <row r="1997" spans="1:5" ht="12.75" customHeight="1">
      <c r="A1997" s="152" t="s">
        <v>14150</v>
      </c>
      <c r="B1997" s="153" t="s">
        <v>9749</v>
      </c>
      <c r="C1997" s="153" t="s">
        <v>14151</v>
      </c>
      <c r="D1997" s="153" t="s">
        <v>10146</v>
      </c>
      <c r="E1997" s="154">
        <v>3519.37</v>
      </c>
    </row>
    <row r="1998" spans="1:5" ht="13.5" customHeight="1">
      <c r="A1998" s="152" t="s">
        <v>14152</v>
      </c>
      <c r="B1998" s="153" t="s">
        <v>9749</v>
      </c>
      <c r="C1998" s="153" t="s">
        <v>14153</v>
      </c>
      <c r="D1998" s="153" t="s">
        <v>10146</v>
      </c>
      <c r="E1998" s="154">
        <v>4194.49</v>
      </c>
    </row>
    <row r="1999" spans="1:5" ht="12.75" customHeight="1">
      <c r="A1999" s="152" t="s">
        <v>14154</v>
      </c>
      <c r="B1999" s="153" t="s">
        <v>9749</v>
      </c>
      <c r="C1999" s="153" t="s">
        <v>14155</v>
      </c>
      <c r="D1999" s="153" t="s">
        <v>10146</v>
      </c>
      <c r="E1999" s="154">
        <v>4531.6400000000003</v>
      </c>
    </row>
    <row r="2000" spans="1:5" ht="12.75" customHeight="1">
      <c r="A2000" s="152" t="s">
        <v>14156</v>
      </c>
      <c r="B2000" s="153" t="s">
        <v>9749</v>
      </c>
      <c r="C2000" s="153" t="s">
        <v>14157</v>
      </c>
      <c r="D2000" s="153" t="s">
        <v>10146</v>
      </c>
      <c r="E2000" s="154">
        <v>4894.78</v>
      </c>
    </row>
    <row r="2001" spans="1:5" ht="13.5" customHeight="1">
      <c r="A2001" s="152" t="s">
        <v>14158</v>
      </c>
      <c r="B2001" s="153" t="s">
        <v>9749</v>
      </c>
      <c r="C2001" s="153" t="s">
        <v>14159</v>
      </c>
      <c r="D2001" s="153" t="s">
        <v>10146</v>
      </c>
      <c r="E2001" s="154">
        <v>5626.27</v>
      </c>
    </row>
    <row r="2002" spans="1:5" ht="12.75" customHeight="1">
      <c r="A2002" s="149" t="s">
        <v>14160</v>
      </c>
      <c r="B2002" s="150" t="s">
        <v>9749</v>
      </c>
      <c r="C2002" s="150" t="s">
        <v>14161</v>
      </c>
      <c r="D2002" s="151"/>
      <c r="E2002" s="151"/>
    </row>
    <row r="2003" spans="1:5" ht="12.75" customHeight="1">
      <c r="A2003" s="152" t="s">
        <v>14162</v>
      </c>
      <c r="B2003" s="153" t="s">
        <v>9749</v>
      </c>
      <c r="C2003" s="153" t="s">
        <v>14163</v>
      </c>
      <c r="D2003" s="153" t="s">
        <v>10146</v>
      </c>
      <c r="E2003" s="154">
        <v>2895.5</v>
      </c>
    </row>
    <row r="2004" spans="1:5" ht="13.5" customHeight="1">
      <c r="A2004" s="152" t="s">
        <v>14164</v>
      </c>
      <c r="B2004" s="153" t="s">
        <v>9749</v>
      </c>
      <c r="C2004" s="153" t="s">
        <v>14165</v>
      </c>
      <c r="D2004" s="153" t="s">
        <v>10146</v>
      </c>
      <c r="E2004" s="154">
        <v>3157.48</v>
      </c>
    </row>
    <row r="2005" spans="1:5" ht="12.75" customHeight="1">
      <c r="A2005" s="152" t="s">
        <v>14166</v>
      </c>
      <c r="B2005" s="153" t="s">
        <v>9749</v>
      </c>
      <c r="C2005" s="153" t="s">
        <v>14167</v>
      </c>
      <c r="D2005" s="153" t="s">
        <v>10146</v>
      </c>
      <c r="E2005" s="154">
        <v>3280.01</v>
      </c>
    </row>
    <row r="2006" spans="1:5" ht="13.5" customHeight="1">
      <c r="A2006" s="152" t="s">
        <v>14168</v>
      </c>
      <c r="B2006" s="153" t="s">
        <v>9749</v>
      </c>
      <c r="C2006" s="153" t="s">
        <v>14169</v>
      </c>
      <c r="D2006" s="153" t="s">
        <v>10146</v>
      </c>
      <c r="E2006" s="154">
        <v>3395.37</v>
      </c>
    </row>
    <row r="2007" spans="1:5" ht="12.75" customHeight="1">
      <c r="A2007" s="152" t="s">
        <v>14170</v>
      </c>
      <c r="B2007" s="153" t="s">
        <v>9749</v>
      </c>
      <c r="C2007" s="153" t="s">
        <v>14171</v>
      </c>
      <c r="D2007" s="153" t="s">
        <v>10146</v>
      </c>
      <c r="E2007" s="154">
        <v>3811.76</v>
      </c>
    </row>
    <row r="2008" spans="1:5" ht="12.75" customHeight="1">
      <c r="A2008" s="152" t="s">
        <v>14172</v>
      </c>
      <c r="B2008" s="153" t="s">
        <v>9749</v>
      </c>
      <c r="C2008" s="153" t="s">
        <v>14173</v>
      </c>
      <c r="D2008" s="153" t="s">
        <v>10146</v>
      </c>
      <c r="E2008" s="154">
        <v>4195.88</v>
      </c>
    </row>
    <row r="2009" spans="1:5" ht="13.5" customHeight="1">
      <c r="A2009" s="152" t="s">
        <v>14174</v>
      </c>
      <c r="B2009" s="153" t="s">
        <v>9749</v>
      </c>
      <c r="C2009" s="153" t="s">
        <v>14175</v>
      </c>
      <c r="D2009" s="153" t="s">
        <v>10146</v>
      </c>
      <c r="E2009" s="154">
        <v>4549.32</v>
      </c>
    </row>
    <row r="2010" spans="1:5" ht="12.75" customHeight="1">
      <c r="A2010" s="152" t="s">
        <v>14176</v>
      </c>
      <c r="B2010" s="153" t="s">
        <v>9749</v>
      </c>
      <c r="C2010" s="153" t="s">
        <v>14177</v>
      </c>
      <c r="D2010" s="153" t="s">
        <v>10146</v>
      </c>
      <c r="E2010" s="154">
        <v>4893.3500000000004</v>
      </c>
    </row>
    <row r="2011" spans="1:5" ht="13.5" customHeight="1">
      <c r="A2011" s="152" t="s">
        <v>14178</v>
      </c>
      <c r="B2011" s="153" t="s">
        <v>9749</v>
      </c>
      <c r="C2011" s="153" t="s">
        <v>14179</v>
      </c>
      <c r="D2011" s="153" t="s">
        <v>10146</v>
      </c>
      <c r="E2011" s="154">
        <v>5272.23</v>
      </c>
    </row>
    <row r="2012" spans="1:5" ht="12.75" customHeight="1">
      <c r="A2012" s="152" t="s">
        <v>14180</v>
      </c>
      <c r="B2012" s="153" t="s">
        <v>9749</v>
      </c>
      <c r="C2012" s="153" t="s">
        <v>14181</v>
      </c>
      <c r="D2012" s="153" t="s">
        <v>10146</v>
      </c>
      <c r="E2012" s="154">
        <v>6051.59</v>
      </c>
    </row>
    <row r="2013" spans="1:5" ht="12.75" customHeight="1">
      <c r="A2013" s="149" t="s">
        <v>14182</v>
      </c>
      <c r="B2013" s="150" t="s">
        <v>9749</v>
      </c>
      <c r="C2013" s="150" t="s">
        <v>14183</v>
      </c>
      <c r="D2013" s="151"/>
      <c r="E2013" s="151"/>
    </row>
    <row r="2014" spans="1:5" ht="13.5" customHeight="1">
      <c r="A2014" s="152" t="s">
        <v>14184</v>
      </c>
      <c r="B2014" s="153" t="s">
        <v>9749</v>
      </c>
      <c r="C2014" s="153" t="s">
        <v>14185</v>
      </c>
      <c r="D2014" s="153" t="s">
        <v>10146</v>
      </c>
      <c r="E2014" s="154">
        <v>3520.33</v>
      </c>
    </row>
    <row r="2015" spans="1:5" ht="12.75" customHeight="1">
      <c r="A2015" s="152" t="s">
        <v>14186</v>
      </c>
      <c r="B2015" s="153" t="s">
        <v>9749</v>
      </c>
      <c r="C2015" s="153" t="s">
        <v>14187</v>
      </c>
      <c r="D2015" s="153" t="s">
        <v>10146</v>
      </c>
      <c r="E2015" s="154">
        <v>3656.34</v>
      </c>
    </row>
    <row r="2016" spans="1:5" ht="13.5" customHeight="1">
      <c r="A2016" s="152" t="s">
        <v>14188</v>
      </c>
      <c r="B2016" s="153" t="s">
        <v>9749</v>
      </c>
      <c r="C2016" s="153" t="s">
        <v>14189</v>
      </c>
      <c r="D2016" s="153" t="s">
        <v>10146</v>
      </c>
      <c r="E2016" s="154">
        <v>3778.86</v>
      </c>
    </row>
    <row r="2017" spans="1:5" ht="12.75" customHeight="1">
      <c r="A2017" s="152" t="s">
        <v>14190</v>
      </c>
      <c r="B2017" s="153" t="s">
        <v>9749</v>
      </c>
      <c r="C2017" s="153" t="s">
        <v>14191</v>
      </c>
      <c r="D2017" s="153" t="s">
        <v>10146</v>
      </c>
      <c r="E2017" s="154">
        <v>4029.25</v>
      </c>
    </row>
    <row r="2018" spans="1:5" ht="12.75" customHeight="1">
      <c r="A2018" s="152" t="s">
        <v>14192</v>
      </c>
      <c r="B2018" s="153" t="s">
        <v>9749</v>
      </c>
      <c r="C2018" s="153" t="s">
        <v>14193</v>
      </c>
      <c r="D2018" s="153" t="s">
        <v>10146</v>
      </c>
      <c r="E2018" s="154">
        <v>4315.07</v>
      </c>
    </row>
    <row r="2019" spans="1:5" ht="13.5" customHeight="1">
      <c r="A2019" s="152" t="s">
        <v>14194</v>
      </c>
      <c r="B2019" s="153" t="s">
        <v>9749</v>
      </c>
      <c r="C2019" s="153" t="s">
        <v>14195</v>
      </c>
      <c r="D2019" s="153" t="s">
        <v>10146</v>
      </c>
      <c r="E2019" s="154">
        <v>4715.05</v>
      </c>
    </row>
    <row r="2020" spans="1:5" ht="12.75" customHeight="1">
      <c r="A2020" s="152" t="s">
        <v>14196</v>
      </c>
      <c r="B2020" s="153" t="s">
        <v>9749</v>
      </c>
      <c r="C2020" s="153" t="s">
        <v>14197</v>
      </c>
      <c r="D2020" s="153" t="s">
        <v>10146</v>
      </c>
      <c r="E2020" s="154">
        <v>5098.6899999999996</v>
      </c>
    </row>
    <row r="2021" spans="1:5" ht="12.75" customHeight="1">
      <c r="A2021" s="152" t="s">
        <v>14198</v>
      </c>
      <c r="B2021" s="153" t="s">
        <v>9749</v>
      </c>
      <c r="C2021" s="153" t="s">
        <v>14199</v>
      </c>
      <c r="D2021" s="153" t="s">
        <v>10146</v>
      </c>
      <c r="E2021" s="154">
        <v>5465.75</v>
      </c>
    </row>
    <row r="2022" spans="1:5" ht="13.5" customHeight="1">
      <c r="A2022" s="152" t="s">
        <v>14200</v>
      </c>
      <c r="B2022" s="153" t="s">
        <v>9749</v>
      </c>
      <c r="C2022" s="153" t="s">
        <v>14201</v>
      </c>
      <c r="D2022" s="153" t="s">
        <v>10146</v>
      </c>
      <c r="E2022" s="154">
        <v>5860.51</v>
      </c>
    </row>
    <row r="2023" spans="1:5" ht="12.75" customHeight="1">
      <c r="A2023" s="152" t="s">
        <v>14202</v>
      </c>
      <c r="B2023" s="153" t="s">
        <v>9749</v>
      </c>
      <c r="C2023" s="153" t="s">
        <v>14203</v>
      </c>
      <c r="D2023" s="153" t="s">
        <v>10146</v>
      </c>
      <c r="E2023" s="154">
        <v>6693.09</v>
      </c>
    </row>
    <row r="2024" spans="1:5" ht="13.5" customHeight="1">
      <c r="A2024" s="149" t="s">
        <v>14204</v>
      </c>
      <c r="B2024" s="150" t="s">
        <v>9749</v>
      </c>
      <c r="C2024" s="150" t="s">
        <v>14205</v>
      </c>
      <c r="D2024" s="151"/>
      <c r="E2024" s="151"/>
    </row>
    <row r="2025" spans="1:5" ht="12.75" customHeight="1">
      <c r="A2025" s="152" t="s">
        <v>14206</v>
      </c>
      <c r="B2025" s="153" t="s">
        <v>9749</v>
      </c>
      <c r="C2025" s="153" t="s">
        <v>14207</v>
      </c>
      <c r="D2025" s="153" t="s">
        <v>9754</v>
      </c>
      <c r="E2025" s="154">
        <v>1228.05</v>
      </c>
    </row>
    <row r="2026" spans="1:5" ht="12.75" customHeight="1">
      <c r="A2026" s="152" t="s">
        <v>14208</v>
      </c>
      <c r="B2026" s="153" t="s">
        <v>9749</v>
      </c>
      <c r="C2026" s="153" t="s">
        <v>14209</v>
      </c>
      <c r="D2026" s="153" t="s">
        <v>9754</v>
      </c>
      <c r="E2026" s="154">
        <v>603.87</v>
      </c>
    </row>
    <row r="2027" spans="1:5" ht="13.5" customHeight="1">
      <c r="A2027" s="149" t="s">
        <v>14210</v>
      </c>
      <c r="B2027" s="150" t="s">
        <v>9749</v>
      </c>
      <c r="C2027" s="150" t="s">
        <v>14211</v>
      </c>
      <c r="D2027" s="151"/>
      <c r="E2027" s="151"/>
    </row>
    <row r="2028" spans="1:5" ht="12.75" customHeight="1">
      <c r="A2028" s="152" t="s">
        <v>14212</v>
      </c>
      <c r="B2028" s="153" t="s">
        <v>9749</v>
      </c>
      <c r="C2028" s="153" t="s">
        <v>14213</v>
      </c>
      <c r="D2028" s="153" t="s">
        <v>10146</v>
      </c>
      <c r="E2028" s="154">
        <v>1208.31</v>
      </c>
    </row>
    <row r="2029" spans="1:5" ht="13.5" customHeight="1">
      <c r="A2029" s="152" t="s">
        <v>14214</v>
      </c>
      <c r="B2029" s="153" t="s">
        <v>9749</v>
      </c>
      <c r="C2029" s="153" t="s">
        <v>14215</v>
      </c>
      <c r="D2029" s="153" t="s">
        <v>10146</v>
      </c>
      <c r="E2029" s="154">
        <v>142.85</v>
      </c>
    </row>
    <row r="2030" spans="1:5" ht="12.75" customHeight="1">
      <c r="A2030" s="152" t="s">
        <v>14216</v>
      </c>
      <c r="B2030" s="153" t="s">
        <v>9749</v>
      </c>
      <c r="C2030" s="153" t="s">
        <v>14217</v>
      </c>
      <c r="D2030" s="153" t="s">
        <v>10146</v>
      </c>
      <c r="E2030" s="154">
        <v>356.4</v>
      </c>
    </row>
    <row r="2031" spans="1:5" ht="12.75" customHeight="1">
      <c r="A2031" s="149" t="s">
        <v>14218</v>
      </c>
      <c r="B2031" s="150" t="s">
        <v>9749</v>
      </c>
      <c r="C2031" s="150" t="s">
        <v>14219</v>
      </c>
      <c r="D2031" s="151"/>
      <c r="E2031" s="151"/>
    </row>
    <row r="2032" spans="1:5" ht="13.5" customHeight="1">
      <c r="A2032" s="152" t="s">
        <v>14220</v>
      </c>
      <c r="B2032" s="153" t="s">
        <v>9749</v>
      </c>
      <c r="C2032" s="153" t="s">
        <v>14221</v>
      </c>
      <c r="D2032" s="153" t="s">
        <v>9754</v>
      </c>
      <c r="E2032" s="154">
        <v>773.2</v>
      </c>
    </row>
    <row r="2033" spans="1:5" ht="12.75" customHeight="1">
      <c r="A2033" s="152" t="s">
        <v>14222</v>
      </c>
      <c r="B2033" s="153" t="s">
        <v>9749</v>
      </c>
      <c r="C2033" s="153" t="s">
        <v>14223</v>
      </c>
      <c r="D2033" s="153" t="s">
        <v>9754</v>
      </c>
      <c r="E2033" s="154">
        <v>877.22</v>
      </c>
    </row>
    <row r="2034" spans="1:5" ht="12.75" customHeight="1">
      <c r="A2034" s="152" t="s">
        <v>14224</v>
      </c>
      <c r="B2034" s="153" t="s">
        <v>9749</v>
      </c>
      <c r="C2034" s="153" t="s">
        <v>14225</v>
      </c>
      <c r="D2034" s="153" t="s">
        <v>9754</v>
      </c>
      <c r="E2034" s="154">
        <v>975.52</v>
      </c>
    </row>
    <row r="2035" spans="1:5" ht="13.5" customHeight="1">
      <c r="A2035" s="152" t="s">
        <v>14226</v>
      </c>
      <c r="B2035" s="153" t="s">
        <v>9749</v>
      </c>
      <c r="C2035" s="153" t="s">
        <v>14227</v>
      </c>
      <c r="D2035" s="153" t="s">
        <v>9754</v>
      </c>
      <c r="E2035" s="154">
        <v>1082.42</v>
      </c>
    </row>
    <row r="2036" spans="1:5" ht="12.75" customHeight="1">
      <c r="A2036" s="152" t="s">
        <v>14228</v>
      </c>
      <c r="B2036" s="153" t="s">
        <v>9749</v>
      </c>
      <c r="C2036" s="153" t="s">
        <v>14229</v>
      </c>
      <c r="D2036" s="153" t="s">
        <v>9754</v>
      </c>
      <c r="E2036" s="154">
        <v>1183.6199999999999</v>
      </c>
    </row>
    <row r="2037" spans="1:5" ht="13.5" customHeight="1">
      <c r="A2037" s="152" t="s">
        <v>14230</v>
      </c>
      <c r="B2037" s="153" t="s">
        <v>9749</v>
      </c>
      <c r="C2037" s="153" t="s">
        <v>14231</v>
      </c>
      <c r="D2037" s="153" t="s">
        <v>9754</v>
      </c>
      <c r="E2037" s="154">
        <v>1293.4100000000001</v>
      </c>
    </row>
    <row r="2038" spans="1:5" ht="12.75" customHeight="1">
      <c r="A2038" s="152" t="s">
        <v>14232</v>
      </c>
      <c r="B2038" s="153" t="s">
        <v>9749</v>
      </c>
      <c r="C2038" s="153" t="s">
        <v>14233</v>
      </c>
      <c r="D2038" s="153" t="s">
        <v>9754</v>
      </c>
      <c r="E2038" s="154">
        <v>1608.7</v>
      </c>
    </row>
    <row r="2039" spans="1:5" ht="12.75" customHeight="1">
      <c r="A2039" s="152" t="s">
        <v>14234</v>
      </c>
      <c r="B2039" s="153" t="s">
        <v>9749</v>
      </c>
      <c r="C2039" s="153" t="s">
        <v>14235</v>
      </c>
      <c r="D2039" s="153" t="s">
        <v>9754</v>
      </c>
      <c r="E2039" s="154">
        <v>1728.83</v>
      </c>
    </row>
    <row r="2040" spans="1:5" ht="13.5" customHeight="1">
      <c r="A2040" s="152" t="s">
        <v>14236</v>
      </c>
      <c r="B2040" s="153" t="s">
        <v>9749</v>
      </c>
      <c r="C2040" s="153" t="s">
        <v>14237</v>
      </c>
      <c r="D2040" s="153" t="s">
        <v>9754</v>
      </c>
      <c r="E2040" s="154">
        <v>1850.93</v>
      </c>
    </row>
    <row r="2041" spans="1:5" ht="12.75" customHeight="1">
      <c r="A2041" s="152" t="s">
        <v>14238</v>
      </c>
      <c r="B2041" s="153" t="s">
        <v>9749</v>
      </c>
      <c r="C2041" s="153" t="s">
        <v>14239</v>
      </c>
      <c r="D2041" s="153" t="s">
        <v>9754</v>
      </c>
      <c r="E2041" s="154">
        <v>2570.64</v>
      </c>
    </row>
    <row r="2042" spans="1:5" ht="13.5" customHeight="1">
      <c r="A2042" s="149" t="s">
        <v>14240</v>
      </c>
      <c r="B2042" s="150" t="s">
        <v>9749</v>
      </c>
      <c r="C2042" s="150" t="s">
        <v>14241</v>
      </c>
      <c r="D2042" s="151"/>
      <c r="E2042" s="151"/>
    </row>
    <row r="2043" spans="1:5" ht="12.75" customHeight="1">
      <c r="A2043" s="152" t="s">
        <v>14242</v>
      </c>
      <c r="B2043" s="153" t="s">
        <v>9749</v>
      </c>
      <c r="C2043" s="153" t="s">
        <v>14243</v>
      </c>
      <c r="D2043" s="153" t="s">
        <v>9754</v>
      </c>
      <c r="E2043" s="154">
        <v>515.64</v>
      </c>
    </row>
    <row r="2044" spans="1:5" ht="12.75" customHeight="1">
      <c r="A2044" s="152" t="s">
        <v>14244</v>
      </c>
      <c r="B2044" s="153" t="s">
        <v>9749</v>
      </c>
      <c r="C2044" s="153" t="s">
        <v>14245</v>
      </c>
      <c r="D2044" s="153" t="s">
        <v>9754</v>
      </c>
      <c r="E2044" s="154">
        <v>613.39</v>
      </c>
    </row>
    <row r="2045" spans="1:5" ht="13.5" customHeight="1">
      <c r="A2045" s="152" t="s">
        <v>14246</v>
      </c>
      <c r="B2045" s="153" t="s">
        <v>9749</v>
      </c>
      <c r="C2045" s="153" t="s">
        <v>14247</v>
      </c>
      <c r="D2045" s="153" t="s">
        <v>9754</v>
      </c>
      <c r="E2045" s="154">
        <v>705.12</v>
      </c>
    </row>
    <row r="2046" spans="1:5" ht="12.75" customHeight="1">
      <c r="A2046" s="152" t="s">
        <v>14248</v>
      </c>
      <c r="B2046" s="153" t="s">
        <v>9749</v>
      </c>
      <c r="C2046" s="153" t="s">
        <v>14249</v>
      </c>
      <c r="D2046" s="153" t="s">
        <v>9754</v>
      </c>
      <c r="E2046" s="154">
        <v>806.34</v>
      </c>
    </row>
    <row r="2047" spans="1:5" ht="12.75" customHeight="1">
      <c r="A2047" s="152" t="s">
        <v>14250</v>
      </c>
      <c r="B2047" s="153" t="s">
        <v>9749</v>
      </c>
      <c r="C2047" s="153" t="s">
        <v>14251</v>
      </c>
      <c r="D2047" s="153" t="s">
        <v>9754</v>
      </c>
      <c r="E2047" s="154">
        <v>900.96</v>
      </c>
    </row>
    <row r="2048" spans="1:5" ht="13.5" customHeight="1">
      <c r="A2048" s="152" t="s">
        <v>14252</v>
      </c>
      <c r="B2048" s="153" t="s">
        <v>9749</v>
      </c>
      <c r="C2048" s="153" t="s">
        <v>14253</v>
      </c>
      <c r="D2048" s="153" t="s">
        <v>9754</v>
      </c>
      <c r="E2048" s="154">
        <v>997.91</v>
      </c>
    </row>
    <row r="2049" spans="1:5" ht="12.75" customHeight="1">
      <c r="A2049" s="152" t="s">
        <v>14254</v>
      </c>
      <c r="B2049" s="153" t="s">
        <v>9749</v>
      </c>
      <c r="C2049" s="153" t="s">
        <v>14255</v>
      </c>
      <c r="D2049" s="153" t="s">
        <v>9754</v>
      </c>
      <c r="E2049" s="154">
        <v>1290.3</v>
      </c>
    </row>
    <row r="2050" spans="1:5" ht="13.5" customHeight="1">
      <c r="A2050" s="152" t="s">
        <v>14256</v>
      </c>
      <c r="B2050" s="153" t="s">
        <v>9749</v>
      </c>
      <c r="C2050" s="153" t="s">
        <v>14257</v>
      </c>
      <c r="D2050" s="153" t="s">
        <v>9754</v>
      </c>
      <c r="E2050" s="154">
        <v>1405.02</v>
      </c>
    </row>
    <row r="2051" spans="1:5" ht="12.75" customHeight="1">
      <c r="A2051" s="152" t="s">
        <v>14258</v>
      </c>
      <c r="B2051" s="153" t="s">
        <v>9749</v>
      </c>
      <c r="C2051" s="153" t="s">
        <v>14259</v>
      </c>
      <c r="D2051" s="153" t="s">
        <v>9754</v>
      </c>
      <c r="E2051" s="154">
        <v>1521.47</v>
      </c>
    </row>
    <row r="2052" spans="1:5" ht="12.75" customHeight="1">
      <c r="A2052" s="152" t="s">
        <v>14260</v>
      </c>
      <c r="B2052" s="153" t="s">
        <v>9749</v>
      </c>
      <c r="C2052" s="153" t="s">
        <v>14261</v>
      </c>
      <c r="D2052" s="153" t="s">
        <v>9754</v>
      </c>
      <c r="E2052" s="154">
        <v>2197.88</v>
      </c>
    </row>
    <row r="2053" spans="1:5" ht="13.5" customHeight="1">
      <c r="A2053" s="149" t="s">
        <v>14262</v>
      </c>
      <c r="B2053" s="150" t="s">
        <v>9749</v>
      </c>
      <c r="C2053" s="150" t="s">
        <v>14263</v>
      </c>
      <c r="D2053" s="151"/>
      <c r="E2053" s="151"/>
    </row>
    <row r="2054" spans="1:5" ht="12.75" customHeight="1">
      <c r="A2054" s="152" t="s">
        <v>14264</v>
      </c>
      <c r="B2054" s="153" t="s">
        <v>9749</v>
      </c>
      <c r="C2054" s="153" t="s">
        <v>14265</v>
      </c>
      <c r="D2054" s="153" t="s">
        <v>9754</v>
      </c>
      <c r="E2054" s="154">
        <v>124.93</v>
      </c>
    </row>
    <row r="2055" spans="1:5" ht="13.5" customHeight="1">
      <c r="A2055" s="152" t="s">
        <v>14266</v>
      </c>
      <c r="B2055" s="153" t="s">
        <v>9749</v>
      </c>
      <c r="C2055" s="153" t="s">
        <v>14267</v>
      </c>
      <c r="D2055" s="153" t="s">
        <v>9754</v>
      </c>
      <c r="E2055" s="154">
        <v>122.05</v>
      </c>
    </row>
    <row r="2056" spans="1:5" ht="12.75" customHeight="1">
      <c r="A2056" s="152" t="s">
        <v>14268</v>
      </c>
      <c r="B2056" s="153" t="s">
        <v>9749</v>
      </c>
      <c r="C2056" s="153" t="s">
        <v>14269</v>
      </c>
      <c r="D2056" s="153" t="s">
        <v>9754</v>
      </c>
      <c r="E2056" s="154">
        <v>169.41</v>
      </c>
    </row>
    <row r="2057" spans="1:5" ht="12.75" customHeight="1">
      <c r="A2057" s="149" t="s">
        <v>14270</v>
      </c>
      <c r="B2057" s="150" t="s">
        <v>9749</v>
      </c>
      <c r="C2057" s="150" t="s">
        <v>14271</v>
      </c>
      <c r="D2057" s="151"/>
      <c r="E2057" s="151"/>
    </row>
    <row r="2058" spans="1:5" ht="13.5" customHeight="1">
      <c r="A2058" s="152" t="s">
        <v>14272</v>
      </c>
      <c r="B2058" s="153" t="s">
        <v>9749</v>
      </c>
      <c r="C2058" s="153" t="s">
        <v>14273</v>
      </c>
      <c r="D2058" s="153" t="s">
        <v>10400</v>
      </c>
      <c r="E2058" s="154">
        <v>141.36000000000001</v>
      </c>
    </row>
    <row r="2059" spans="1:5" ht="12.75" customHeight="1">
      <c r="A2059" s="152" t="s">
        <v>14274</v>
      </c>
      <c r="B2059" s="153" t="s">
        <v>9749</v>
      </c>
      <c r="C2059" s="153" t="s">
        <v>14275</v>
      </c>
      <c r="D2059" s="153" t="s">
        <v>10400</v>
      </c>
      <c r="E2059" s="154">
        <v>249.32</v>
      </c>
    </row>
    <row r="2060" spans="1:5" ht="12.75" customHeight="1">
      <c r="A2060" s="149" t="s">
        <v>14276</v>
      </c>
      <c r="B2060" s="150" t="s">
        <v>9749</v>
      </c>
      <c r="C2060" s="150" t="s">
        <v>14277</v>
      </c>
      <c r="D2060" s="151"/>
      <c r="E2060" s="151"/>
    </row>
    <row r="2061" spans="1:5" ht="13.5" customHeight="1">
      <c r="A2061" s="152" t="s">
        <v>14278</v>
      </c>
      <c r="B2061" s="153" t="s">
        <v>9749</v>
      </c>
      <c r="C2061" s="153" t="s">
        <v>14279</v>
      </c>
      <c r="D2061" s="153" t="s">
        <v>9754</v>
      </c>
      <c r="E2061" s="154">
        <v>33.69</v>
      </c>
    </row>
    <row r="2062" spans="1:5" ht="12.75" customHeight="1">
      <c r="A2062" s="152" t="s">
        <v>14280</v>
      </c>
      <c r="B2062" s="153" t="s">
        <v>9749</v>
      </c>
      <c r="C2062" s="153" t="s">
        <v>14281</v>
      </c>
      <c r="D2062" s="153" t="s">
        <v>9754</v>
      </c>
      <c r="E2062" s="154">
        <v>33.69</v>
      </c>
    </row>
    <row r="2063" spans="1:5" ht="13.5" customHeight="1">
      <c r="A2063" s="152" t="s">
        <v>14282</v>
      </c>
      <c r="B2063" s="153" t="s">
        <v>9749</v>
      </c>
      <c r="C2063" s="153" t="s">
        <v>14283</v>
      </c>
      <c r="D2063" s="153" t="s">
        <v>9754</v>
      </c>
      <c r="E2063" s="154">
        <v>34.549999999999997</v>
      </c>
    </row>
    <row r="2064" spans="1:5" ht="12.75" customHeight="1">
      <c r="A2064" s="149" t="s">
        <v>14284</v>
      </c>
      <c r="B2064" s="150" t="s">
        <v>9749</v>
      </c>
      <c r="C2064" s="150" t="s">
        <v>14285</v>
      </c>
      <c r="D2064" s="151"/>
      <c r="E2064" s="151"/>
    </row>
    <row r="2065" spans="1:5" ht="12.75" customHeight="1">
      <c r="A2065" s="152" t="s">
        <v>14286</v>
      </c>
      <c r="B2065" s="153" t="s">
        <v>9749</v>
      </c>
      <c r="C2065" s="153" t="s">
        <v>14287</v>
      </c>
      <c r="D2065" s="153" t="s">
        <v>9754</v>
      </c>
      <c r="E2065" s="154">
        <v>256.38</v>
      </c>
    </row>
    <row r="2066" spans="1:5" ht="13.5" customHeight="1">
      <c r="A2066" s="152" t="s">
        <v>14288</v>
      </c>
      <c r="B2066" s="153" t="s">
        <v>9749</v>
      </c>
      <c r="C2066" s="153" t="s">
        <v>14289</v>
      </c>
      <c r="D2066" s="153" t="s">
        <v>9754</v>
      </c>
      <c r="E2066" s="154">
        <v>95.21</v>
      </c>
    </row>
    <row r="2067" spans="1:5" ht="12.75" customHeight="1">
      <c r="A2067" s="152" t="s">
        <v>14290</v>
      </c>
      <c r="B2067" s="153" t="s">
        <v>9749</v>
      </c>
      <c r="C2067" s="153" t="s">
        <v>14291</v>
      </c>
      <c r="D2067" s="153" t="s">
        <v>9754</v>
      </c>
      <c r="E2067" s="154">
        <v>124.59</v>
      </c>
    </row>
    <row r="2068" spans="1:5" ht="13.5" customHeight="1">
      <c r="A2068" s="152" t="s">
        <v>14292</v>
      </c>
      <c r="B2068" s="153" t="s">
        <v>9749</v>
      </c>
      <c r="C2068" s="153" t="s">
        <v>14293</v>
      </c>
      <c r="D2068" s="153" t="s">
        <v>9754</v>
      </c>
      <c r="E2068" s="154">
        <v>171.23</v>
      </c>
    </row>
    <row r="2069" spans="1:5" ht="12.75" customHeight="1">
      <c r="A2069" s="152" t="s">
        <v>14294</v>
      </c>
      <c r="B2069" s="153" t="s">
        <v>9749</v>
      </c>
      <c r="C2069" s="153" t="s">
        <v>14295</v>
      </c>
      <c r="D2069" s="153" t="s">
        <v>9754</v>
      </c>
      <c r="E2069" s="154">
        <v>214.82</v>
      </c>
    </row>
    <row r="2070" spans="1:5" ht="12.75" customHeight="1">
      <c r="A2070" s="152" t="s">
        <v>14296</v>
      </c>
      <c r="B2070" s="153" t="s">
        <v>9749</v>
      </c>
      <c r="C2070" s="153" t="s">
        <v>14297</v>
      </c>
      <c r="D2070" s="153" t="s">
        <v>9754</v>
      </c>
      <c r="E2070" s="154">
        <v>501.02</v>
      </c>
    </row>
    <row r="2071" spans="1:5" ht="13.5" customHeight="1">
      <c r="A2071" s="152" t="s">
        <v>14298</v>
      </c>
      <c r="B2071" s="153" t="s">
        <v>9749</v>
      </c>
      <c r="C2071" s="153" t="s">
        <v>14299</v>
      </c>
      <c r="D2071" s="153" t="s">
        <v>9754</v>
      </c>
      <c r="E2071" s="154">
        <v>222.68</v>
      </c>
    </row>
    <row r="2072" spans="1:5" ht="12.75" customHeight="1">
      <c r="A2072" s="152" t="s">
        <v>14300</v>
      </c>
      <c r="B2072" s="153" t="s">
        <v>9749</v>
      </c>
      <c r="C2072" s="153" t="s">
        <v>14301</v>
      </c>
      <c r="D2072" s="153" t="s">
        <v>9754</v>
      </c>
      <c r="E2072" s="154">
        <v>232</v>
      </c>
    </row>
    <row r="2073" spans="1:5" ht="13.5" customHeight="1">
      <c r="A2073" s="152" t="s">
        <v>14302</v>
      </c>
      <c r="B2073" s="153" t="s">
        <v>9749</v>
      </c>
      <c r="C2073" s="153" t="s">
        <v>14303</v>
      </c>
      <c r="D2073" s="153" t="s">
        <v>9754</v>
      </c>
      <c r="E2073" s="154">
        <v>157</v>
      </c>
    </row>
    <row r="2074" spans="1:5" ht="12.75" customHeight="1">
      <c r="A2074" s="152" t="s">
        <v>14304</v>
      </c>
      <c r="B2074" s="153" t="s">
        <v>9749</v>
      </c>
      <c r="C2074" s="153" t="s">
        <v>14305</v>
      </c>
      <c r="D2074" s="153" t="s">
        <v>9754</v>
      </c>
      <c r="E2074" s="154">
        <v>225.56</v>
      </c>
    </row>
    <row r="2075" spans="1:5" ht="12.75" customHeight="1">
      <c r="A2075" s="149" t="s">
        <v>14306</v>
      </c>
      <c r="B2075" s="150" t="s">
        <v>9749</v>
      </c>
      <c r="C2075" s="150" t="s">
        <v>14307</v>
      </c>
      <c r="D2075" s="151"/>
      <c r="E2075" s="151"/>
    </row>
    <row r="2076" spans="1:5" ht="13.5" customHeight="1">
      <c r="A2076" s="152" t="s">
        <v>14308</v>
      </c>
      <c r="B2076" s="153" t="s">
        <v>9749</v>
      </c>
      <c r="C2076" s="153" t="s">
        <v>14309</v>
      </c>
      <c r="D2076" s="153" t="s">
        <v>10236</v>
      </c>
      <c r="E2076" s="154">
        <v>18.22</v>
      </c>
    </row>
    <row r="2077" spans="1:5" ht="12.75" customHeight="1">
      <c r="A2077" s="152" t="s">
        <v>14310</v>
      </c>
      <c r="B2077" s="153" t="s">
        <v>9749</v>
      </c>
      <c r="C2077" s="153" t="s">
        <v>14311</v>
      </c>
      <c r="D2077" s="153" t="s">
        <v>10236</v>
      </c>
      <c r="E2077" s="154">
        <v>40.17</v>
      </c>
    </row>
    <row r="2078" spans="1:5" ht="12.75" customHeight="1">
      <c r="A2078" s="149" t="s">
        <v>14312</v>
      </c>
      <c r="B2078" s="150" t="s">
        <v>9749</v>
      </c>
      <c r="C2078" s="150" t="s">
        <v>14313</v>
      </c>
      <c r="D2078" s="151"/>
      <c r="E2078" s="151"/>
    </row>
    <row r="2079" spans="1:5" ht="13.5" customHeight="1">
      <c r="A2079" s="152" t="s">
        <v>14314</v>
      </c>
      <c r="B2079" s="153" t="s">
        <v>9749</v>
      </c>
      <c r="C2079" s="153" t="s">
        <v>14315</v>
      </c>
      <c r="D2079" s="153" t="s">
        <v>10236</v>
      </c>
      <c r="E2079" s="154">
        <v>115.45</v>
      </c>
    </row>
    <row r="2080" spans="1:5" ht="12.75" customHeight="1">
      <c r="A2080" s="152" t="s">
        <v>14316</v>
      </c>
      <c r="B2080" s="153" t="s">
        <v>9749</v>
      </c>
      <c r="C2080" s="153" t="s">
        <v>14317</v>
      </c>
      <c r="D2080" s="153" t="s">
        <v>10236</v>
      </c>
      <c r="E2080" s="154">
        <v>163.54</v>
      </c>
    </row>
    <row r="2081" spans="1:5" ht="13.5" customHeight="1">
      <c r="A2081" s="149" t="s">
        <v>14318</v>
      </c>
      <c r="B2081" s="150" t="s">
        <v>9749</v>
      </c>
      <c r="C2081" s="150" t="s">
        <v>14319</v>
      </c>
      <c r="D2081" s="151"/>
      <c r="E2081" s="151"/>
    </row>
    <row r="2082" spans="1:5" ht="12.75" customHeight="1">
      <c r="A2082" s="152" t="s">
        <v>14320</v>
      </c>
      <c r="B2082" s="153" t="s">
        <v>9749</v>
      </c>
      <c r="C2082" s="153" t="s">
        <v>14321</v>
      </c>
      <c r="D2082" s="153" t="s">
        <v>10236</v>
      </c>
      <c r="E2082" s="154">
        <v>11.74</v>
      </c>
    </row>
    <row r="2083" spans="1:5" ht="12.75" customHeight="1">
      <c r="A2083" s="149" t="s">
        <v>14322</v>
      </c>
      <c r="B2083" s="150" t="s">
        <v>9749</v>
      </c>
      <c r="C2083" s="150" t="s">
        <v>14323</v>
      </c>
      <c r="D2083" s="151"/>
      <c r="E2083" s="151"/>
    </row>
    <row r="2084" spans="1:5" ht="13.5" customHeight="1">
      <c r="A2084" s="152" t="s">
        <v>14324</v>
      </c>
      <c r="B2084" s="153" t="s">
        <v>9749</v>
      </c>
      <c r="C2084" s="153" t="s">
        <v>14325</v>
      </c>
      <c r="D2084" s="153" t="s">
        <v>10146</v>
      </c>
      <c r="E2084" s="154">
        <v>1366.58</v>
      </c>
    </row>
    <row r="2085" spans="1:5" ht="12.75" customHeight="1">
      <c r="A2085" s="152" t="s">
        <v>14326</v>
      </c>
      <c r="B2085" s="153" t="s">
        <v>9749</v>
      </c>
      <c r="C2085" s="153" t="s">
        <v>14327</v>
      </c>
      <c r="D2085" s="153" t="s">
        <v>9754</v>
      </c>
      <c r="E2085" s="154">
        <v>485.79</v>
      </c>
    </row>
    <row r="2086" spans="1:5" ht="13.5" customHeight="1">
      <c r="A2086" s="152" t="s">
        <v>14328</v>
      </c>
      <c r="B2086" s="153" t="s">
        <v>9749</v>
      </c>
      <c r="C2086" s="153" t="s">
        <v>14329</v>
      </c>
      <c r="D2086" s="153" t="s">
        <v>10146</v>
      </c>
      <c r="E2086" s="154">
        <v>2626.35</v>
      </c>
    </row>
    <row r="2087" spans="1:5" ht="12.75" customHeight="1">
      <c r="A2087" s="152" t="s">
        <v>14330</v>
      </c>
      <c r="B2087" s="153" t="s">
        <v>9749</v>
      </c>
      <c r="C2087" s="153" t="s">
        <v>14331</v>
      </c>
      <c r="D2087" s="153" t="s">
        <v>9754</v>
      </c>
      <c r="E2087" s="154">
        <v>920.37</v>
      </c>
    </row>
    <row r="2088" spans="1:5" ht="12.75" customHeight="1">
      <c r="A2088" s="149" t="s">
        <v>14332</v>
      </c>
      <c r="B2088" s="150" t="s">
        <v>9749</v>
      </c>
      <c r="C2088" s="150" t="s">
        <v>14333</v>
      </c>
      <c r="D2088" s="151"/>
      <c r="E2088" s="151"/>
    </row>
    <row r="2089" spans="1:5" ht="13.5" customHeight="1">
      <c r="A2089" s="152" t="s">
        <v>14334</v>
      </c>
      <c r="B2089" s="153" t="s">
        <v>9749</v>
      </c>
      <c r="C2089" s="153" t="s">
        <v>14335</v>
      </c>
      <c r="D2089" s="153" t="s">
        <v>10400</v>
      </c>
      <c r="E2089" s="154">
        <v>221.39</v>
      </c>
    </row>
    <row r="2090" spans="1:5" ht="12.75" customHeight="1">
      <c r="A2090" s="149" t="s">
        <v>14336</v>
      </c>
      <c r="B2090" s="150" t="s">
        <v>9749</v>
      </c>
      <c r="C2090" s="150" t="s">
        <v>14337</v>
      </c>
      <c r="D2090" s="151"/>
      <c r="E2090" s="151"/>
    </row>
    <row r="2091" spans="1:5" ht="12.75" customHeight="1">
      <c r="A2091" s="152" t="s">
        <v>14338</v>
      </c>
      <c r="B2091" s="153" t="s">
        <v>9749</v>
      </c>
      <c r="C2091" s="153" t="s">
        <v>14339</v>
      </c>
      <c r="D2091" s="153" t="s">
        <v>10146</v>
      </c>
      <c r="E2091" s="154">
        <v>229.24</v>
      </c>
    </row>
    <row r="2092" spans="1:5" ht="13.5" customHeight="1">
      <c r="A2092" s="152" t="s">
        <v>14340</v>
      </c>
      <c r="B2092" s="153" t="s">
        <v>9749</v>
      </c>
      <c r="C2092" s="379" t="s">
        <v>14341</v>
      </c>
      <c r="D2092" s="153" t="s">
        <v>10146</v>
      </c>
      <c r="E2092" s="154">
        <v>253.51</v>
      </c>
    </row>
    <row r="2093" spans="1:5" ht="2.25" customHeight="1">
      <c r="C2093" s="379"/>
    </row>
    <row r="2094" spans="1:5" ht="13.5" customHeight="1">
      <c r="A2094" s="152" t="s">
        <v>14342</v>
      </c>
      <c r="B2094" s="153" t="s">
        <v>9749</v>
      </c>
      <c r="C2094" s="153" t="s">
        <v>14343</v>
      </c>
      <c r="D2094" s="153" t="s">
        <v>10146</v>
      </c>
      <c r="E2094" s="154">
        <v>369.98</v>
      </c>
    </row>
    <row r="2095" spans="1:5" ht="12.75" customHeight="1">
      <c r="A2095" s="149" t="s">
        <v>14344</v>
      </c>
      <c r="B2095" s="150" t="s">
        <v>9749</v>
      </c>
      <c r="C2095" s="150" t="s">
        <v>14345</v>
      </c>
      <c r="D2095" s="151"/>
      <c r="E2095" s="151"/>
    </row>
    <row r="2096" spans="1:5" ht="12.75" customHeight="1">
      <c r="A2096" s="152" t="s">
        <v>14346</v>
      </c>
      <c r="B2096" s="153" t="s">
        <v>9749</v>
      </c>
      <c r="C2096" s="153" t="s">
        <v>14347</v>
      </c>
      <c r="D2096" s="153" t="s">
        <v>9754</v>
      </c>
      <c r="E2096" s="154">
        <v>92.98</v>
      </c>
    </row>
    <row r="2097" spans="1:5" ht="13.5" customHeight="1">
      <c r="A2097" s="152" t="s">
        <v>14348</v>
      </c>
      <c r="B2097" s="153" t="s">
        <v>9749</v>
      </c>
      <c r="C2097" s="379" t="s">
        <v>14349</v>
      </c>
      <c r="D2097" s="153" t="s">
        <v>9754</v>
      </c>
      <c r="E2097" s="154">
        <v>141.74</v>
      </c>
    </row>
    <row r="2098" spans="1:5" ht="2.25" customHeight="1">
      <c r="C2098" s="379"/>
    </row>
    <row r="2099" spans="1:5" ht="13.5" customHeight="1">
      <c r="A2099" s="152" t="s">
        <v>14350</v>
      </c>
      <c r="B2099" s="153" t="s">
        <v>9749</v>
      </c>
      <c r="C2099" s="379" t="s">
        <v>14351</v>
      </c>
      <c r="D2099" s="153" t="s">
        <v>9754</v>
      </c>
      <c r="E2099" s="154">
        <v>197.4</v>
      </c>
    </row>
    <row r="2100" spans="1:5" ht="2.25" customHeight="1">
      <c r="C2100" s="379"/>
    </row>
    <row r="2101" spans="1:5" ht="12.75" customHeight="1">
      <c r="A2101" s="149" t="s">
        <v>14352</v>
      </c>
      <c r="B2101" s="150" t="s">
        <v>9749</v>
      </c>
      <c r="C2101" s="150" t="s">
        <v>14353</v>
      </c>
      <c r="D2101" s="151"/>
      <c r="E2101" s="151"/>
    </row>
    <row r="2102" spans="1:5" ht="13.5" customHeight="1">
      <c r="A2102" s="152" t="s">
        <v>14354</v>
      </c>
      <c r="B2102" s="153" t="s">
        <v>9749</v>
      </c>
      <c r="C2102" s="153" t="s">
        <v>14355</v>
      </c>
      <c r="D2102" s="153" t="s">
        <v>9754</v>
      </c>
      <c r="E2102" s="154">
        <v>45.09</v>
      </c>
    </row>
    <row r="2103" spans="1:5" ht="12.75" customHeight="1">
      <c r="A2103" s="152" t="s">
        <v>14356</v>
      </c>
      <c r="B2103" s="153" t="s">
        <v>9749</v>
      </c>
      <c r="C2103" s="153" t="s">
        <v>14357</v>
      </c>
      <c r="D2103" s="153" t="s">
        <v>9754</v>
      </c>
      <c r="E2103" s="154">
        <v>71.63</v>
      </c>
    </row>
    <row r="2104" spans="1:5" ht="12.75" customHeight="1">
      <c r="A2104" s="152" t="s">
        <v>14358</v>
      </c>
      <c r="B2104" s="153" t="s">
        <v>9749</v>
      </c>
      <c r="C2104" s="153" t="s">
        <v>14359</v>
      </c>
      <c r="D2104" s="153" t="s">
        <v>9754</v>
      </c>
      <c r="E2104" s="154">
        <v>104.89</v>
      </c>
    </row>
    <row r="2105" spans="1:5" ht="13.5" customHeight="1">
      <c r="A2105" s="152" t="s">
        <v>14360</v>
      </c>
      <c r="B2105" s="153" t="s">
        <v>9749</v>
      </c>
      <c r="C2105" s="153" t="s">
        <v>14361</v>
      </c>
      <c r="D2105" s="153" t="s">
        <v>9754</v>
      </c>
      <c r="E2105" s="154">
        <v>184.8</v>
      </c>
    </row>
    <row r="2106" spans="1:5" ht="12.75" customHeight="1">
      <c r="A2106" s="152" t="s">
        <v>14362</v>
      </c>
      <c r="B2106" s="153" t="s">
        <v>9749</v>
      </c>
      <c r="C2106" s="153" t="s">
        <v>14363</v>
      </c>
      <c r="D2106" s="153" t="s">
        <v>9754</v>
      </c>
      <c r="E2106" s="154">
        <v>346.08</v>
      </c>
    </row>
    <row r="2107" spans="1:5" ht="13.5" customHeight="1">
      <c r="A2107" s="152" t="s">
        <v>14364</v>
      </c>
      <c r="B2107" s="153" t="s">
        <v>9749</v>
      </c>
      <c r="C2107" s="153" t="s">
        <v>14365</v>
      </c>
      <c r="D2107" s="153" t="s">
        <v>9754</v>
      </c>
      <c r="E2107" s="154">
        <v>525.66</v>
      </c>
    </row>
    <row r="2108" spans="1:5" ht="12.75" customHeight="1">
      <c r="A2108" s="149" t="s">
        <v>14366</v>
      </c>
      <c r="B2108" s="150" t="s">
        <v>9749</v>
      </c>
      <c r="C2108" s="150" t="s">
        <v>14367</v>
      </c>
      <c r="D2108" s="151"/>
      <c r="E2108" s="151"/>
    </row>
    <row r="2109" spans="1:5" ht="12.75" customHeight="1">
      <c r="A2109" s="152" t="s">
        <v>14368</v>
      </c>
      <c r="B2109" s="153" t="s">
        <v>9749</v>
      </c>
      <c r="C2109" s="153" t="s">
        <v>14369</v>
      </c>
      <c r="D2109" s="153" t="s">
        <v>10400</v>
      </c>
      <c r="E2109" s="154">
        <v>212.68</v>
      </c>
    </row>
    <row r="2110" spans="1:5" ht="13.5" customHeight="1">
      <c r="A2110" s="152" t="s">
        <v>14370</v>
      </c>
      <c r="B2110" s="153" t="s">
        <v>9749</v>
      </c>
      <c r="C2110" s="153" t="s">
        <v>14371</v>
      </c>
      <c r="D2110" s="153" t="s">
        <v>10400</v>
      </c>
      <c r="E2110" s="154">
        <v>235.49</v>
      </c>
    </row>
    <row r="2111" spans="1:5" ht="12.75" customHeight="1">
      <c r="A2111" s="152" t="s">
        <v>14372</v>
      </c>
      <c r="B2111" s="153" t="s">
        <v>9749</v>
      </c>
      <c r="C2111" s="153" t="s">
        <v>14373</v>
      </c>
      <c r="D2111" s="153" t="s">
        <v>10400</v>
      </c>
      <c r="E2111" s="154">
        <v>235.49</v>
      </c>
    </row>
    <row r="2112" spans="1:5" ht="13.5" customHeight="1">
      <c r="A2112" s="149" t="s">
        <v>14374</v>
      </c>
      <c r="B2112" s="150" t="s">
        <v>9749</v>
      </c>
      <c r="C2112" s="150" t="s">
        <v>14375</v>
      </c>
      <c r="D2112" s="151"/>
      <c r="E2112" s="151"/>
    </row>
    <row r="2113" spans="1:5" ht="12.75" customHeight="1">
      <c r="A2113" s="152" t="s">
        <v>14376</v>
      </c>
      <c r="B2113" s="153" t="s">
        <v>9749</v>
      </c>
      <c r="C2113" s="153" t="s">
        <v>14377</v>
      </c>
      <c r="D2113" s="153" t="s">
        <v>11198</v>
      </c>
      <c r="E2113" s="154">
        <v>15.64</v>
      </c>
    </row>
    <row r="2114" spans="1:5" ht="12.75" customHeight="1">
      <c r="A2114" s="152" t="s">
        <v>14378</v>
      </c>
      <c r="B2114" s="153" t="s">
        <v>9749</v>
      </c>
      <c r="C2114" s="153" t="s">
        <v>14379</v>
      </c>
      <c r="D2114" s="153" t="s">
        <v>11198</v>
      </c>
      <c r="E2114" s="154">
        <v>11.34</v>
      </c>
    </row>
    <row r="2115" spans="1:5" ht="13.5" customHeight="1">
      <c r="A2115" s="152" t="s">
        <v>14380</v>
      </c>
      <c r="B2115" s="153" t="s">
        <v>9749</v>
      </c>
      <c r="C2115" s="153" t="s">
        <v>14381</v>
      </c>
      <c r="D2115" s="153" t="s">
        <v>11198</v>
      </c>
      <c r="E2115" s="154">
        <v>11.13</v>
      </c>
    </row>
    <row r="2116" spans="1:5" ht="12.75" customHeight="1">
      <c r="A2116" s="152" t="s">
        <v>14382</v>
      </c>
      <c r="B2116" s="153" t="s">
        <v>9749</v>
      </c>
      <c r="C2116" s="153" t="s">
        <v>14383</v>
      </c>
      <c r="D2116" s="153" t="s">
        <v>11198</v>
      </c>
      <c r="E2116" s="154">
        <v>9.6</v>
      </c>
    </row>
    <row r="2117" spans="1:5" ht="12.75" customHeight="1">
      <c r="A2117" s="152" t="s">
        <v>14384</v>
      </c>
      <c r="B2117" s="153" t="s">
        <v>9749</v>
      </c>
      <c r="C2117" s="153" t="s">
        <v>14385</v>
      </c>
      <c r="D2117" s="153" t="s">
        <v>11198</v>
      </c>
      <c r="E2117" s="154">
        <v>8.51</v>
      </c>
    </row>
    <row r="2118" spans="1:5" ht="13.5" customHeight="1">
      <c r="A2118" s="152" t="s">
        <v>14386</v>
      </c>
      <c r="B2118" s="153" t="s">
        <v>9749</v>
      </c>
      <c r="C2118" s="153" t="s">
        <v>14387</v>
      </c>
      <c r="D2118" s="153" t="s">
        <v>11198</v>
      </c>
      <c r="E2118" s="154">
        <v>8.0500000000000007</v>
      </c>
    </row>
    <row r="2119" spans="1:5" ht="12.75" customHeight="1">
      <c r="A2119" s="152" t="s">
        <v>14388</v>
      </c>
      <c r="B2119" s="153" t="s">
        <v>9749</v>
      </c>
      <c r="C2119" s="153" t="s">
        <v>14389</v>
      </c>
      <c r="D2119" s="153" t="s">
        <v>11198</v>
      </c>
      <c r="E2119" s="154">
        <v>7.94</v>
      </c>
    </row>
    <row r="2120" spans="1:5" ht="13.5" customHeight="1">
      <c r="A2120" s="152" t="s">
        <v>14390</v>
      </c>
      <c r="B2120" s="153" t="s">
        <v>9749</v>
      </c>
      <c r="C2120" s="153" t="s">
        <v>14391</v>
      </c>
      <c r="D2120" s="153" t="s">
        <v>11198</v>
      </c>
      <c r="E2120" s="154">
        <v>7.74</v>
      </c>
    </row>
    <row r="2121" spans="1:5" ht="12.75" customHeight="1">
      <c r="A2121" s="145" t="s">
        <v>14392</v>
      </c>
      <c r="B2121" s="146"/>
      <c r="C2121" s="147" t="s">
        <v>5241</v>
      </c>
      <c r="D2121" s="148"/>
      <c r="E2121" s="148"/>
    </row>
    <row r="2122" spans="1:5" ht="12.75" customHeight="1">
      <c r="A2122" s="149" t="s">
        <v>14393</v>
      </c>
      <c r="B2122" s="150" t="s">
        <v>9749</v>
      </c>
      <c r="C2122" s="150" t="s">
        <v>14394</v>
      </c>
      <c r="D2122" s="151"/>
      <c r="E2122" s="151"/>
    </row>
    <row r="2123" spans="1:5" ht="13.5" customHeight="1">
      <c r="A2123" s="152" t="s">
        <v>14395</v>
      </c>
      <c r="B2123" s="153" t="s">
        <v>9749</v>
      </c>
      <c r="C2123" s="153" t="s">
        <v>14396</v>
      </c>
      <c r="D2123" s="153" t="s">
        <v>10236</v>
      </c>
      <c r="E2123" s="154">
        <v>2.93</v>
      </c>
    </row>
    <row r="2124" spans="1:5" ht="12.75" customHeight="1">
      <c r="A2124" s="152" t="s">
        <v>14397</v>
      </c>
      <c r="B2124" s="153" t="s">
        <v>9749</v>
      </c>
      <c r="C2124" s="153" t="s">
        <v>14398</v>
      </c>
      <c r="D2124" s="153" t="s">
        <v>10236</v>
      </c>
      <c r="E2124" s="154">
        <v>5.43</v>
      </c>
    </row>
    <row r="2125" spans="1:5" ht="13.5" customHeight="1">
      <c r="A2125" s="149" t="s">
        <v>14399</v>
      </c>
      <c r="B2125" s="150" t="s">
        <v>9749</v>
      </c>
      <c r="C2125" s="150" t="s">
        <v>14400</v>
      </c>
      <c r="D2125" s="151"/>
      <c r="E2125" s="151"/>
    </row>
    <row r="2126" spans="1:5" ht="12.75" customHeight="1">
      <c r="A2126" s="152" t="s">
        <v>14401</v>
      </c>
      <c r="B2126" s="153" t="s">
        <v>9749</v>
      </c>
      <c r="C2126" s="153" t="s">
        <v>14402</v>
      </c>
      <c r="D2126" s="153" t="s">
        <v>10400</v>
      </c>
      <c r="E2126" s="154">
        <v>17.07</v>
      </c>
    </row>
    <row r="2127" spans="1:5" ht="12.75" customHeight="1">
      <c r="A2127" s="149" t="s">
        <v>14403</v>
      </c>
      <c r="B2127" s="150" t="s">
        <v>9749</v>
      </c>
      <c r="C2127" s="150" t="s">
        <v>14404</v>
      </c>
      <c r="D2127" s="151"/>
      <c r="E2127" s="151"/>
    </row>
    <row r="2128" spans="1:5" ht="13.5" customHeight="1">
      <c r="A2128" s="152" t="s">
        <v>14405</v>
      </c>
      <c r="B2128" s="153" t="s">
        <v>9749</v>
      </c>
      <c r="C2128" s="379" t="s">
        <v>14406</v>
      </c>
      <c r="D2128" s="153" t="s">
        <v>10400</v>
      </c>
      <c r="E2128" s="154">
        <v>256.66000000000003</v>
      </c>
    </row>
    <row r="2129" spans="1:5" ht="2.25" customHeight="1">
      <c r="C2129" s="379"/>
    </row>
    <row r="2130" spans="1:5" ht="13.5" customHeight="1">
      <c r="A2130" s="152" t="s">
        <v>14407</v>
      </c>
      <c r="B2130" s="153" t="s">
        <v>9749</v>
      </c>
      <c r="C2130" s="379" t="s">
        <v>14408</v>
      </c>
      <c r="D2130" s="153" t="s">
        <v>10400</v>
      </c>
      <c r="E2130" s="154">
        <v>272.33</v>
      </c>
    </row>
    <row r="2131" spans="1:5" ht="2.25" customHeight="1">
      <c r="C2131" s="379"/>
    </row>
    <row r="2132" spans="1:5" ht="12.75" customHeight="1">
      <c r="A2132" s="152" t="s">
        <v>14409</v>
      </c>
      <c r="B2132" s="153" t="s">
        <v>9749</v>
      </c>
      <c r="C2132" s="379" t="s">
        <v>14410</v>
      </c>
      <c r="D2132" s="153" t="s">
        <v>10400</v>
      </c>
      <c r="E2132" s="154">
        <v>360.57</v>
      </c>
    </row>
    <row r="2133" spans="1:5" ht="3" customHeight="1">
      <c r="C2133" s="379"/>
    </row>
    <row r="2134" spans="1:5" ht="12.75" customHeight="1">
      <c r="A2134" s="152" t="s">
        <v>14411</v>
      </c>
      <c r="B2134" s="153" t="s">
        <v>9749</v>
      </c>
      <c r="C2134" s="153" t="s">
        <v>14412</v>
      </c>
      <c r="D2134" s="153" t="s">
        <v>10400</v>
      </c>
      <c r="E2134" s="154">
        <v>448.58</v>
      </c>
    </row>
    <row r="2135" spans="1:5" ht="12.75" customHeight="1">
      <c r="A2135" s="149" t="s">
        <v>14413</v>
      </c>
      <c r="B2135" s="150" t="s">
        <v>9749</v>
      </c>
      <c r="C2135" s="150" t="s">
        <v>14414</v>
      </c>
      <c r="D2135" s="151"/>
      <c r="E2135" s="151"/>
    </row>
    <row r="2136" spans="1:5" ht="13.5" customHeight="1">
      <c r="A2136" s="152" t="s">
        <v>14415</v>
      </c>
      <c r="B2136" s="153" t="s">
        <v>9749</v>
      </c>
      <c r="C2136" s="153" t="s">
        <v>14416</v>
      </c>
      <c r="D2136" s="153" t="s">
        <v>10400</v>
      </c>
      <c r="E2136" s="154">
        <v>313.11</v>
      </c>
    </row>
    <row r="2137" spans="1:5" ht="12.75" customHeight="1">
      <c r="A2137" s="152" t="s">
        <v>14417</v>
      </c>
      <c r="B2137" s="153" t="s">
        <v>9749</v>
      </c>
      <c r="C2137" s="379" t="s">
        <v>14418</v>
      </c>
      <c r="D2137" s="153" t="s">
        <v>10400</v>
      </c>
      <c r="E2137" s="154">
        <v>284.88</v>
      </c>
    </row>
    <row r="2138" spans="1:5" ht="3" customHeight="1">
      <c r="C2138" s="379"/>
    </row>
    <row r="2139" spans="1:5" ht="12.75" customHeight="1">
      <c r="A2139" s="152" t="s">
        <v>14419</v>
      </c>
      <c r="B2139" s="153" t="s">
        <v>9749</v>
      </c>
      <c r="C2139" s="379" t="s">
        <v>14420</v>
      </c>
      <c r="D2139" s="153" t="s">
        <v>10400</v>
      </c>
      <c r="E2139" s="154">
        <v>302.42</v>
      </c>
    </row>
    <row r="2140" spans="1:5" ht="2.25" customHeight="1">
      <c r="C2140" s="379"/>
    </row>
    <row r="2141" spans="1:5" ht="13.5" customHeight="1">
      <c r="A2141" s="152" t="s">
        <v>14421</v>
      </c>
      <c r="B2141" s="153" t="s">
        <v>9749</v>
      </c>
      <c r="C2141" s="379" t="s">
        <v>14422</v>
      </c>
      <c r="D2141" s="153" t="s">
        <v>10400</v>
      </c>
      <c r="E2141" s="154">
        <v>272.67</v>
      </c>
    </row>
    <row r="2142" spans="1:5" ht="2.25" customHeight="1">
      <c r="C2142" s="379"/>
    </row>
    <row r="2143" spans="1:5" ht="13.5" customHeight="1">
      <c r="A2143" s="152" t="s">
        <v>14423</v>
      </c>
      <c r="B2143" s="153" t="s">
        <v>9749</v>
      </c>
      <c r="C2143" s="153" t="s">
        <v>14424</v>
      </c>
      <c r="D2143" s="153" t="s">
        <v>10400</v>
      </c>
      <c r="E2143" s="154">
        <v>23.72</v>
      </c>
    </row>
    <row r="2144" spans="1:5" ht="12.75" customHeight="1">
      <c r="A2144" s="149" t="s">
        <v>14425</v>
      </c>
      <c r="B2144" s="150" t="s">
        <v>9749</v>
      </c>
      <c r="C2144" s="150" t="s">
        <v>11026</v>
      </c>
      <c r="D2144" s="151"/>
      <c r="E2144" s="151"/>
    </row>
    <row r="2145" spans="1:5" ht="12.75" customHeight="1">
      <c r="A2145" s="152" t="s">
        <v>14426</v>
      </c>
      <c r="B2145" s="153" t="s">
        <v>9749</v>
      </c>
      <c r="C2145" s="153" t="s">
        <v>14427</v>
      </c>
      <c r="D2145" s="153" t="s">
        <v>5268</v>
      </c>
      <c r="E2145" s="154">
        <v>1.89</v>
      </c>
    </row>
    <row r="2146" spans="1:5" ht="13.5" customHeight="1">
      <c r="A2146" s="152" t="s">
        <v>14428</v>
      </c>
      <c r="B2146" s="153" t="s">
        <v>9749</v>
      </c>
      <c r="C2146" s="153" t="s">
        <v>14429</v>
      </c>
      <c r="D2146" s="153" t="s">
        <v>5268</v>
      </c>
      <c r="E2146" s="154">
        <v>1.35</v>
      </c>
    </row>
    <row r="2147" spans="1:5" ht="12.75" customHeight="1">
      <c r="A2147" s="149" t="s">
        <v>14430</v>
      </c>
      <c r="B2147" s="150" t="s">
        <v>9749</v>
      </c>
      <c r="C2147" s="150" t="s">
        <v>14431</v>
      </c>
      <c r="D2147" s="151"/>
      <c r="E2147" s="151"/>
    </row>
    <row r="2148" spans="1:5" ht="12.75" customHeight="1">
      <c r="A2148" s="152" t="s">
        <v>9751</v>
      </c>
      <c r="B2148" s="153" t="s">
        <v>9749</v>
      </c>
      <c r="C2148" s="153" t="s">
        <v>9750</v>
      </c>
      <c r="D2148" s="153" t="s">
        <v>10236</v>
      </c>
      <c r="E2148" s="154">
        <v>8.23</v>
      </c>
    </row>
    <row r="2149" spans="1:5" ht="13.5" customHeight="1">
      <c r="A2149" s="149" t="s">
        <v>14432</v>
      </c>
      <c r="B2149" s="150" t="s">
        <v>9749</v>
      </c>
      <c r="C2149" s="150" t="s">
        <v>14433</v>
      </c>
      <c r="D2149" s="151"/>
      <c r="E2149" s="151"/>
    </row>
    <row r="2150" spans="1:5" ht="12.75" customHeight="1">
      <c r="A2150" s="152" t="s">
        <v>9753</v>
      </c>
      <c r="B2150" s="153" t="s">
        <v>9749</v>
      </c>
      <c r="C2150" s="153" t="s">
        <v>9752</v>
      </c>
      <c r="D2150" s="153" t="s">
        <v>10236</v>
      </c>
      <c r="E2150" s="154">
        <v>2.36</v>
      </c>
    </row>
    <row r="2151" spans="1:5" ht="13.5" customHeight="1">
      <c r="A2151" s="152" t="s">
        <v>14434</v>
      </c>
      <c r="B2151" s="153" t="s">
        <v>9749</v>
      </c>
      <c r="C2151" s="153" t="s">
        <v>14435</v>
      </c>
      <c r="D2151" s="153" t="s">
        <v>10236</v>
      </c>
      <c r="E2151" s="154">
        <v>13.71</v>
      </c>
    </row>
    <row r="2152" spans="1:5" ht="12.75" customHeight="1">
      <c r="A2152" s="149" t="s">
        <v>14436</v>
      </c>
      <c r="B2152" s="150" t="s">
        <v>9749</v>
      </c>
      <c r="C2152" s="150" t="s">
        <v>14437</v>
      </c>
      <c r="D2152" s="151"/>
      <c r="E2152" s="151"/>
    </row>
    <row r="2153" spans="1:5" ht="12.75" customHeight="1">
      <c r="A2153" s="152" t="s">
        <v>14438</v>
      </c>
      <c r="B2153" s="153" t="s">
        <v>9749</v>
      </c>
      <c r="C2153" s="153" t="s">
        <v>14439</v>
      </c>
      <c r="D2153" s="153" t="s">
        <v>11281</v>
      </c>
      <c r="E2153" s="154">
        <v>43.97</v>
      </c>
    </row>
    <row r="2154" spans="1:5" ht="13.5" customHeight="1">
      <c r="A2154" s="152" t="s">
        <v>14440</v>
      </c>
      <c r="B2154" s="153" t="s">
        <v>9749</v>
      </c>
      <c r="C2154" s="153" t="s">
        <v>14441</v>
      </c>
      <c r="D2154" s="153" t="s">
        <v>11281</v>
      </c>
      <c r="E2154" s="154">
        <v>43.97</v>
      </c>
    </row>
    <row r="2155" spans="1:5" ht="12.75" customHeight="1">
      <c r="A2155" s="152" t="s">
        <v>14442</v>
      </c>
      <c r="B2155" s="153" t="s">
        <v>9749</v>
      </c>
      <c r="C2155" s="379" t="s">
        <v>14443</v>
      </c>
      <c r="D2155" s="153" t="s">
        <v>11281</v>
      </c>
      <c r="E2155" s="154">
        <v>210.25</v>
      </c>
    </row>
    <row r="2156" spans="1:5" ht="3" customHeight="1">
      <c r="C2156" s="379"/>
    </row>
    <row r="2157" spans="1:5" ht="12.75" customHeight="1">
      <c r="A2157" s="152" t="s">
        <v>14444</v>
      </c>
      <c r="B2157" s="153" t="s">
        <v>9749</v>
      </c>
      <c r="C2157" s="153" t="s">
        <v>14445</v>
      </c>
      <c r="D2157" s="153" t="s">
        <v>11281</v>
      </c>
      <c r="E2157" s="154">
        <v>43.97</v>
      </c>
    </row>
    <row r="2158" spans="1:5" ht="12.75" customHeight="1">
      <c r="A2158" s="152" t="s">
        <v>14446</v>
      </c>
      <c r="B2158" s="153" t="s">
        <v>9749</v>
      </c>
      <c r="C2158" s="153" t="s">
        <v>14447</v>
      </c>
      <c r="D2158" s="153" t="s">
        <v>11281</v>
      </c>
      <c r="E2158" s="154">
        <v>37.35</v>
      </c>
    </row>
    <row r="2159" spans="1:5" ht="13.5" customHeight="1">
      <c r="A2159" s="152" t="s">
        <v>14448</v>
      </c>
      <c r="B2159" s="153" t="s">
        <v>9749</v>
      </c>
      <c r="C2159" s="153" t="s">
        <v>14449</v>
      </c>
      <c r="D2159" s="153" t="s">
        <v>11281</v>
      </c>
      <c r="E2159" s="154">
        <v>43.97</v>
      </c>
    </row>
    <row r="2160" spans="1:5" ht="12.75" customHeight="1">
      <c r="A2160" s="152" t="s">
        <v>14450</v>
      </c>
      <c r="B2160" s="153" t="s">
        <v>9749</v>
      </c>
      <c r="C2160" s="153" t="s">
        <v>14451</v>
      </c>
      <c r="D2160" s="153" t="s">
        <v>11281</v>
      </c>
      <c r="E2160" s="154">
        <v>672</v>
      </c>
    </row>
    <row r="2161" spans="1:5" ht="13.5" customHeight="1">
      <c r="A2161" s="152" t="s">
        <v>14452</v>
      </c>
      <c r="B2161" s="153" t="s">
        <v>9749</v>
      </c>
      <c r="C2161" s="153" t="s">
        <v>14453</v>
      </c>
      <c r="D2161" s="153" t="s">
        <v>11281</v>
      </c>
      <c r="E2161" s="154">
        <v>730</v>
      </c>
    </row>
    <row r="2162" spans="1:5" ht="12.75" customHeight="1">
      <c r="A2162" s="152" t="s">
        <v>14454</v>
      </c>
      <c r="B2162" s="153" t="s">
        <v>9749</v>
      </c>
      <c r="C2162" s="153" t="s">
        <v>14455</v>
      </c>
      <c r="D2162" s="153" t="s">
        <v>11281</v>
      </c>
      <c r="E2162" s="154">
        <v>762.2</v>
      </c>
    </row>
    <row r="2163" spans="1:5" ht="12.75" customHeight="1">
      <c r="A2163" s="152" t="s">
        <v>14456</v>
      </c>
      <c r="B2163" s="153" t="s">
        <v>9749</v>
      </c>
      <c r="C2163" s="153" t="s">
        <v>14457</v>
      </c>
      <c r="D2163" s="153" t="s">
        <v>11281</v>
      </c>
      <c r="E2163" s="154">
        <v>867.24</v>
      </c>
    </row>
    <row r="2164" spans="1:5" ht="13.5" customHeight="1">
      <c r="A2164" s="152" t="s">
        <v>14458</v>
      </c>
      <c r="B2164" s="153" t="s">
        <v>9749</v>
      </c>
      <c r="C2164" s="153" t="s">
        <v>14459</v>
      </c>
      <c r="D2164" s="153" t="s">
        <v>11281</v>
      </c>
      <c r="E2164" s="154">
        <v>772.2</v>
      </c>
    </row>
    <row r="2165" spans="1:5" ht="12.75" customHeight="1">
      <c r="A2165" s="149" t="s">
        <v>14460</v>
      </c>
      <c r="B2165" s="150" t="s">
        <v>9749</v>
      </c>
      <c r="C2165" s="150" t="s">
        <v>14461</v>
      </c>
      <c r="D2165" s="151"/>
      <c r="E2165" s="151"/>
    </row>
    <row r="2166" spans="1:5" ht="12.75" customHeight="1">
      <c r="A2166" s="152" t="s">
        <v>14462</v>
      </c>
      <c r="B2166" s="153" t="s">
        <v>9749</v>
      </c>
      <c r="C2166" s="153" t="s">
        <v>14463</v>
      </c>
      <c r="D2166" s="153" t="s">
        <v>10236</v>
      </c>
      <c r="E2166" s="154">
        <v>66.459999999999994</v>
      </c>
    </row>
    <row r="2167" spans="1:5" ht="13.5" customHeight="1">
      <c r="A2167" s="152" t="s">
        <v>14464</v>
      </c>
      <c r="B2167" s="153" t="s">
        <v>9749</v>
      </c>
      <c r="C2167" s="153" t="s">
        <v>14465</v>
      </c>
      <c r="D2167" s="153" t="s">
        <v>10236</v>
      </c>
      <c r="E2167" s="154">
        <v>62.93</v>
      </c>
    </row>
    <row r="2168" spans="1:5" ht="12.75" customHeight="1">
      <c r="A2168" s="152" t="s">
        <v>14466</v>
      </c>
      <c r="B2168" s="153" t="s">
        <v>9749</v>
      </c>
      <c r="C2168" s="153" t="s">
        <v>14467</v>
      </c>
      <c r="D2168" s="153" t="s">
        <v>10236</v>
      </c>
      <c r="E2168" s="154">
        <v>167.29</v>
      </c>
    </row>
    <row r="2169" spans="1:5" ht="13.5" customHeight="1">
      <c r="A2169" s="149" t="s">
        <v>14468</v>
      </c>
      <c r="B2169" s="150" t="s">
        <v>9749</v>
      </c>
      <c r="C2169" s="150" t="s">
        <v>14469</v>
      </c>
      <c r="D2169" s="151"/>
      <c r="E2169" s="151"/>
    </row>
    <row r="2170" spans="1:5" ht="12.75" customHeight="1">
      <c r="A2170" s="152" t="s">
        <v>14470</v>
      </c>
      <c r="B2170" s="153" t="s">
        <v>9749</v>
      </c>
      <c r="C2170" s="153" t="s">
        <v>14471</v>
      </c>
      <c r="D2170" s="153" t="s">
        <v>10236</v>
      </c>
      <c r="E2170" s="154">
        <v>63.29</v>
      </c>
    </row>
    <row r="2171" spans="1:5" ht="12.75" customHeight="1">
      <c r="A2171" s="152" t="s">
        <v>14472</v>
      </c>
      <c r="B2171" s="153" t="s">
        <v>9749</v>
      </c>
      <c r="C2171" s="153" t="s">
        <v>14473</v>
      </c>
      <c r="D2171" s="153" t="s">
        <v>10236</v>
      </c>
      <c r="E2171" s="154">
        <v>59.65</v>
      </c>
    </row>
    <row r="2172" spans="1:5" ht="13.5" customHeight="1">
      <c r="A2172" s="149" t="s">
        <v>14474</v>
      </c>
      <c r="B2172" s="150" t="s">
        <v>9749</v>
      </c>
      <c r="C2172" s="150" t="s">
        <v>14475</v>
      </c>
      <c r="D2172" s="151"/>
      <c r="E2172" s="151"/>
    </row>
    <row r="2173" spans="1:5" ht="12.75" customHeight="1">
      <c r="A2173" s="152" t="s">
        <v>14476</v>
      </c>
      <c r="B2173" s="153" t="s">
        <v>9749</v>
      </c>
      <c r="C2173" s="379" t="s">
        <v>14477</v>
      </c>
      <c r="D2173" s="153" t="s">
        <v>10236</v>
      </c>
      <c r="E2173" s="154">
        <v>108.2</v>
      </c>
    </row>
    <row r="2174" spans="1:5" ht="3" customHeight="1">
      <c r="C2174" s="379"/>
    </row>
    <row r="2175" spans="1:5" ht="12.75" customHeight="1">
      <c r="A2175" s="152" t="s">
        <v>14478</v>
      </c>
      <c r="B2175" s="153" t="s">
        <v>9749</v>
      </c>
      <c r="C2175" s="379" t="s">
        <v>14479</v>
      </c>
      <c r="D2175" s="153" t="s">
        <v>10236</v>
      </c>
      <c r="E2175" s="154">
        <v>153.63999999999999</v>
      </c>
    </row>
    <row r="2176" spans="1:5" ht="2.25" customHeight="1">
      <c r="C2176" s="379"/>
    </row>
    <row r="2177" spans="1:5" ht="13.5" customHeight="1">
      <c r="A2177" s="152" t="s">
        <v>14480</v>
      </c>
      <c r="B2177" s="153" t="s">
        <v>9749</v>
      </c>
      <c r="C2177" s="379" t="s">
        <v>14481</v>
      </c>
      <c r="D2177" s="153" t="s">
        <v>10236</v>
      </c>
      <c r="E2177" s="154">
        <v>120.27</v>
      </c>
    </row>
    <row r="2178" spans="1:5" ht="2.25" customHeight="1">
      <c r="C2178" s="379"/>
    </row>
    <row r="2179" spans="1:5" ht="12.75" customHeight="1">
      <c r="A2179" s="152" t="s">
        <v>14482</v>
      </c>
      <c r="B2179" s="153" t="s">
        <v>9749</v>
      </c>
      <c r="C2179" s="379" t="s">
        <v>14483</v>
      </c>
      <c r="D2179" s="153" t="s">
        <v>10236</v>
      </c>
      <c r="E2179" s="154">
        <v>153.63999999999999</v>
      </c>
    </row>
    <row r="2180" spans="1:5" ht="3" customHeight="1">
      <c r="C2180" s="379"/>
    </row>
    <row r="2181" spans="1:5" ht="12.75" customHeight="1">
      <c r="A2181" s="152" t="s">
        <v>14484</v>
      </c>
      <c r="B2181" s="153" t="s">
        <v>9749</v>
      </c>
      <c r="C2181" s="379" t="s">
        <v>14485</v>
      </c>
      <c r="D2181" s="153" t="s">
        <v>10236</v>
      </c>
      <c r="E2181" s="154">
        <v>182.38</v>
      </c>
    </row>
    <row r="2182" spans="1:5" ht="3" customHeight="1">
      <c r="C2182" s="379"/>
    </row>
    <row r="2183" spans="1:5" ht="12.75" customHeight="1">
      <c r="A2183" s="152" t="s">
        <v>14486</v>
      </c>
      <c r="B2183" s="153" t="s">
        <v>9749</v>
      </c>
      <c r="C2183" s="379" t="s">
        <v>14487</v>
      </c>
      <c r="D2183" s="153" t="s">
        <v>10236</v>
      </c>
      <c r="E2183" s="154">
        <v>137.94999999999999</v>
      </c>
    </row>
    <row r="2184" spans="1:5" ht="2.25" customHeight="1">
      <c r="C2184" s="379"/>
    </row>
    <row r="2185" spans="1:5" ht="13.5" customHeight="1">
      <c r="A2185" s="152" t="s">
        <v>14488</v>
      </c>
      <c r="B2185" s="153" t="s">
        <v>9749</v>
      </c>
      <c r="C2185" s="153" t="s">
        <v>14489</v>
      </c>
      <c r="D2185" s="153" t="s">
        <v>10236</v>
      </c>
      <c r="E2185" s="154">
        <v>2.64</v>
      </c>
    </row>
    <row r="2186" spans="1:5" ht="12.75" customHeight="1">
      <c r="A2186" s="149" t="s">
        <v>14490</v>
      </c>
      <c r="B2186" s="150" t="s">
        <v>9749</v>
      </c>
      <c r="C2186" s="150" t="s">
        <v>14491</v>
      </c>
      <c r="D2186" s="151"/>
      <c r="E2186" s="151"/>
    </row>
    <row r="2187" spans="1:5" ht="13.5" customHeight="1">
      <c r="A2187" s="152" t="s">
        <v>14492</v>
      </c>
      <c r="B2187" s="153" t="s">
        <v>9749</v>
      </c>
      <c r="C2187" s="153" t="s">
        <v>14493</v>
      </c>
      <c r="D2187" s="153" t="s">
        <v>10236</v>
      </c>
      <c r="E2187" s="154">
        <v>8.23</v>
      </c>
    </row>
    <row r="2188" spans="1:5" ht="12.75" customHeight="1">
      <c r="A2188" s="152" t="s">
        <v>14494</v>
      </c>
      <c r="B2188" s="153" t="s">
        <v>9749</v>
      </c>
      <c r="C2188" s="153" t="s">
        <v>14495</v>
      </c>
      <c r="D2188" s="153" t="s">
        <v>10236</v>
      </c>
      <c r="E2188" s="154">
        <v>10.89</v>
      </c>
    </row>
    <row r="2189" spans="1:5" ht="12.75" customHeight="1">
      <c r="A2189" s="149" t="s">
        <v>14496</v>
      </c>
      <c r="B2189" s="150" t="s">
        <v>9749</v>
      </c>
      <c r="C2189" s="150" t="s">
        <v>14497</v>
      </c>
      <c r="D2189" s="151"/>
      <c r="E2189" s="151"/>
    </row>
    <row r="2190" spans="1:5" ht="13.5" customHeight="1">
      <c r="A2190" s="152" t="s">
        <v>14498</v>
      </c>
      <c r="B2190" s="153" t="s">
        <v>9749</v>
      </c>
      <c r="C2190" s="153" t="s">
        <v>14499</v>
      </c>
      <c r="D2190" s="153" t="s">
        <v>10236</v>
      </c>
      <c r="E2190" s="154">
        <v>19.43</v>
      </c>
    </row>
    <row r="2191" spans="1:5" ht="12.75" customHeight="1">
      <c r="A2191" s="149" t="s">
        <v>14500</v>
      </c>
      <c r="B2191" s="150" t="s">
        <v>9749</v>
      </c>
      <c r="C2191" s="150" t="s">
        <v>14501</v>
      </c>
      <c r="D2191" s="151"/>
      <c r="E2191" s="151"/>
    </row>
    <row r="2192" spans="1:5" ht="12.75" customHeight="1">
      <c r="A2192" s="152" t="s">
        <v>14502</v>
      </c>
      <c r="B2192" s="153" t="s">
        <v>9749</v>
      </c>
      <c r="C2192" s="153" t="s">
        <v>14503</v>
      </c>
      <c r="D2192" s="153" t="s">
        <v>10400</v>
      </c>
      <c r="E2192" s="154">
        <v>687.68</v>
      </c>
    </row>
    <row r="2193" spans="1:5" ht="13.5" customHeight="1">
      <c r="A2193" s="149" t="s">
        <v>14504</v>
      </c>
      <c r="B2193" s="150" t="s">
        <v>9749</v>
      </c>
      <c r="C2193" s="150" t="s">
        <v>14505</v>
      </c>
      <c r="D2193" s="151"/>
      <c r="E2193" s="151"/>
    </row>
    <row r="2194" spans="1:5" ht="12.75" customHeight="1">
      <c r="A2194" s="152" t="s">
        <v>14506</v>
      </c>
      <c r="B2194" s="153" t="s">
        <v>9749</v>
      </c>
      <c r="C2194" s="153" t="s">
        <v>14507</v>
      </c>
      <c r="D2194" s="153" t="s">
        <v>11198</v>
      </c>
      <c r="E2194" s="154">
        <v>11.46</v>
      </c>
    </row>
    <row r="2195" spans="1:5" ht="13.5" customHeight="1">
      <c r="A2195" s="152" t="s">
        <v>14508</v>
      </c>
      <c r="B2195" s="153" t="s">
        <v>9749</v>
      </c>
      <c r="C2195" s="153" t="s">
        <v>14509</v>
      </c>
      <c r="D2195" s="153" t="s">
        <v>11198</v>
      </c>
      <c r="E2195" s="154">
        <v>8.2200000000000006</v>
      </c>
    </row>
    <row r="2196" spans="1:5" ht="12.75" customHeight="1">
      <c r="A2196" s="152" t="s">
        <v>14510</v>
      </c>
      <c r="B2196" s="153" t="s">
        <v>9749</v>
      </c>
      <c r="C2196" s="153" t="s">
        <v>14511</v>
      </c>
      <c r="D2196" s="153" t="s">
        <v>11198</v>
      </c>
      <c r="E2196" s="154">
        <v>11.88</v>
      </c>
    </row>
    <row r="2197" spans="1:5" ht="12.75" customHeight="1">
      <c r="A2197" s="152" t="s">
        <v>14512</v>
      </c>
      <c r="B2197" s="153" t="s">
        <v>9749</v>
      </c>
      <c r="C2197" s="153" t="s">
        <v>14513</v>
      </c>
      <c r="D2197" s="153" t="s">
        <v>11198</v>
      </c>
      <c r="E2197" s="154">
        <v>11.88</v>
      </c>
    </row>
    <row r="2198" spans="1:5" ht="13.5" customHeight="1">
      <c r="A2198" s="152" t="s">
        <v>14514</v>
      </c>
      <c r="B2198" s="153" t="s">
        <v>9749</v>
      </c>
      <c r="C2198" s="153" t="s">
        <v>14515</v>
      </c>
      <c r="D2198" s="153" t="s">
        <v>11198</v>
      </c>
      <c r="E2198" s="154">
        <v>11.56</v>
      </c>
    </row>
    <row r="2199" spans="1:5" ht="12.75" customHeight="1">
      <c r="A2199" s="152" t="s">
        <v>14516</v>
      </c>
      <c r="B2199" s="153" t="s">
        <v>9749</v>
      </c>
      <c r="C2199" s="153" t="s">
        <v>14517</v>
      </c>
      <c r="D2199" s="153" t="s">
        <v>11198</v>
      </c>
      <c r="E2199" s="154">
        <v>98.27</v>
      </c>
    </row>
    <row r="2200" spans="1:5" ht="13.5" customHeight="1">
      <c r="A2200" s="149" t="s">
        <v>14518</v>
      </c>
      <c r="B2200" s="150" t="s">
        <v>9749</v>
      </c>
      <c r="C2200" s="150" t="s">
        <v>14519</v>
      </c>
      <c r="D2200" s="151"/>
      <c r="E2200" s="151"/>
    </row>
    <row r="2201" spans="1:5" ht="12.75" customHeight="1">
      <c r="A2201" s="152" t="s">
        <v>14520</v>
      </c>
      <c r="B2201" s="153" t="s">
        <v>9749</v>
      </c>
      <c r="C2201" s="153" t="s">
        <v>14521</v>
      </c>
      <c r="D2201" s="153" t="s">
        <v>10236</v>
      </c>
      <c r="E2201" s="154">
        <v>32.15</v>
      </c>
    </row>
    <row r="2202" spans="1:5" ht="12.75" customHeight="1">
      <c r="A2202" s="152" t="s">
        <v>14522</v>
      </c>
      <c r="B2202" s="153" t="s">
        <v>9749</v>
      </c>
      <c r="C2202" s="153" t="s">
        <v>14523</v>
      </c>
      <c r="D2202" s="153" t="s">
        <v>11198</v>
      </c>
      <c r="E2202" s="154">
        <v>11.88</v>
      </c>
    </row>
    <row r="2203" spans="1:5" ht="13.5" customHeight="1">
      <c r="A2203" s="149" t="s">
        <v>14524</v>
      </c>
      <c r="B2203" s="150" t="s">
        <v>9749</v>
      </c>
      <c r="C2203" s="150" t="s">
        <v>14525</v>
      </c>
      <c r="D2203" s="151"/>
      <c r="E2203" s="151"/>
    </row>
    <row r="2204" spans="1:5" ht="12.75" customHeight="1">
      <c r="A2204" s="152" t="s">
        <v>14526</v>
      </c>
      <c r="B2204" s="153" t="s">
        <v>9749</v>
      </c>
      <c r="C2204" s="153" t="s">
        <v>14527</v>
      </c>
      <c r="D2204" s="153" t="s">
        <v>9754</v>
      </c>
      <c r="E2204" s="154">
        <v>9.9</v>
      </c>
    </row>
    <row r="2205" spans="1:5" ht="13.5" customHeight="1">
      <c r="A2205" s="149" t="s">
        <v>14528</v>
      </c>
      <c r="B2205" s="150" t="s">
        <v>9749</v>
      </c>
      <c r="C2205" s="150" t="s">
        <v>14529</v>
      </c>
      <c r="D2205" s="151"/>
      <c r="E2205" s="151"/>
    </row>
    <row r="2206" spans="1:5" ht="12.75" customHeight="1">
      <c r="A2206" s="152" t="s">
        <v>14530</v>
      </c>
      <c r="B2206" s="153" t="s">
        <v>9749</v>
      </c>
      <c r="C2206" s="153" t="s">
        <v>14531</v>
      </c>
      <c r="D2206" s="153" t="s">
        <v>10236</v>
      </c>
      <c r="E2206" s="154">
        <v>4.88</v>
      </c>
    </row>
    <row r="2207" spans="1:5" ht="12.75" customHeight="1">
      <c r="A2207" s="145" t="s">
        <v>14532</v>
      </c>
      <c r="B2207" s="146"/>
      <c r="C2207" s="147" t="s">
        <v>14533</v>
      </c>
      <c r="D2207" s="148"/>
      <c r="E2207" s="148"/>
    </row>
    <row r="2208" spans="1:5" ht="13.5" customHeight="1">
      <c r="A2208" s="149" t="s">
        <v>14534</v>
      </c>
      <c r="B2208" s="150" t="s">
        <v>9749</v>
      </c>
      <c r="C2208" s="150" t="s">
        <v>4925</v>
      </c>
      <c r="D2208" s="151"/>
      <c r="E2208" s="151"/>
    </row>
    <row r="2209" spans="1:5" ht="12.75" customHeight="1">
      <c r="A2209" s="152" t="s">
        <v>14535</v>
      </c>
      <c r="B2209" s="153" t="s">
        <v>9749</v>
      </c>
      <c r="C2209" s="379" t="s">
        <v>14536</v>
      </c>
      <c r="D2209" s="153" t="s">
        <v>10236</v>
      </c>
      <c r="E2209" s="154">
        <v>18.309999999999999</v>
      </c>
    </row>
    <row r="2210" spans="1:5" ht="2.25" customHeight="1">
      <c r="C2210" s="379"/>
    </row>
    <row r="2211" spans="1:5" ht="13.5" customHeight="1">
      <c r="A2211" s="152" t="s">
        <v>14537</v>
      </c>
      <c r="B2211" s="153" t="s">
        <v>9749</v>
      </c>
      <c r="C2211" s="379" t="s">
        <v>14538</v>
      </c>
      <c r="D2211" s="153" t="s">
        <v>10236</v>
      </c>
      <c r="E2211" s="154">
        <v>14.31</v>
      </c>
    </row>
    <row r="2212" spans="1:5" ht="2.25" customHeight="1">
      <c r="C2212" s="379"/>
    </row>
    <row r="2213" spans="1:5" ht="13.5" customHeight="1">
      <c r="A2213" s="152" t="s">
        <v>14539</v>
      </c>
      <c r="B2213" s="153" t="s">
        <v>9749</v>
      </c>
      <c r="C2213" s="379" t="s">
        <v>14540</v>
      </c>
      <c r="D2213" s="153" t="s">
        <v>10236</v>
      </c>
      <c r="E2213" s="154">
        <v>67.55</v>
      </c>
    </row>
    <row r="2214" spans="1:5" ht="2.25" customHeight="1">
      <c r="C2214" s="379"/>
    </row>
    <row r="2215" spans="1:5" ht="12.75" customHeight="1">
      <c r="A2215" s="152" t="s">
        <v>14541</v>
      </c>
      <c r="B2215" s="153" t="s">
        <v>9749</v>
      </c>
      <c r="C2215" s="153" t="s">
        <v>14542</v>
      </c>
      <c r="D2215" s="153" t="s">
        <v>10236</v>
      </c>
      <c r="E2215" s="154">
        <v>0.44</v>
      </c>
    </row>
    <row r="2216" spans="1:5" ht="13.5" customHeight="1">
      <c r="A2216" s="149" t="s">
        <v>14543</v>
      </c>
      <c r="B2216" s="150" t="s">
        <v>9749</v>
      </c>
      <c r="C2216" s="150" t="s">
        <v>14544</v>
      </c>
      <c r="D2216" s="151"/>
      <c r="E2216" s="151"/>
    </row>
    <row r="2217" spans="1:5" ht="12.75" customHeight="1">
      <c r="A2217" s="152" t="s">
        <v>14545</v>
      </c>
      <c r="B2217" s="153" t="s">
        <v>9749</v>
      </c>
      <c r="C2217" s="153" t="s">
        <v>14546</v>
      </c>
      <c r="D2217" s="153" t="s">
        <v>10146</v>
      </c>
      <c r="E2217" s="154">
        <v>47.5</v>
      </c>
    </row>
    <row r="2218" spans="1:5" ht="13.5" customHeight="1">
      <c r="A2218" s="152" t="s">
        <v>14547</v>
      </c>
      <c r="B2218" s="153" t="s">
        <v>9749</v>
      </c>
      <c r="C2218" s="153" t="s">
        <v>14548</v>
      </c>
      <c r="D2218" s="153" t="s">
        <v>10146</v>
      </c>
      <c r="E2218" s="154">
        <v>28.88</v>
      </c>
    </row>
    <row r="2219" spans="1:5" ht="12.75" customHeight="1">
      <c r="A2219" s="152" t="s">
        <v>14549</v>
      </c>
      <c r="B2219" s="153" t="s">
        <v>9749</v>
      </c>
      <c r="C2219" s="379" t="s">
        <v>14550</v>
      </c>
      <c r="D2219" s="153" t="s">
        <v>10146</v>
      </c>
      <c r="E2219" s="154">
        <v>195.84</v>
      </c>
    </row>
    <row r="2220" spans="1:5" ht="2.25" customHeight="1">
      <c r="C2220" s="379"/>
    </row>
    <row r="2221" spans="1:5" ht="13.5" customHeight="1">
      <c r="A2221" s="152" t="s">
        <v>14551</v>
      </c>
      <c r="B2221" s="153" t="s">
        <v>9749</v>
      </c>
      <c r="C2221" s="153" t="s">
        <v>14552</v>
      </c>
      <c r="D2221" s="153" t="s">
        <v>10236</v>
      </c>
      <c r="E2221" s="154">
        <v>6.05</v>
      </c>
    </row>
    <row r="2222" spans="1:5" ht="12.75" customHeight="1">
      <c r="A2222" s="152" t="s">
        <v>14553</v>
      </c>
      <c r="B2222" s="153" t="s">
        <v>9749</v>
      </c>
      <c r="C2222" s="153" t="s">
        <v>14554</v>
      </c>
      <c r="D2222" s="153" t="s">
        <v>10146</v>
      </c>
      <c r="E2222" s="154">
        <v>4.3</v>
      </c>
    </row>
    <row r="2223" spans="1:5" ht="12.75" customHeight="1">
      <c r="A2223" s="152" t="s">
        <v>14555</v>
      </c>
      <c r="B2223" s="153" t="s">
        <v>9749</v>
      </c>
      <c r="C2223" s="153" t="s">
        <v>14556</v>
      </c>
      <c r="D2223" s="153" t="s">
        <v>10146</v>
      </c>
      <c r="E2223" s="154">
        <v>5.41</v>
      </c>
    </row>
    <row r="2224" spans="1:5" ht="13.5" customHeight="1">
      <c r="A2224" s="152" t="s">
        <v>14557</v>
      </c>
      <c r="B2224" s="153" t="s">
        <v>9749</v>
      </c>
      <c r="C2224" s="153" t="s">
        <v>14558</v>
      </c>
      <c r="D2224" s="153" t="s">
        <v>10146</v>
      </c>
      <c r="E2224" s="154">
        <v>11.07</v>
      </c>
    </row>
    <row r="2225" spans="1:5" ht="12.75" customHeight="1">
      <c r="A2225" s="152" t="s">
        <v>14559</v>
      </c>
      <c r="B2225" s="153" t="s">
        <v>9749</v>
      </c>
      <c r="C2225" s="379" t="s">
        <v>14560</v>
      </c>
      <c r="D2225" s="153" t="s">
        <v>10146</v>
      </c>
      <c r="E2225" s="154">
        <v>50.25</v>
      </c>
    </row>
    <row r="2226" spans="1:5" ht="3" customHeight="1">
      <c r="C2226" s="379"/>
    </row>
    <row r="2227" spans="1:5" ht="12.75" customHeight="1">
      <c r="A2227" s="152" t="s">
        <v>14561</v>
      </c>
      <c r="B2227" s="153" t="s">
        <v>9749</v>
      </c>
      <c r="C2227" s="379" t="s">
        <v>14562</v>
      </c>
      <c r="D2227" s="153" t="s">
        <v>10146</v>
      </c>
      <c r="E2227" s="154">
        <v>57.47</v>
      </c>
    </row>
    <row r="2228" spans="1:5" ht="2.25" customHeight="1">
      <c r="C2228" s="379"/>
    </row>
    <row r="2229" spans="1:5" ht="13.5" customHeight="1">
      <c r="A2229" s="152" t="s">
        <v>14563</v>
      </c>
      <c r="B2229" s="153" t="s">
        <v>9749</v>
      </c>
      <c r="C2229" s="153" t="s">
        <v>14564</v>
      </c>
      <c r="D2229" s="153" t="s">
        <v>10146</v>
      </c>
      <c r="E2229" s="154">
        <v>0.53</v>
      </c>
    </row>
    <row r="2230" spans="1:5" ht="12.75" customHeight="1">
      <c r="A2230" s="149" t="s">
        <v>14565</v>
      </c>
      <c r="B2230" s="150" t="s">
        <v>9749</v>
      </c>
      <c r="C2230" s="150" t="s">
        <v>14566</v>
      </c>
      <c r="D2230" s="151"/>
      <c r="E2230" s="151"/>
    </row>
    <row r="2231" spans="1:5" ht="13.5" customHeight="1">
      <c r="A2231" s="152" t="s">
        <v>14567</v>
      </c>
      <c r="B2231" s="153" t="s">
        <v>9749</v>
      </c>
      <c r="C2231" s="153" t="s">
        <v>14568</v>
      </c>
      <c r="D2231" s="153" t="s">
        <v>10400</v>
      </c>
      <c r="E2231" s="154">
        <v>180</v>
      </c>
    </row>
    <row r="2232" spans="1:5" ht="12.75" customHeight="1">
      <c r="A2232" s="152" t="s">
        <v>14569</v>
      </c>
      <c r="B2232" s="153" t="s">
        <v>9749</v>
      </c>
      <c r="C2232" s="153" t="s">
        <v>14570</v>
      </c>
      <c r="D2232" s="153" t="s">
        <v>10400</v>
      </c>
      <c r="E2232" s="154">
        <v>120</v>
      </c>
    </row>
    <row r="2233" spans="1:5" ht="12.75" customHeight="1">
      <c r="A2233" s="152" t="s">
        <v>14571</v>
      </c>
      <c r="B2233" s="153" t="s">
        <v>9749</v>
      </c>
      <c r="C2233" s="153" t="s">
        <v>14572</v>
      </c>
      <c r="D2233" s="153" t="s">
        <v>11198</v>
      </c>
      <c r="E2233" s="154">
        <v>9.99</v>
      </c>
    </row>
    <row r="2234" spans="1:5" ht="13.5" customHeight="1">
      <c r="A2234" s="152" t="s">
        <v>14573</v>
      </c>
      <c r="B2234" s="153" t="s">
        <v>9749</v>
      </c>
      <c r="C2234" s="153" t="s">
        <v>14574</v>
      </c>
      <c r="D2234" s="153" t="s">
        <v>11198</v>
      </c>
      <c r="E2234" s="154">
        <v>6</v>
      </c>
    </row>
    <row r="2235" spans="1:5" ht="12.75" customHeight="1">
      <c r="A2235" s="152" t="s">
        <v>14575</v>
      </c>
      <c r="B2235" s="153" t="s">
        <v>9749</v>
      </c>
      <c r="C2235" s="153" t="s">
        <v>14576</v>
      </c>
      <c r="D2235" s="153" t="s">
        <v>11198</v>
      </c>
      <c r="E2235" s="154">
        <v>0.57999999999999996</v>
      </c>
    </row>
    <row r="2236" spans="1:5" ht="13.5" customHeight="1">
      <c r="A2236" s="152" t="s">
        <v>14577</v>
      </c>
      <c r="B2236" s="153" t="s">
        <v>9749</v>
      </c>
      <c r="C2236" s="153" t="s">
        <v>14578</v>
      </c>
      <c r="D2236" s="153" t="s">
        <v>11198</v>
      </c>
      <c r="E2236" s="154">
        <v>5.99</v>
      </c>
    </row>
    <row r="2237" spans="1:5" ht="12.75" customHeight="1">
      <c r="A2237" s="152" t="s">
        <v>14579</v>
      </c>
      <c r="B2237" s="153" t="s">
        <v>9749</v>
      </c>
      <c r="C2237" s="153" t="s">
        <v>14580</v>
      </c>
      <c r="D2237" s="153" t="s">
        <v>11198</v>
      </c>
      <c r="E2237" s="154">
        <v>9.4</v>
      </c>
    </row>
    <row r="2238" spans="1:5" ht="12.75" customHeight="1">
      <c r="A2238" s="152" t="s">
        <v>14581</v>
      </c>
      <c r="B2238" s="153" t="s">
        <v>9749</v>
      </c>
      <c r="C2238" s="153" t="s">
        <v>14582</v>
      </c>
      <c r="D2238" s="153" t="s">
        <v>11198</v>
      </c>
      <c r="E2238" s="154">
        <v>3</v>
      </c>
    </row>
    <row r="2239" spans="1:5" ht="13.5" customHeight="1">
      <c r="A2239" s="152" t="s">
        <v>14583</v>
      </c>
      <c r="B2239" s="153" t="s">
        <v>9749</v>
      </c>
      <c r="C2239" s="153" t="s">
        <v>14584</v>
      </c>
      <c r="D2239" s="153" t="s">
        <v>11198</v>
      </c>
      <c r="E2239" s="154">
        <v>1.5</v>
      </c>
    </row>
    <row r="2240" spans="1:5" ht="12.75" customHeight="1">
      <c r="A2240" s="152" t="s">
        <v>14585</v>
      </c>
      <c r="B2240" s="153" t="s">
        <v>9749</v>
      </c>
      <c r="C2240" s="153" t="s">
        <v>14586</v>
      </c>
      <c r="D2240" s="153" t="s">
        <v>11198</v>
      </c>
      <c r="E2240" s="154">
        <v>1.98</v>
      </c>
    </row>
    <row r="2241" spans="1:5" ht="12.75" customHeight="1">
      <c r="A2241" s="152" t="s">
        <v>14587</v>
      </c>
      <c r="B2241" s="153" t="s">
        <v>9749</v>
      </c>
      <c r="C2241" s="153" t="s">
        <v>14588</v>
      </c>
      <c r="D2241" s="153" t="s">
        <v>10400</v>
      </c>
      <c r="E2241" s="154">
        <v>202.16</v>
      </c>
    </row>
    <row r="2242" spans="1:5" ht="13.5" customHeight="1">
      <c r="A2242" s="152" t="s">
        <v>14589</v>
      </c>
      <c r="B2242" s="153" t="s">
        <v>9749</v>
      </c>
      <c r="C2242" s="153" t="s">
        <v>14590</v>
      </c>
      <c r="D2242" s="153" t="s">
        <v>11198</v>
      </c>
      <c r="E2242" s="154">
        <v>1.1100000000000001</v>
      </c>
    </row>
    <row r="2243" spans="1:5" ht="12.75" customHeight="1">
      <c r="A2243" s="152" t="s">
        <v>14591</v>
      </c>
      <c r="B2243" s="153" t="s">
        <v>9749</v>
      </c>
      <c r="C2243" s="153" t="s">
        <v>14592</v>
      </c>
      <c r="D2243" s="153" t="s">
        <v>11198</v>
      </c>
      <c r="E2243" s="154">
        <v>7.18</v>
      </c>
    </row>
    <row r="2244" spans="1:5" ht="13.5" customHeight="1">
      <c r="A2244" s="152" t="s">
        <v>14593</v>
      </c>
      <c r="B2244" s="153" t="s">
        <v>9749</v>
      </c>
      <c r="C2244" s="153" t="s">
        <v>14594</v>
      </c>
      <c r="D2244" s="153" t="s">
        <v>11198</v>
      </c>
      <c r="E2244" s="154">
        <v>29.9</v>
      </c>
    </row>
    <row r="2245" spans="1:5" ht="12.75" customHeight="1">
      <c r="A2245" s="152" t="s">
        <v>14595</v>
      </c>
      <c r="B2245" s="153" t="s">
        <v>9749</v>
      </c>
      <c r="C2245" s="153" t="s">
        <v>14596</v>
      </c>
      <c r="D2245" s="153" t="s">
        <v>11198</v>
      </c>
      <c r="E2245" s="154">
        <v>2.23</v>
      </c>
    </row>
    <row r="2246" spans="1:5" ht="12.75" customHeight="1">
      <c r="A2246" s="149" t="s">
        <v>14597</v>
      </c>
      <c r="B2246" s="150" t="s">
        <v>9749</v>
      </c>
      <c r="C2246" s="150" t="s">
        <v>14598</v>
      </c>
      <c r="D2246" s="151"/>
      <c r="E2246" s="151"/>
    </row>
    <row r="2247" spans="1:5" ht="13.5" customHeight="1">
      <c r="A2247" s="152" t="s">
        <v>14599</v>
      </c>
      <c r="B2247" s="153" t="s">
        <v>9749</v>
      </c>
      <c r="C2247" s="153" t="s">
        <v>14600</v>
      </c>
      <c r="D2247" s="153" t="s">
        <v>10146</v>
      </c>
      <c r="E2247" s="154">
        <v>90</v>
      </c>
    </row>
    <row r="2248" spans="1:5" ht="12.75" customHeight="1">
      <c r="A2248" s="152" t="s">
        <v>14601</v>
      </c>
      <c r="B2248" s="153" t="s">
        <v>9749</v>
      </c>
      <c r="C2248" s="153" t="s">
        <v>14602</v>
      </c>
      <c r="D2248" s="153" t="s">
        <v>10146</v>
      </c>
      <c r="E2248" s="154">
        <v>150</v>
      </c>
    </row>
    <row r="2249" spans="1:5" ht="13.5" customHeight="1">
      <c r="A2249" s="152" t="s">
        <v>14603</v>
      </c>
      <c r="B2249" s="153" t="s">
        <v>9749</v>
      </c>
      <c r="C2249" s="153" t="s">
        <v>14604</v>
      </c>
      <c r="D2249" s="153" t="s">
        <v>10146</v>
      </c>
      <c r="E2249" s="154">
        <v>90</v>
      </c>
    </row>
    <row r="2250" spans="1:5" ht="12.75" customHeight="1">
      <c r="A2250" s="152" t="s">
        <v>14605</v>
      </c>
      <c r="B2250" s="153" t="s">
        <v>9749</v>
      </c>
      <c r="C2250" s="153" t="s">
        <v>14606</v>
      </c>
      <c r="D2250" s="153" t="s">
        <v>10146</v>
      </c>
      <c r="E2250" s="154">
        <v>90</v>
      </c>
    </row>
    <row r="2251" spans="1:5" ht="12.75" customHeight="1">
      <c r="A2251" s="152" t="s">
        <v>14607</v>
      </c>
      <c r="B2251" s="153" t="s">
        <v>9749</v>
      </c>
      <c r="C2251" s="153" t="s">
        <v>14608</v>
      </c>
      <c r="D2251" s="153" t="s">
        <v>10146</v>
      </c>
      <c r="E2251" s="154">
        <v>90</v>
      </c>
    </row>
    <row r="2252" spans="1:5" ht="13.5" customHeight="1">
      <c r="A2252" s="152" t="s">
        <v>14609</v>
      </c>
      <c r="B2252" s="153" t="s">
        <v>9749</v>
      </c>
      <c r="C2252" s="153" t="s">
        <v>14610</v>
      </c>
      <c r="D2252" s="153" t="s">
        <v>10146</v>
      </c>
      <c r="E2252" s="154">
        <v>150</v>
      </c>
    </row>
    <row r="2253" spans="1:5" ht="12.75" customHeight="1">
      <c r="A2253" s="152" t="s">
        <v>14611</v>
      </c>
      <c r="B2253" s="153" t="s">
        <v>9749</v>
      </c>
      <c r="C2253" s="153" t="s">
        <v>14612</v>
      </c>
      <c r="D2253" s="153" t="s">
        <v>10146</v>
      </c>
      <c r="E2253" s="154">
        <v>150</v>
      </c>
    </row>
    <row r="2254" spans="1:5" ht="12.75" customHeight="1">
      <c r="A2254" s="152" t="s">
        <v>14613</v>
      </c>
      <c r="B2254" s="153" t="s">
        <v>9749</v>
      </c>
      <c r="C2254" s="153" t="s">
        <v>14614</v>
      </c>
      <c r="D2254" s="153" t="s">
        <v>10146</v>
      </c>
      <c r="E2254" s="154">
        <v>150</v>
      </c>
    </row>
    <row r="2255" spans="1:5" ht="13.5" customHeight="1">
      <c r="A2255" s="152" t="s">
        <v>14615</v>
      </c>
      <c r="B2255" s="153" t="s">
        <v>9749</v>
      </c>
      <c r="C2255" s="153" t="s">
        <v>14616</v>
      </c>
      <c r="D2255" s="153" t="s">
        <v>10146</v>
      </c>
      <c r="E2255" s="154">
        <v>80</v>
      </c>
    </row>
    <row r="2256" spans="1:5" ht="12.75" customHeight="1">
      <c r="A2256" s="152" t="s">
        <v>14617</v>
      </c>
      <c r="B2256" s="153" t="s">
        <v>9749</v>
      </c>
      <c r="C2256" s="153" t="s">
        <v>14618</v>
      </c>
      <c r="D2256" s="153" t="s">
        <v>10146</v>
      </c>
      <c r="E2256" s="154">
        <v>90</v>
      </c>
    </row>
    <row r="2257" spans="1:5" ht="13.5" customHeight="1">
      <c r="A2257" s="152" t="s">
        <v>14619</v>
      </c>
      <c r="B2257" s="153" t="s">
        <v>9749</v>
      </c>
      <c r="C2257" s="153" t="s">
        <v>14620</v>
      </c>
      <c r="D2257" s="153" t="s">
        <v>10146</v>
      </c>
      <c r="E2257" s="154">
        <v>120</v>
      </c>
    </row>
    <row r="2258" spans="1:5" ht="12.75" customHeight="1">
      <c r="A2258" s="152" t="s">
        <v>14621</v>
      </c>
      <c r="B2258" s="153" t="s">
        <v>9749</v>
      </c>
      <c r="C2258" s="153" t="s">
        <v>14622</v>
      </c>
      <c r="D2258" s="153" t="s">
        <v>10146</v>
      </c>
      <c r="E2258" s="154">
        <v>80</v>
      </c>
    </row>
    <row r="2259" spans="1:5" ht="12.75" customHeight="1">
      <c r="A2259" s="152" t="s">
        <v>14623</v>
      </c>
      <c r="B2259" s="153" t="s">
        <v>9749</v>
      </c>
      <c r="C2259" s="153" t="s">
        <v>14624</v>
      </c>
      <c r="D2259" s="153" t="s">
        <v>10146</v>
      </c>
      <c r="E2259" s="154">
        <v>80</v>
      </c>
    </row>
    <row r="2260" spans="1:5" ht="13.5" customHeight="1">
      <c r="A2260" s="152" t="s">
        <v>14625</v>
      </c>
      <c r="B2260" s="153" t="s">
        <v>9749</v>
      </c>
      <c r="C2260" s="153" t="s">
        <v>14626</v>
      </c>
      <c r="D2260" s="153" t="s">
        <v>10146</v>
      </c>
      <c r="E2260" s="154">
        <v>80</v>
      </c>
    </row>
    <row r="2261" spans="1:5" ht="12.75" customHeight="1">
      <c r="A2261" s="152" t="s">
        <v>14627</v>
      </c>
      <c r="B2261" s="153" t="s">
        <v>9749</v>
      </c>
      <c r="C2261" s="153" t="s">
        <v>14628</v>
      </c>
      <c r="D2261" s="153" t="s">
        <v>10146</v>
      </c>
      <c r="E2261" s="154">
        <v>80</v>
      </c>
    </row>
    <row r="2262" spans="1:5" ht="13.5" customHeight="1">
      <c r="A2262" s="152" t="s">
        <v>14629</v>
      </c>
      <c r="B2262" s="153" t="s">
        <v>9749</v>
      </c>
      <c r="C2262" s="153" t="s">
        <v>14630</v>
      </c>
      <c r="D2262" s="153" t="s">
        <v>10146</v>
      </c>
      <c r="E2262" s="154">
        <v>80</v>
      </c>
    </row>
    <row r="2263" spans="1:5" ht="12.75" customHeight="1">
      <c r="A2263" s="152" t="s">
        <v>14631</v>
      </c>
      <c r="B2263" s="153" t="s">
        <v>9749</v>
      </c>
      <c r="C2263" s="153" t="s">
        <v>14632</v>
      </c>
      <c r="D2263" s="153" t="s">
        <v>10146</v>
      </c>
      <c r="E2263" s="154">
        <v>80</v>
      </c>
    </row>
    <row r="2264" spans="1:5" ht="12.75" customHeight="1">
      <c r="A2264" s="152" t="s">
        <v>14633</v>
      </c>
      <c r="B2264" s="153" t="s">
        <v>9749</v>
      </c>
      <c r="C2264" s="153" t="s">
        <v>14634</v>
      </c>
      <c r="D2264" s="153" t="s">
        <v>10146</v>
      </c>
      <c r="E2264" s="154">
        <v>80</v>
      </c>
    </row>
    <row r="2265" spans="1:5" ht="13.5" customHeight="1">
      <c r="A2265" s="152" t="s">
        <v>14635</v>
      </c>
      <c r="B2265" s="153" t="s">
        <v>9749</v>
      </c>
      <c r="C2265" s="153" t="s">
        <v>14636</v>
      </c>
      <c r="D2265" s="153" t="s">
        <v>10146</v>
      </c>
      <c r="E2265" s="154">
        <v>80</v>
      </c>
    </row>
    <row r="2266" spans="1:5" ht="12.75" customHeight="1">
      <c r="A2266" s="152" t="s">
        <v>14637</v>
      </c>
      <c r="B2266" s="153" t="s">
        <v>9749</v>
      </c>
      <c r="C2266" s="153" t="s">
        <v>14638</v>
      </c>
      <c r="D2266" s="153" t="s">
        <v>10146</v>
      </c>
      <c r="E2266" s="154">
        <v>80</v>
      </c>
    </row>
    <row r="2267" spans="1:5" ht="12.75" customHeight="1">
      <c r="A2267" s="152" t="s">
        <v>14639</v>
      </c>
      <c r="B2267" s="153" t="s">
        <v>9749</v>
      </c>
      <c r="C2267" s="153" t="s">
        <v>14640</v>
      </c>
      <c r="D2267" s="153" t="s">
        <v>10146</v>
      </c>
      <c r="E2267" s="154">
        <v>80</v>
      </c>
    </row>
    <row r="2268" spans="1:5" ht="13.5" customHeight="1">
      <c r="A2268" s="152" t="s">
        <v>14641</v>
      </c>
      <c r="B2268" s="153" t="s">
        <v>9749</v>
      </c>
      <c r="C2268" s="153" t="s">
        <v>14642</v>
      </c>
      <c r="D2268" s="153" t="s">
        <v>10146</v>
      </c>
      <c r="E2268" s="154">
        <v>80</v>
      </c>
    </row>
    <row r="2269" spans="1:5" ht="12.75" customHeight="1">
      <c r="A2269" s="152" t="s">
        <v>14643</v>
      </c>
      <c r="B2269" s="153" t="s">
        <v>9749</v>
      </c>
      <c r="C2269" s="153" t="s">
        <v>14644</v>
      </c>
      <c r="D2269" s="153" t="s">
        <v>10146</v>
      </c>
      <c r="E2269" s="154">
        <v>3.33</v>
      </c>
    </row>
    <row r="2270" spans="1:5" ht="13.5" customHeight="1">
      <c r="A2270" s="152" t="s">
        <v>14645</v>
      </c>
      <c r="B2270" s="153" t="s">
        <v>9749</v>
      </c>
      <c r="C2270" s="153" t="s">
        <v>14646</v>
      </c>
      <c r="D2270" s="153" t="s">
        <v>10146</v>
      </c>
      <c r="E2270" s="154">
        <v>3.45</v>
      </c>
    </row>
    <row r="2271" spans="1:5" ht="12.75" customHeight="1">
      <c r="A2271" s="152" t="s">
        <v>14647</v>
      </c>
      <c r="B2271" s="153" t="s">
        <v>9749</v>
      </c>
      <c r="C2271" s="153" t="s">
        <v>14648</v>
      </c>
      <c r="D2271" s="153" t="s">
        <v>10146</v>
      </c>
      <c r="E2271" s="154">
        <v>4</v>
      </c>
    </row>
    <row r="2272" spans="1:5" ht="12.75" customHeight="1">
      <c r="A2272" s="152" t="s">
        <v>14649</v>
      </c>
      <c r="B2272" s="153" t="s">
        <v>9749</v>
      </c>
      <c r="C2272" s="153" t="s">
        <v>14650</v>
      </c>
      <c r="D2272" s="153" t="s">
        <v>10146</v>
      </c>
      <c r="E2272" s="154">
        <v>4.66</v>
      </c>
    </row>
    <row r="2273" spans="1:5" ht="13.5" customHeight="1">
      <c r="A2273" s="152" t="s">
        <v>14651</v>
      </c>
      <c r="B2273" s="153" t="s">
        <v>9749</v>
      </c>
      <c r="C2273" s="153" t="s">
        <v>14652</v>
      </c>
      <c r="D2273" s="153" t="s">
        <v>10146</v>
      </c>
      <c r="E2273" s="154">
        <v>6</v>
      </c>
    </row>
    <row r="2274" spans="1:5" ht="12.75" customHeight="1">
      <c r="A2274" s="152" t="s">
        <v>14653</v>
      </c>
      <c r="B2274" s="153" t="s">
        <v>9749</v>
      </c>
      <c r="C2274" s="153" t="s">
        <v>14654</v>
      </c>
      <c r="D2274" s="153" t="s">
        <v>10146</v>
      </c>
      <c r="E2274" s="154">
        <v>6</v>
      </c>
    </row>
    <row r="2275" spans="1:5" ht="13.5" customHeight="1">
      <c r="A2275" s="152" t="s">
        <v>14655</v>
      </c>
      <c r="B2275" s="153" t="s">
        <v>9749</v>
      </c>
      <c r="C2275" s="153" t="s">
        <v>14656</v>
      </c>
      <c r="D2275" s="153" t="s">
        <v>10146</v>
      </c>
      <c r="E2275" s="154">
        <v>5</v>
      </c>
    </row>
    <row r="2276" spans="1:5" ht="12.75" customHeight="1">
      <c r="A2276" s="152" t="s">
        <v>14657</v>
      </c>
      <c r="B2276" s="153" t="s">
        <v>9749</v>
      </c>
      <c r="C2276" s="153" t="s">
        <v>14658</v>
      </c>
      <c r="D2276" s="153" t="s">
        <v>10146</v>
      </c>
      <c r="E2276" s="154">
        <v>2.46</v>
      </c>
    </row>
    <row r="2277" spans="1:5" ht="12.75" customHeight="1">
      <c r="A2277" s="152" t="s">
        <v>14659</v>
      </c>
      <c r="B2277" s="153" t="s">
        <v>9749</v>
      </c>
      <c r="C2277" s="153" t="s">
        <v>14660</v>
      </c>
      <c r="D2277" s="153" t="s">
        <v>10146</v>
      </c>
      <c r="E2277" s="154">
        <v>3.33</v>
      </c>
    </row>
    <row r="2278" spans="1:5" ht="13.5" customHeight="1">
      <c r="A2278" s="152" t="s">
        <v>14661</v>
      </c>
      <c r="B2278" s="153" t="s">
        <v>9749</v>
      </c>
      <c r="C2278" s="153" t="s">
        <v>14662</v>
      </c>
      <c r="D2278" s="153" t="s">
        <v>10146</v>
      </c>
      <c r="E2278" s="154">
        <v>3.9</v>
      </c>
    </row>
    <row r="2279" spans="1:5" ht="12.75" customHeight="1">
      <c r="A2279" s="152" t="s">
        <v>14663</v>
      </c>
      <c r="B2279" s="153" t="s">
        <v>9749</v>
      </c>
      <c r="C2279" s="153" t="s">
        <v>14664</v>
      </c>
      <c r="D2279" s="153" t="s">
        <v>10146</v>
      </c>
      <c r="E2279" s="154">
        <v>150.86000000000001</v>
      </c>
    </row>
    <row r="2280" spans="1:5" ht="12.75" customHeight="1">
      <c r="A2280" s="149" t="s">
        <v>14665</v>
      </c>
      <c r="B2280" s="150" t="s">
        <v>9749</v>
      </c>
      <c r="C2280" s="150" t="s">
        <v>14666</v>
      </c>
      <c r="D2280" s="151"/>
      <c r="E2280" s="151"/>
    </row>
    <row r="2281" spans="1:5" ht="13.5" customHeight="1">
      <c r="A2281" s="152" t="s">
        <v>14667</v>
      </c>
      <c r="B2281" s="153" t="s">
        <v>9749</v>
      </c>
      <c r="C2281" s="153" t="s">
        <v>14668</v>
      </c>
      <c r="D2281" s="153" t="s">
        <v>10146</v>
      </c>
      <c r="E2281" s="154">
        <v>101.47</v>
      </c>
    </row>
    <row r="2282" spans="1:5" ht="12.75" customHeight="1">
      <c r="A2282" s="149" t="s">
        <v>14669</v>
      </c>
      <c r="B2282" s="150" t="s">
        <v>9749</v>
      </c>
      <c r="C2282" s="150" t="s">
        <v>14670</v>
      </c>
      <c r="D2282" s="151"/>
      <c r="E2282" s="151"/>
    </row>
    <row r="2283" spans="1:5" ht="13.5" customHeight="1">
      <c r="A2283" s="152" t="s">
        <v>14671</v>
      </c>
      <c r="B2283" s="153" t="s">
        <v>9749</v>
      </c>
      <c r="C2283" s="153" t="s">
        <v>14672</v>
      </c>
      <c r="D2283" s="153" t="s">
        <v>10146</v>
      </c>
      <c r="E2283" s="154">
        <v>195.58</v>
      </c>
    </row>
    <row r="2284" spans="1:5" ht="12.75" customHeight="1">
      <c r="A2284" s="152" t="s">
        <v>14673</v>
      </c>
      <c r="B2284" s="153" t="s">
        <v>9749</v>
      </c>
      <c r="C2284" s="153" t="s">
        <v>14674</v>
      </c>
      <c r="D2284" s="153" t="s">
        <v>10146</v>
      </c>
      <c r="E2284" s="154">
        <v>317.42</v>
      </c>
    </row>
    <row r="2285" spans="1:5" ht="12.75" customHeight="1">
      <c r="A2285" s="152" t="s">
        <v>14675</v>
      </c>
      <c r="B2285" s="153" t="s">
        <v>9749</v>
      </c>
      <c r="C2285" s="153" t="s">
        <v>14676</v>
      </c>
      <c r="D2285" s="153" t="s">
        <v>10146</v>
      </c>
      <c r="E2285" s="154">
        <v>487.36</v>
      </c>
    </row>
    <row r="2286" spans="1:5" ht="13.5" customHeight="1">
      <c r="A2286" s="149" t="s">
        <v>14677</v>
      </c>
      <c r="B2286" s="150" t="s">
        <v>9749</v>
      </c>
      <c r="C2286" s="150" t="s">
        <v>14678</v>
      </c>
      <c r="D2286" s="151"/>
      <c r="E2286" s="151"/>
    </row>
    <row r="2287" spans="1:5" ht="12.75" customHeight="1">
      <c r="A2287" s="152" t="s">
        <v>14679</v>
      </c>
      <c r="B2287" s="153" t="s">
        <v>9749</v>
      </c>
      <c r="C2287" s="153" t="s">
        <v>14680</v>
      </c>
      <c r="D2287" s="153" t="s">
        <v>10236</v>
      </c>
      <c r="E2287" s="154">
        <v>3.34</v>
      </c>
    </row>
    <row r="2288" spans="1:5" ht="13.5" customHeight="1">
      <c r="A2288" s="152" t="s">
        <v>14681</v>
      </c>
      <c r="B2288" s="153" t="s">
        <v>9749</v>
      </c>
      <c r="C2288" s="153" t="s">
        <v>14682</v>
      </c>
      <c r="D2288" s="153" t="s">
        <v>11198</v>
      </c>
      <c r="E2288" s="154">
        <v>1.33</v>
      </c>
    </row>
    <row r="2289" spans="1:5" ht="12.75" customHeight="1">
      <c r="A2289" s="152" t="s">
        <v>14683</v>
      </c>
      <c r="B2289" s="153" t="s">
        <v>9749</v>
      </c>
      <c r="C2289" s="153" t="s">
        <v>14684</v>
      </c>
      <c r="D2289" s="153" t="s">
        <v>10400</v>
      </c>
      <c r="E2289" s="154">
        <v>281.39999999999998</v>
      </c>
    </row>
    <row r="2290" spans="1:5" ht="12.75" customHeight="1">
      <c r="A2290" s="152" t="s">
        <v>14685</v>
      </c>
      <c r="B2290" s="153" t="s">
        <v>9749</v>
      </c>
      <c r="C2290" s="153" t="s">
        <v>14686</v>
      </c>
      <c r="D2290" s="153" t="s">
        <v>10400</v>
      </c>
      <c r="E2290" s="154">
        <v>259.66000000000003</v>
      </c>
    </row>
    <row r="2291" spans="1:5" ht="13.5" customHeight="1">
      <c r="A2291" s="145" t="s">
        <v>14687</v>
      </c>
      <c r="B2291" s="146"/>
      <c r="C2291" s="147" t="s">
        <v>14688</v>
      </c>
      <c r="D2291" s="148"/>
      <c r="E2291" s="148"/>
    </row>
    <row r="2292" spans="1:5" ht="12.75" customHeight="1">
      <c r="A2292" s="149" t="s">
        <v>14689</v>
      </c>
      <c r="B2292" s="150" t="s">
        <v>9749</v>
      </c>
      <c r="C2292" s="150" t="s">
        <v>14690</v>
      </c>
      <c r="D2292" s="151"/>
      <c r="E2292" s="151"/>
    </row>
    <row r="2293" spans="1:5" ht="12.75" customHeight="1">
      <c r="A2293" s="152" t="s">
        <v>14691</v>
      </c>
      <c r="B2293" s="153" t="s">
        <v>9749</v>
      </c>
      <c r="C2293" s="153" t="s">
        <v>14692</v>
      </c>
      <c r="D2293" s="153" t="s">
        <v>10400</v>
      </c>
      <c r="E2293" s="154">
        <v>550.83000000000004</v>
      </c>
    </row>
    <row r="2294" spans="1:5" ht="13.5" customHeight="1">
      <c r="A2294" s="152" t="s">
        <v>14693</v>
      </c>
      <c r="B2294" s="153" t="s">
        <v>9749</v>
      </c>
      <c r="C2294" s="153" t="s">
        <v>14694</v>
      </c>
      <c r="D2294" s="153" t="s">
        <v>10400</v>
      </c>
      <c r="E2294" s="154">
        <v>564.74</v>
      </c>
    </row>
    <row r="2295" spans="1:5" ht="12.75" customHeight="1">
      <c r="A2295" s="149" t="s">
        <v>14695</v>
      </c>
      <c r="B2295" s="150" t="s">
        <v>9749</v>
      </c>
      <c r="C2295" s="150" t="s">
        <v>14696</v>
      </c>
      <c r="D2295" s="151"/>
      <c r="E2295" s="151"/>
    </row>
    <row r="2296" spans="1:5" ht="13.5" customHeight="1">
      <c r="A2296" s="152" t="s">
        <v>14697</v>
      </c>
      <c r="B2296" s="153" t="s">
        <v>9749</v>
      </c>
      <c r="C2296" s="153" t="s">
        <v>14698</v>
      </c>
      <c r="D2296" s="153" t="s">
        <v>10400</v>
      </c>
      <c r="E2296" s="154">
        <v>457.49</v>
      </c>
    </row>
    <row r="2297" spans="1:5" ht="12.75" customHeight="1">
      <c r="A2297" s="152" t="s">
        <v>14699</v>
      </c>
      <c r="B2297" s="153" t="s">
        <v>9749</v>
      </c>
      <c r="C2297" s="153" t="s">
        <v>14700</v>
      </c>
      <c r="D2297" s="153" t="s">
        <v>10400</v>
      </c>
      <c r="E2297" s="154">
        <v>464.21</v>
      </c>
    </row>
    <row r="2298" spans="1:5" ht="12.75" customHeight="1">
      <c r="A2298" s="152" t="s">
        <v>14701</v>
      </c>
      <c r="B2298" s="153" t="s">
        <v>9749</v>
      </c>
      <c r="C2298" s="153" t="s">
        <v>14702</v>
      </c>
      <c r="D2298" s="153" t="s">
        <v>10400</v>
      </c>
      <c r="E2298" s="154">
        <v>516.15</v>
      </c>
    </row>
    <row r="2299" spans="1:5" ht="13.5" customHeight="1">
      <c r="A2299" s="152" t="s">
        <v>14703</v>
      </c>
      <c r="B2299" s="153" t="s">
        <v>9749</v>
      </c>
      <c r="C2299" s="153" t="s">
        <v>14704</v>
      </c>
      <c r="D2299" s="153" t="s">
        <v>10400</v>
      </c>
      <c r="E2299" s="154">
        <v>546.13</v>
      </c>
    </row>
    <row r="2300" spans="1:5" ht="12.75" customHeight="1">
      <c r="A2300" s="152" t="s">
        <v>14705</v>
      </c>
      <c r="B2300" s="153" t="s">
        <v>9749</v>
      </c>
      <c r="C2300" s="153" t="s">
        <v>14706</v>
      </c>
      <c r="D2300" s="153" t="s">
        <v>10400</v>
      </c>
      <c r="E2300" s="154">
        <v>557.21</v>
      </c>
    </row>
    <row r="2301" spans="1:5" ht="13.5" customHeight="1">
      <c r="A2301" s="152" t="s">
        <v>14707</v>
      </c>
      <c r="B2301" s="153" t="s">
        <v>9749</v>
      </c>
      <c r="C2301" s="153" t="s">
        <v>14708</v>
      </c>
      <c r="D2301" s="153" t="s">
        <v>10400</v>
      </c>
      <c r="E2301" s="154">
        <v>568.99</v>
      </c>
    </row>
    <row r="2302" spans="1:5" ht="12.75" customHeight="1">
      <c r="A2302" s="152" t="s">
        <v>14709</v>
      </c>
      <c r="B2302" s="153" t="s">
        <v>9749</v>
      </c>
      <c r="C2302" s="153" t="s">
        <v>14710</v>
      </c>
      <c r="D2302" s="153" t="s">
        <v>10400</v>
      </c>
      <c r="E2302" s="154">
        <v>623.32000000000005</v>
      </c>
    </row>
    <row r="2303" spans="1:5" ht="12.75" customHeight="1">
      <c r="A2303" s="149" t="s">
        <v>14711</v>
      </c>
      <c r="B2303" s="150" t="s">
        <v>9749</v>
      </c>
      <c r="C2303" s="150" t="s">
        <v>14712</v>
      </c>
      <c r="D2303" s="151"/>
      <c r="E2303" s="151"/>
    </row>
    <row r="2304" spans="1:5" ht="13.5" customHeight="1">
      <c r="A2304" s="152" t="s">
        <v>14713</v>
      </c>
      <c r="B2304" s="153" t="s">
        <v>9749</v>
      </c>
      <c r="C2304" s="153" t="s">
        <v>14714</v>
      </c>
      <c r="D2304" s="153" t="s">
        <v>10400</v>
      </c>
      <c r="E2304" s="154">
        <v>598.29999999999995</v>
      </c>
    </row>
    <row r="2305" spans="1:5" ht="12.75" customHeight="1">
      <c r="A2305" s="152" t="s">
        <v>14715</v>
      </c>
      <c r="B2305" s="153" t="s">
        <v>9749</v>
      </c>
      <c r="C2305" s="153" t="s">
        <v>14716</v>
      </c>
      <c r="D2305" s="153" t="s">
        <v>10400</v>
      </c>
      <c r="E2305" s="154">
        <v>605.9</v>
      </c>
    </row>
    <row r="2306" spans="1:5" ht="13.5" customHeight="1">
      <c r="A2306" s="152" t="s">
        <v>14717</v>
      </c>
      <c r="B2306" s="153" t="s">
        <v>9749</v>
      </c>
      <c r="C2306" s="153" t="s">
        <v>14718</v>
      </c>
      <c r="D2306" s="153" t="s">
        <v>10400</v>
      </c>
      <c r="E2306" s="154">
        <v>674.91</v>
      </c>
    </row>
    <row r="2307" spans="1:5" ht="12.75" customHeight="1">
      <c r="A2307" s="152" t="s">
        <v>14719</v>
      </c>
      <c r="B2307" s="153" t="s">
        <v>9749</v>
      </c>
      <c r="C2307" s="153" t="s">
        <v>14720</v>
      </c>
      <c r="D2307" s="153" t="s">
        <v>10400</v>
      </c>
      <c r="E2307" s="154">
        <v>709.39</v>
      </c>
    </row>
    <row r="2308" spans="1:5" ht="12.75" customHeight="1">
      <c r="A2308" s="152" t="s">
        <v>14721</v>
      </c>
      <c r="B2308" s="153" t="s">
        <v>9749</v>
      </c>
      <c r="C2308" s="153" t="s">
        <v>14722</v>
      </c>
      <c r="D2308" s="153" t="s">
        <v>10400</v>
      </c>
      <c r="E2308" s="154">
        <v>722.13</v>
      </c>
    </row>
    <row r="2309" spans="1:5" ht="13.5" customHeight="1">
      <c r="A2309" s="152" t="s">
        <v>14723</v>
      </c>
      <c r="B2309" s="153" t="s">
        <v>9749</v>
      </c>
      <c r="C2309" s="153" t="s">
        <v>14724</v>
      </c>
      <c r="D2309" s="153" t="s">
        <v>10400</v>
      </c>
      <c r="E2309" s="154">
        <v>735.68</v>
      </c>
    </row>
    <row r="2310" spans="1:5" ht="12.75" customHeight="1">
      <c r="A2310" s="152" t="s">
        <v>14725</v>
      </c>
      <c r="B2310" s="153" t="s">
        <v>9749</v>
      </c>
      <c r="C2310" s="153" t="s">
        <v>14726</v>
      </c>
      <c r="D2310" s="153" t="s">
        <v>10400</v>
      </c>
      <c r="E2310" s="154">
        <v>798.16</v>
      </c>
    </row>
    <row r="2311" spans="1:5" ht="12.75" customHeight="1">
      <c r="A2311" s="149" t="s">
        <v>14727</v>
      </c>
      <c r="B2311" s="150" t="s">
        <v>9749</v>
      </c>
      <c r="C2311" s="150" t="s">
        <v>14728</v>
      </c>
      <c r="D2311" s="151"/>
      <c r="E2311" s="151"/>
    </row>
    <row r="2312" spans="1:5" ht="13.5" customHeight="1">
      <c r="A2312" s="152" t="s">
        <v>14729</v>
      </c>
      <c r="B2312" s="153" t="s">
        <v>9749</v>
      </c>
      <c r="C2312" s="153" t="s">
        <v>14730</v>
      </c>
      <c r="D2312" s="153" t="s">
        <v>10400</v>
      </c>
      <c r="E2312" s="154">
        <v>716.15</v>
      </c>
    </row>
    <row r="2313" spans="1:5" ht="12.75" customHeight="1">
      <c r="A2313" s="152" t="s">
        <v>14731</v>
      </c>
      <c r="B2313" s="153" t="s">
        <v>9749</v>
      </c>
      <c r="C2313" s="153" t="s">
        <v>14732</v>
      </c>
      <c r="D2313" s="153" t="s">
        <v>10400</v>
      </c>
      <c r="E2313" s="154">
        <v>728.34</v>
      </c>
    </row>
    <row r="2314" spans="1:5" ht="13.5" customHeight="1">
      <c r="A2314" s="152" t="s">
        <v>14733</v>
      </c>
      <c r="B2314" s="153" t="s">
        <v>9749</v>
      </c>
      <c r="C2314" s="153" t="s">
        <v>14734</v>
      </c>
      <c r="D2314" s="153" t="s">
        <v>10400</v>
      </c>
      <c r="E2314" s="154">
        <v>741.3</v>
      </c>
    </row>
    <row r="2315" spans="1:5" ht="12.75" customHeight="1">
      <c r="A2315" s="152" t="s">
        <v>14735</v>
      </c>
      <c r="B2315" s="153" t="s">
        <v>9749</v>
      </c>
      <c r="C2315" s="153" t="s">
        <v>14736</v>
      </c>
      <c r="D2315" s="153" t="s">
        <v>10400</v>
      </c>
      <c r="E2315" s="154">
        <v>801.06</v>
      </c>
    </row>
    <row r="2316" spans="1:5" ht="12.75" customHeight="1">
      <c r="A2316" s="149" t="s">
        <v>14737</v>
      </c>
      <c r="B2316" s="150" t="s">
        <v>9749</v>
      </c>
      <c r="C2316" s="150" t="s">
        <v>14738</v>
      </c>
      <c r="D2316" s="151"/>
      <c r="E2316" s="151"/>
    </row>
    <row r="2317" spans="1:5" ht="13.5" customHeight="1">
      <c r="A2317" s="152" t="s">
        <v>14739</v>
      </c>
      <c r="B2317" s="153" t="s">
        <v>9749</v>
      </c>
      <c r="C2317" s="153" t="s">
        <v>14740</v>
      </c>
      <c r="D2317" s="153" t="s">
        <v>10400</v>
      </c>
      <c r="E2317" s="154">
        <v>353.78</v>
      </c>
    </row>
    <row r="2318" spans="1:5" ht="12.75" customHeight="1">
      <c r="A2318" s="149" t="s">
        <v>14741</v>
      </c>
      <c r="B2318" s="151"/>
      <c r="C2318" s="150" t="s">
        <v>14742</v>
      </c>
      <c r="D2318" s="151"/>
      <c r="E2318" s="151"/>
    </row>
    <row r="2319" spans="1:5" ht="13.5" customHeight="1">
      <c r="A2319" s="152" t="s">
        <v>14743</v>
      </c>
      <c r="B2319" s="153" t="s">
        <v>9749</v>
      </c>
      <c r="C2319" s="153" t="s">
        <v>14744</v>
      </c>
      <c r="D2319" s="153" t="s">
        <v>10400</v>
      </c>
      <c r="E2319" s="154">
        <v>81.34</v>
      </c>
    </row>
    <row r="2320" spans="1:5" ht="12.75" customHeight="1">
      <c r="A2320" s="152" t="s">
        <v>14745</v>
      </c>
      <c r="B2320" s="153" t="s">
        <v>9749</v>
      </c>
      <c r="C2320" s="153" t="s">
        <v>14746</v>
      </c>
      <c r="D2320" s="153" t="s">
        <v>10400</v>
      </c>
      <c r="E2320" s="154">
        <v>33.869999999999997</v>
      </c>
    </row>
    <row r="2321" spans="1:5" ht="12.75" customHeight="1">
      <c r="A2321" s="152" t="s">
        <v>14747</v>
      </c>
      <c r="B2321" s="153" t="s">
        <v>9749</v>
      </c>
      <c r="C2321" s="153" t="s">
        <v>14748</v>
      </c>
      <c r="D2321" s="153" t="s">
        <v>10400</v>
      </c>
      <c r="E2321" s="154">
        <v>115.41</v>
      </c>
    </row>
    <row r="2322" spans="1:5" ht="13.5" customHeight="1">
      <c r="A2322" s="152" t="s">
        <v>14749</v>
      </c>
      <c r="B2322" s="153" t="s">
        <v>9749</v>
      </c>
      <c r="C2322" s="153" t="s">
        <v>14750</v>
      </c>
      <c r="D2322" s="153" t="s">
        <v>10400</v>
      </c>
      <c r="E2322" s="154">
        <v>32.17</v>
      </c>
    </row>
    <row r="2323" spans="1:5" ht="12.75" customHeight="1">
      <c r="A2323" s="149" t="s">
        <v>14751</v>
      </c>
      <c r="B2323" s="150" t="s">
        <v>9749</v>
      </c>
      <c r="C2323" s="150" t="s">
        <v>14752</v>
      </c>
      <c r="D2323" s="151"/>
      <c r="E2323" s="151"/>
    </row>
    <row r="2324" spans="1:5" ht="12.75" customHeight="1">
      <c r="A2324" s="152" t="s">
        <v>14753</v>
      </c>
      <c r="B2324" s="153" t="s">
        <v>9749</v>
      </c>
      <c r="C2324" s="153" t="s">
        <v>14754</v>
      </c>
      <c r="D2324" s="153" t="s">
        <v>10236</v>
      </c>
      <c r="E2324" s="154">
        <v>85.2</v>
      </c>
    </row>
    <row r="2325" spans="1:5" ht="13.5" customHeight="1">
      <c r="A2325" s="152" t="s">
        <v>14755</v>
      </c>
      <c r="B2325" s="153" t="s">
        <v>9749</v>
      </c>
      <c r="C2325" s="153" t="s">
        <v>14756</v>
      </c>
      <c r="D2325" s="153" t="s">
        <v>10236</v>
      </c>
      <c r="E2325" s="154">
        <v>16.98</v>
      </c>
    </row>
    <row r="2326" spans="1:5" ht="12.75" customHeight="1">
      <c r="A2326" s="152" t="s">
        <v>14757</v>
      </c>
      <c r="B2326" s="153" t="s">
        <v>9749</v>
      </c>
      <c r="C2326" s="153" t="s">
        <v>14758</v>
      </c>
      <c r="D2326" s="153" t="s">
        <v>10236</v>
      </c>
      <c r="E2326" s="154">
        <v>40.17</v>
      </c>
    </row>
    <row r="2327" spans="1:5" ht="13.5" customHeight="1">
      <c r="A2327" s="152" t="s">
        <v>14759</v>
      </c>
      <c r="B2327" s="153" t="s">
        <v>9749</v>
      </c>
      <c r="C2327" s="153" t="s">
        <v>14760</v>
      </c>
      <c r="D2327" s="153" t="s">
        <v>10236</v>
      </c>
      <c r="E2327" s="154">
        <v>115.45</v>
      </c>
    </row>
    <row r="2328" spans="1:5" ht="12.75" customHeight="1">
      <c r="A2328" s="152" t="s">
        <v>14761</v>
      </c>
      <c r="B2328" s="153" t="s">
        <v>9749</v>
      </c>
      <c r="C2328" s="153" t="s">
        <v>14762</v>
      </c>
      <c r="D2328" s="153" t="s">
        <v>10236</v>
      </c>
      <c r="E2328" s="154">
        <v>163.54</v>
      </c>
    </row>
    <row r="2329" spans="1:5" ht="12.75" customHeight="1">
      <c r="A2329" s="149" t="s">
        <v>14763</v>
      </c>
      <c r="B2329" s="150" t="s">
        <v>9749</v>
      </c>
      <c r="C2329" s="150" t="s">
        <v>14764</v>
      </c>
      <c r="D2329" s="151"/>
      <c r="E2329" s="151"/>
    </row>
    <row r="2330" spans="1:5" ht="13.5" customHeight="1">
      <c r="A2330" s="152" t="s">
        <v>14765</v>
      </c>
      <c r="B2330" s="153" t="s">
        <v>9749</v>
      </c>
      <c r="C2330" s="153" t="s">
        <v>14766</v>
      </c>
      <c r="D2330" s="153" t="s">
        <v>11198</v>
      </c>
      <c r="E2330" s="154">
        <v>11.45</v>
      </c>
    </row>
    <row r="2331" spans="1:5" ht="12.75" customHeight="1">
      <c r="A2331" s="152" t="s">
        <v>14767</v>
      </c>
      <c r="B2331" s="153" t="s">
        <v>9749</v>
      </c>
      <c r="C2331" s="153" t="s">
        <v>14768</v>
      </c>
      <c r="D2331" s="153" t="s">
        <v>11198</v>
      </c>
      <c r="E2331" s="154">
        <v>11.56</v>
      </c>
    </row>
    <row r="2332" spans="1:5" ht="13.5" customHeight="1">
      <c r="A2332" s="152" t="s">
        <v>14769</v>
      </c>
      <c r="B2332" s="153" t="s">
        <v>9749</v>
      </c>
      <c r="C2332" s="153" t="s">
        <v>14770</v>
      </c>
      <c r="D2332" s="153" t="s">
        <v>11198</v>
      </c>
      <c r="E2332" s="154">
        <v>11.37</v>
      </c>
    </row>
    <row r="2333" spans="1:5" ht="12.75" customHeight="1">
      <c r="A2333" s="152" t="s">
        <v>14771</v>
      </c>
      <c r="B2333" s="153" t="s">
        <v>9749</v>
      </c>
      <c r="C2333" s="153" t="s">
        <v>14772</v>
      </c>
      <c r="D2333" s="153" t="s">
        <v>11198</v>
      </c>
      <c r="E2333" s="154">
        <v>12.49</v>
      </c>
    </row>
    <row r="2334" spans="1:5" ht="12.75" customHeight="1">
      <c r="A2334" s="152" t="s">
        <v>14773</v>
      </c>
      <c r="B2334" s="153" t="s">
        <v>9749</v>
      </c>
      <c r="C2334" s="153" t="s">
        <v>14774</v>
      </c>
      <c r="D2334" s="153" t="s">
        <v>11198</v>
      </c>
      <c r="E2334" s="154">
        <v>11.75</v>
      </c>
    </row>
    <row r="2335" spans="1:5" ht="13.5" customHeight="1">
      <c r="A2335" s="149" t="s">
        <v>14775</v>
      </c>
      <c r="B2335" s="150" t="s">
        <v>9749</v>
      </c>
      <c r="C2335" s="150" t="s">
        <v>14776</v>
      </c>
      <c r="D2335" s="151"/>
      <c r="E2335" s="151"/>
    </row>
    <row r="2336" spans="1:5" ht="12.75" customHeight="1">
      <c r="A2336" s="152" t="s">
        <v>14777</v>
      </c>
      <c r="B2336" s="153" t="s">
        <v>9749</v>
      </c>
      <c r="C2336" s="153" t="s">
        <v>14778</v>
      </c>
      <c r="D2336" s="153" t="s">
        <v>10400</v>
      </c>
      <c r="E2336" s="154">
        <v>903.21</v>
      </c>
    </row>
    <row r="2337" spans="1:5" ht="12.75" customHeight="1">
      <c r="A2337" s="152" t="s">
        <v>14779</v>
      </c>
      <c r="B2337" s="153" t="s">
        <v>9749</v>
      </c>
      <c r="C2337" s="153" t="s">
        <v>14780</v>
      </c>
      <c r="D2337" s="153" t="s">
        <v>10400</v>
      </c>
      <c r="E2337" s="154">
        <v>729.61</v>
      </c>
    </row>
    <row r="2338" spans="1:5" ht="13.5" customHeight="1">
      <c r="A2338" s="152" t="s">
        <v>14781</v>
      </c>
      <c r="B2338" s="153" t="s">
        <v>9749</v>
      </c>
      <c r="C2338" s="153" t="s">
        <v>14782</v>
      </c>
      <c r="D2338" s="153" t="s">
        <v>10400</v>
      </c>
      <c r="E2338" s="154">
        <v>608.71</v>
      </c>
    </row>
    <row r="2339" spans="1:5" ht="12.75" customHeight="1">
      <c r="A2339" s="152" t="s">
        <v>14783</v>
      </c>
      <c r="B2339" s="153" t="s">
        <v>9749</v>
      </c>
      <c r="C2339" s="153" t="s">
        <v>14784</v>
      </c>
      <c r="D2339" s="153" t="s">
        <v>10400</v>
      </c>
      <c r="E2339" s="154">
        <v>566.91999999999996</v>
      </c>
    </row>
    <row r="2340" spans="1:5" ht="13.5" customHeight="1">
      <c r="A2340" s="152" t="s">
        <v>14785</v>
      </c>
      <c r="B2340" s="153" t="s">
        <v>9749</v>
      </c>
      <c r="C2340" s="153" t="s">
        <v>14786</v>
      </c>
      <c r="D2340" s="153" t="s">
        <v>10400</v>
      </c>
      <c r="E2340" s="154">
        <v>533.63</v>
      </c>
    </row>
    <row r="2341" spans="1:5" ht="12.75" customHeight="1">
      <c r="A2341" s="152" t="s">
        <v>14787</v>
      </c>
      <c r="B2341" s="153" t="s">
        <v>9749</v>
      </c>
      <c r="C2341" s="153" t="s">
        <v>14788</v>
      </c>
      <c r="D2341" s="153" t="s">
        <v>10400</v>
      </c>
      <c r="E2341" s="154">
        <v>508.83</v>
      </c>
    </row>
    <row r="2342" spans="1:5" ht="12.75" customHeight="1">
      <c r="A2342" s="152" t="s">
        <v>14789</v>
      </c>
      <c r="B2342" s="153" t="s">
        <v>9749</v>
      </c>
      <c r="C2342" s="153" t="s">
        <v>14790</v>
      </c>
      <c r="D2342" s="153" t="s">
        <v>10400</v>
      </c>
      <c r="E2342" s="154">
        <v>474.09</v>
      </c>
    </row>
    <row r="2343" spans="1:5" ht="13.5" customHeight="1">
      <c r="A2343" s="152" t="s">
        <v>14791</v>
      </c>
      <c r="B2343" s="153" t="s">
        <v>9749</v>
      </c>
      <c r="C2343" s="153" t="s">
        <v>14792</v>
      </c>
      <c r="D2343" s="153" t="s">
        <v>10400</v>
      </c>
      <c r="E2343" s="154">
        <v>449.91</v>
      </c>
    </row>
    <row r="2344" spans="1:5" ht="12.75" customHeight="1">
      <c r="A2344" s="152" t="s">
        <v>14793</v>
      </c>
      <c r="B2344" s="153" t="s">
        <v>9749</v>
      </c>
      <c r="C2344" s="153" t="s">
        <v>14794</v>
      </c>
      <c r="D2344" s="153" t="s">
        <v>10400</v>
      </c>
      <c r="E2344" s="154">
        <v>747.36</v>
      </c>
    </row>
    <row r="2345" spans="1:5" ht="13.5" customHeight="1">
      <c r="A2345" s="149" t="s">
        <v>14795</v>
      </c>
      <c r="B2345" s="150" t="s">
        <v>9749</v>
      </c>
      <c r="C2345" s="150" t="s">
        <v>14796</v>
      </c>
      <c r="D2345" s="151"/>
      <c r="E2345" s="151"/>
    </row>
    <row r="2346" spans="1:5" ht="12.75" customHeight="1">
      <c r="A2346" s="152" t="s">
        <v>14797</v>
      </c>
      <c r="B2346" s="153" t="s">
        <v>9749</v>
      </c>
      <c r="C2346" s="153" t="s">
        <v>14798</v>
      </c>
      <c r="D2346" s="153" t="s">
        <v>10400</v>
      </c>
      <c r="E2346" s="154">
        <v>622.48</v>
      </c>
    </row>
    <row r="2347" spans="1:5" ht="12.75" customHeight="1">
      <c r="A2347" s="149" t="s">
        <v>14799</v>
      </c>
      <c r="B2347" s="150" t="s">
        <v>9749</v>
      </c>
      <c r="C2347" s="150" t="s">
        <v>14800</v>
      </c>
      <c r="D2347" s="151"/>
      <c r="E2347" s="151"/>
    </row>
    <row r="2348" spans="1:5" ht="13.5" customHeight="1">
      <c r="A2348" s="152" t="s">
        <v>14801</v>
      </c>
      <c r="B2348" s="153" t="s">
        <v>9749</v>
      </c>
      <c r="C2348" s="153" t="s">
        <v>14802</v>
      </c>
      <c r="D2348" s="153" t="s">
        <v>10236</v>
      </c>
      <c r="E2348" s="154">
        <v>96.43</v>
      </c>
    </row>
    <row r="2349" spans="1:5" ht="12.75" customHeight="1">
      <c r="A2349" s="152" t="s">
        <v>14803</v>
      </c>
      <c r="B2349" s="153" t="s">
        <v>9749</v>
      </c>
      <c r="C2349" s="153" t="s">
        <v>14804</v>
      </c>
      <c r="D2349" s="153" t="s">
        <v>10236</v>
      </c>
      <c r="E2349" s="154">
        <v>175.72</v>
      </c>
    </row>
    <row r="2350" spans="1:5" ht="12.75" customHeight="1">
      <c r="A2350" s="152" t="s">
        <v>14805</v>
      </c>
      <c r="B2350" s="153" t="s">
        <v>9749</v>
      </c>
      <c r="C2350" s="153" t="s">
        <v>14806</v>
      </c>
      <c r="D2350" s="153" t="s">
        <v>10236</v>
      </c>
      <c r="E2350" s="154">
        <v>319.25</v>
      </c>
    </row>
    <row r="2351" spans="1:5" ht="13.5" customHeight="1">
      <c r="A2351" s="152" t="s">
        <v>14807</v>
      </c>
      <c r="B2351" s="153" t="s">
        <v>9749</v>
      </c>
      <c r="C2351" s="153" t="s">
        <v>14808</v>
      </c>
      <c r="D2351" s="153" t="s">
        <v>10236</v>
      </c>
      <c r="E2351" s="154">
        <v>101.09</v>
      </c>
    </row>
    <row r="2352" spans="1:5" ht="12.75" customHeight="1">
      <c r="A2352" s="152" t="s">
        <v>14809</v>
      </c>
      <c r="B2352" s="153" t="s">
        <v>9749</v>
      </c>
      <c r="C2352" s="153" t="s">
        <v>14810</v>
      </c>
      <c r="D2352" s="153" t="s">
        <v>10236</v>
      </c>
      <c r="E2352" s="154">
        <v>185.04</v>
      </c>
    </row>
    <row r="2353" spans="1:5" ht="13.5" customHeight="1">
      <c r="A2353" s="152" t="s">
        <v>14811</v>
      </c>
      <c r="B2353" s="153" t="s">
        <v>9749</v>
      </c>
      <c r="C2353" s="153" t="s">
        <v>14812</v>
      </c>
      <c r="D2353" s="153" t="s">
        <v>10236</v>
      </c>
      <c r="E2353" s="154">
        <v>330.9</v>
      </c>
    </row>
    <row r="2354" spans="1:5" ht="12.75" customHeight="1">
      <c r="A2354" s="152" t="s">
        <v>14813</v>
      </c>
      <c r="B2354" s="153" t="s">
        <v>9749</v>
      </c>
      <c r="C2354" s="153" t="s">
        <v>14814</v>
      </c>
      <c r="D2354" s="153" t="s">
        <v>10236</v>
      </c>
      <c r="E2354" s="154">
        <v>67.62</v>
      </c>
    </row>
    <row r="2355" spans="1:5" ht="12.75" customHeight="1">
      <c r="A2355" s="152" t="s">
        <v>14815</v>
      </c>
      <c r="B2355" s="153" t="s">
        <v>9749</v>
      </c>
      <c r="C2355" s="153" t="s">
        <v>14816</v>
      </c>
      <c r="D2355" s="153" t="s">
        <v>10236</v>
      </c>
      <c r="E2355" s="154">
        <v>79.790000000000006</v>
      </c>
    </row>
    <row r="2356" spans="1:5" ht="13.5" customHeight="1">
      <c r="A2356" s="152" t="s">
        <v>14817</v>
      </c>
      <c r="B2356" s="153" t="s">
        <v>9749</v>
      </c>
      <c r="C2356" s="153" t="s">
        <v>14818</v>
      </c>
      <c r="D2356" s="153" t="s">
        <v>10236</v>
      </c>
      <c r="E2356" s="154">
        <v>109.78</v>
      </c>
    </row>
    <row r="2357" spans="1:5" ht="12.75" customHeight="1">
      <c r="A2357" s="152" t="s">
        <v>14819</v>
      </c>
      <c r="B2357" s="153" t="s">
        <v>9749</v>
      </c>
      <c r="C2357" s="153" t="s">
        <v>14820</v>
      </c>
      <c r="D2357" s="153" t="s">
        <v>10236</v>
      </c>
      <c r="E2357" s="154">
        <v>75.91</v>
      </c>
    </row>
    <row r="2358" spans="1:5" ht="13.5" customHeight="1">
      <c r="A2358" s="152" t="s">
        <v>14821</v>
      </c>
      <c r="B2358" s="153" t="s">
        <v>9749</v>
      </c>
      <c r="C2358" s="153" t="s">
        <v>14822</v>
      </c>
      <c r="D2358" s="153" t="s">
        <v>10236</v>
      </c>
      <c r="E2358" s="154">
        <v>79.92</v>
      </c>
    </row>
    <row r="2359" spans="1:5" ht="12.75" customHeight="1">
      <c r="A2359" s="152" t="s">
        <v>14823</v>
      </c>
      <c r="B2359" s="153" t="s">
        <v>9749</v>
      </c>
      <c r="C2359" s="153" t="s">
        <v>14824</v>
      </c>
      <c r="D2359" s="153" t="s">
        <v>10236</v>
      </c>
      <c r="E2359" s="154">
        <v>94.83</v>
      </c>
    </row>
    <row r="2360" spans="1:5" ht="12.75" customHeight="1">
      <c r="A2360" s="152" t="s">
        <v>14825</v>
      </c>
      <c r="B2360" s="153" t="s">
        <v>9749</v>
      </c>
      <c r="C2360" s="153" t="s">
        <v>14826</v>
      </c>
      <c r="D2360" s="153" t="s">
        <v>10236</v>
      </c>
      <c r="E2360" s="154">
        <v>81.5</v>
      </c>
    </row>
    <row r="2361" spans="1:5" ht="13.5" customHeight="1">
      <c r="A2361" s="152" t="s">
        <v>14827</v>
      </c>
      <c r="B2361" s="153" t="s">
        <v>9749</v>
      </c>
      <c r="C2361" s="153" t="s">
        <v>14828</v>
      </c>
      <c r="D2361" s="153" t="s">
        <v>10236</v>
      </c>
      <c r="E2361" s="154">
        <v>86.91</v>
      </c>
    </row>
    <row r="2362" spans="1:5" ht="12.75" customHeight="1">
      <c r="A2362" s="152" t="s">
        <v>14829</v>
      </c>
      <c r="B2362" s="153" t="s">
        <v>9749</v>
      </c>
      <c r="C2362" s="153" t="s">
        <v>14830</v>
      </c>
      <c r="D2362" s="153" t="s">
        <v>10236</v>
      </c>
      <c r="E2362" s="154">
        <v>101.82</v>
      </c>
    </row>
    <row r="2363" spans="1:5" ht="13.5" customHeight="1">
      <c r="A2363" s="149" t="s">
        <v>14831</v>
      </c>
      <c r="B2363" s="150" t="s">
        <v>9749</v>
      </c>
      <c r="C2363" s="150" t="s">
        <v>1705</v>
      </c>
      <c r="D2363" s="151"/>
      <c r="E2363" s="151"/>
    </row>
    <row r="2364" spans="1:5" ht="12.75" customHeight="1">
      <c r="A2364" s="152" t="s">
        <v>14832</v>
      </c>
      <c r="B2364" s="153" t="s">
        <v>9749</v>
      </c>
      <c r="C2364" s="153" t="s">
        <v>14833</v>
      </c>
      <c r="D2364" s="153" t="s">
        <v>10236</v>
      </c>
      <c r="E2364" s="154">
        <v>9.0500000000000007</v>
      </c>
    </row>
    <row r="2365" spans="1:5" ht="12.75" customHeight="1">
      <c r="A2365" s="152" t="s">
        <v>14834</v>
      </c>
      <c r="B2365" s="153" t="s">
        <v>9749</v>
      </c>
      <c r="C2365" s="153" t="s">
        <v>14835</v>
      </c>
      <c r="D2365" s="153" t="s">
        <v>10236</v>
      </c>
      <c r="E2365" s="154">
        <v>13.58</v>
      </c>
    </row>
    <row r="2366" spans="1:5" ht="13.5" customHeight="1">
      <c r="A2366" s="152" t="s">
        <v>14836</v>
      </c>
      <c r="B2366" s="153" t="s">
        <v>9749</v>
      </c>
      <c r="C2366" s="153" t="s">
        <v>14837</v>
      </c>
      <c r="D2366" s="153" t="s">
        <v>10236</v>
      </c>
      <c r="E2366" s="154">
        <v>13.68</v>
      </c>
    </row>
    <row r="2367" spans="1:5" ht="12.75" customHeight="1">
      <c r="A2367" s="152" t="s">
        <v>14838</v>
      </c>
      <c r="B2367" s="153" t="s">
        <v>9749</v>
      </c>
      <c r="C2367" s="153" t="s">
        <v>14839</v>
      </c>
      <c r="D2367" s="153" t="s">
        <v>10236</v>
      </c>
      <c r="E2367" s="154">
        <v>30.87</v>
      </c>
    </row>
    <row r="2368" spans="1:5" ht="12.75" customHeight="1">
      <c r="A2368" s="152" t="s">
        <v>14840</v>
      </c>
      <c r="B2368" s="153" t="s">
        <v>9749</v>
      </c>
      <c r="C2368" s="153" t="s">
        <v>14841</v>
      </c>
      <c r="D2368" s="153" t="s">
        <v>10236</v>
      </c>
      <c r="E2368" s="154">
        <v>40.25</v>
      </c>
    </row>
    <row r="2369" spans="1:5" ht="13.5" customHeight="1">
      <c r="A2369" s="152" t="s">
        <v>14842</v>
      </c>
      <c r="B2369" s="153" t="s">
        <v>9749</v>
      </c>
      <c r="C2369" s="153" t="s">
        <v>14843</v>
      </c>
      <c r="D2369" s="153" t="s">
        <v>10236</v>
      </c>
      <c r="E2369" s="154">
        <v>42.29</v>
      </c>
    </row>
    <row r="2370" spans="1:5" ht="12.75" customHeight="1">
      <c r="A2370" s="152" t="s">
        <v>14844</v>
      </c>
      <c r="B2370" s="153" t="s">
        <v>9749</v>
      </c>
      <c r="C2370" s="153" t="s">
        <v>14845</v>
      </c>
      <c r="D2370" s="153" t="s">
        <v>10236</v>
      </c>
      <c r="E2370" s="154">
        <v>142.41</v>
      </c>
    </row>
    <row r="2371" spans="1:5" ht="13.5" customHeight="1">
      <c r="A2371" s="149" t="s">
        <v>14846</v>
      </c>
      <c r="B2371" s="150" t="s">
        <v>9749</v>
      </c>
      <c r="C2371" s="150" t="s">
        <v>14847</v>
      </c>
      <c r="D2371" s="151"/>
      <c r="E2371" s="151"/>
    </row>
    <row r="2372" spans="1:5" ht="12.75" customHeight="1">
      <c r="A2372" s="152" t="s">
        <v>14848</v>
      </c>
      <c r="B2372" s="153" t="s">
        <v>9749</v>
      </c>
      <c r="C2372" s="153" t="s">
        <v>14849</v>
      </c>
      <c r="D2372" s="153" t="s">
        <v>10400</v>
      </c>
      <c r="E2372" s="154">
        <v>57.72</v>
      </c>
    </row>
    <row r="2373" spans="1:5" ht="12.75" customHeight="1">
      <c r="A2373" s="152" t="s">
        <v>14850</v>
      </c>
      <c r="B2373" s="153" t="s">
        <v>9749</v>
      </c>
      <c r="C2373" s="153" t="s">
        <v>14851</v>
      </c>
      <c r="D2373" s="153" t="s">
        <v>10400</v>
      </c>
      <c r="E2373" s="154">
        <v>76.959999999999994</v>
      </c>
    </row>
    <row r="2374" spans="1:5" ht="13.5" customHeight="1">
      <c r="A2374" s="152" t="s">
        <v>14852</v>
      </c>
      <c r="B2374" s="153" t="s">
        <v>9749</v>
      </c>
      <c r="C2374" s="153" t="s">
        <v>14853</v>
      </c>
      <c r="D2374" s="153" t="s">
        <v>10400</v>
      </c>
      <c r="E2374" s="154">
        <v>96.2</v>
      </c>
    </row>
    <row r="2375" spans="1:5" ht="12.75" customHeight="1">
      <c r="A2375" s="152" t="s">
        <v>14854</v>
      </c>
      <c r="B2375" s="153" t="s">
        <v>9749</v>
      </c>
      <c r="C2375" s="153" t="s">
        <v>14855</v>
      </c>
      <c r="D2375" s="153" t="s">
        <v>10400</v>
      </c>
      <c r="E2375" s="154">
        <v>5.56</v>
      </c>
    </row>
    <row r="2376" spans="1:5" ht="13.5" customHeight="1">
      <c r="A2376" s="152" t="s">
        <v>14856</v>
      </c>
      <c r="B2376" s="153" t="s">
        <v>9749</v>
      </c>
      <c r="C2376" s="153" t="s">
        <v>14857</v>
      </c>
      <c r="D2376" s="153" t="s">
        <v>10400</v>
      </c>
      <c r="E2376" s="154">
        <v>7.05</v>
      </c>
    </row>
    <row r="2377" spans="1:5" ht="12.75" customHeight="1">
      <c r="A2377" s="152" t="s">
        <v>14858</v>
      </c>
      <c r="B2377" s="153" t="s">
        <v>9749</v>
      </c>
      <c r="C2377" s="153" t="s">
        <v>14859</v>
      </c>
      <c r="D2377" s="153" t="s">
        <v>10400</v>
      </c>
      <c r="E2377" s="154">
        <v>8.24</v>
      </c>
    </row>
    <row r="2378" spans="1:5" ht="12.75" customHeight="1">
      <c r="A2378" s="152" t="s">
        <v>14860</v>
      </c>
      <c r="B2378" s="153" t="s">
        <v>9749</v>
      </c>
      <c r="C2378" s="153" t="s">
        <v>14861</v>
      </c>
      <c r="D2378" s="153" t="s">
        <v>10400</v>
      </c>
      <c r="E2378" s="154">
        <v>8.83</v>
      </c>
    </row>
    <row r="2379" spans="1:5" ht="13.5" customHeight="1">
      <c r="A2379" s="152" t="s">
        <v>14862</v>
      </c>
      <c r="B2379" s="153" t="s">
        <v>9749</v>
      </c>
      <c r="C2379" s="153" t="s">
        <v>14863</v>
      </c>
      <c r="D2379" s="153" t="s">
        <v>10400</v>
      </c>
      <c r="E2379" s="154">
        <v>6.93</v>
      </c>
    </row>
    <row r="2380" spans="1:5" ht="12.75" customHeight="1">
      <c r="A2380" s="152" t="s">
        <v>14864</v>
      </c>
      <c r="B2380" s="153" t="s">
        <v>9749</v>
      </c>
      <c r="C2380" s="153" t="s">
        <v>14865</v>
      </c>
      <c r="D2380" s="153" t="s">
        <v>10400</v>
      </c>
      <c r="E2380" s="154">
        <v>8.64</v>
      </c>
    </row>
    <row r="2381" spans="1:5" ht="12.75" customHeight="1">
      <c r="A2381" s="152" t="s">
        <v>14866</v>
      </c>
      <c r="B2381" s="153" t="s">
        <v>9749</v>
      </c>
      <c r="C2381" s="153" t="s">
        <v>14867</v>
      </c>
      <c r="D2381" s="153" t="s">
        <v>10400</v>
      </c>
      <c r="E2381" s="154">
        <v>10.33</v>
      </c>
    </row>
    <row r="2382" spans="1:5" ht="13.5" customHeight="1">
      <c r="A2382" s="152" t="s">
        <v>14868</v>
      </c>
      <c r="B2382" s="153" t="s">
        <v>9749</v>
      </c>
      <c r="C2382" s="153" t="s">
        <v>14869</v>
      </c>
      <c r="D2382" s="153" t="s">
        <v>10400</v>
      </c>
      <c r="E2382" s="154">
        <v>10.89</v>
      </c>
    </row>
    <row r="2383" spans="1:5" ht="12.75" customHeight="1">
      <c r="A2383" s="152" t="s">
        <v>14870</v>
      </c>
      <c r="B2383" s="153" t="s">
        <v>9749</v>
      </c>
      <c r="C2383" s="153" t="s">
        <v>14871</v>
      </c>
      <c r="D2383" s="153" t="s">
        <v>10236</v>
      </c>
      <c r="E2383" s="154">
        <v>6.35</v>
      </c>
    </row>
    <row r="2384" spans="1:5" ht="13.5" customHeight="1">
      <c r="A2384" s="152" t="s">
        <v>14872</v>
      </c>
      <c r="B2384" s="153" t="s">
        <v>9749</v>
      </c>
      <c r="C2384" s="153" t="s">
        <v>14873</v>
      </c>
      <c r="D2384" s="153" t="s">
        <v>10236</v>
      </c>
      <c r="E2384" s="154">
        <v>5.43</v>
      </c>
    </row>
    <row r="2385" spans="1:5" ht="12.75" customHeight="1">
      <c r="A2385" s="152" t="s">
        <v>14874</v>
      </c>
      <c r="B2385" s="153" t="s">
        <v>9749</v>
      </c>
      <c r="C2385" s="153" t="s">
        <v>14875</v>
      </c>
      <c r="D2385" s="153" t="s">
        <v>10400</v>
      </c>
      <c r="E2385" s="154">
        <v>57.72</v>
      </c>
    </row>
    <row r="2386" spans="1:5" ht="12.75" customHeight="1">
      <c r="A2386" s="152" t="s">
        <v>14876</v>
      </c>
      <c r="B2386" s="153" t="s">
        <v>9749</v>
      </c>
      <c r="C2386" s="153" t="s">
        <v>14877</v>
      </c>
      <c r="D2386" s="153" t="s">
        <v>10400</v>
      </c>
      <c r="E2386" s="154">
        <v>26.2</v>
      </c>
    </row>
    <row r="2387" spans="1:5" ht="13.5" customHeight="1">
      <c r="A2387" s="152" t="s">
        <v>14878</v>
      </c>
      <c r="B2387" s="153" t="s">
        <v>9749</v>
      </c>
      <c r="C2387" s="153" t="s">
        <v>14879</v>
      </c>
      <c r="D2387" s="153" t="s">
        <v>10400</v>
      </c>
      <c r="E2387" s="154">
        <v>5.68</v>
      </c>
    </row>
    <row r="2388" spans="1:5" ht="12.75" customHeight="1">
      <c r="A2388" s="152" t="s">
        <v>14880</v>
      </c>
      <c r="B2388" s="153" t="s">
        <v>9749</v>
      </c>
      <c r="C2388" s="153" t="s">
        <v>14881</v>
      </c>
      <c r="D2388" s="153" t="s">
        <v>10400</v>
      </c>
      <c r="E2388" s="154">
        <v>28.84</v>
      </c>
    </row>
    <row r="2389" spans="1:5" ht="13.5" customHeight="1">
      <c r="A2389" s="152" t="s">
        <v>14882</v>
      </c>
      <c r="B2389" s="153" t="s">
        <v>9749</v>
      </c>
      <c r="C2389" s="153" t="s">
        <v>14883</v>
      </c>
      <c r="D2389" s="153" t="s">
        <v>10400</v>
      </c>
      <c r="E2389" s="154">
        <v>2.2200000000000002</v>
      </c>
    </row>
    <row r="2390" spans="1:5" ht="12.75" customHeight="1">
      <c r="A2390" s="149" t="s">
        <v>14884</v>
      </c>
      <c r="B2390" s="150" t="s">
        <v>9749</v>
      </c>
      <c r="C2390" s="150" t="s">
        <v>14885</v>
      </c>
      <c r="D2390" s="151"/>
      <c r="E2390" s="151"/>
    </row>
    <row r="2391" spans="1:5" ht="12.75" customHeight="1">
      <c r="A2391" s="152" t="s">
        <v>14886</v>
      </c>
      <c r="B2391" s="153" t="s">
        <v>9749</v>
      </c>
      <c r="C2391" s="153" t="s">
        <v>14887</v>
      </c>
      <c r="D2391" s="153" t="s">
        <v>10400</v>
      </c>
      <c r="E2391" s="154">
        <v>711.58</v>
      </c>
    </row>
    <row r="2392" spans="1:5" ht="13.5" customHeight="1">
      <c r="A2392" s="149" t="s">
        <v>14888</v>
      </c>
      <c r="B2392" s="150" t="s">
        <v>9749</v>
      </c>
      <c r="C2392" s="150" t="s">
        <v>14889</v>
      </c>
      <c r="D2392" s="151"/>
      <c r="E2392" s="151"/>
    </row>
    <row r="2393" spans="1:5" ht="12.75" customHeight="1">
      <c r="A2393" s="152" t="s">
        <v>14890</v>
      </c>
      <c r="B2393" s="153" t="s">
        <v>9749</v>
      </c>
      <c r="C2393" s="153" t="s">
        <v>14891</v>
      </c>
      <c r="D2393" s="153" t="s">
        <v>5268</v>
      </c>
      <c r="E2393" s="154">
        <v>1.89</v>
      </c>
    </row>
    <row r="2394" spans="1:5" ht="12.75" customHeight="1">
      <c r="A2394" s="152" t="s">
        <v>14892</v>
      </c>
      <c r="B2394" s="153" t="s">
        <v>9749</v>
      </c>
      <c r="C2394" s="153" t="s">
        <v>14893</v>
      </c>
      <c r="D2394" s="153" t="s">
        <v>5268</v>
      </c>
      <c r="E2394" s="154">
        <v>1.35</v>
      </c>
    </row>
    <row r="2395" spans="1:5" ht="13.5" customHeight="1">
      <c r="A2395" s="149" t="s">
        <v>14894</v>
      </c>
      <c r="B2395" s="150" t="s">
        <v>9749</v>
      </c>
      <c r="C2395" s="150" t="s">
        <v>14895</v>
      </c>
      <c r="D2395" s="151"/>
      <c r="E2395" s="151"/>
    </row>
    <row r="2396" spans="1:5" ht="12.75" customHeight="1">
      <c r="A2396" s="152" t="s">
        <v>14896</v>
      </c>
      <c r="B2396" s="153" t="s">
        <v>9749</v>
      </c>
      <c r="C2396" s="153" t="s">
        <v>14897</v>
      </c>
      <c r="D2396" s="153" t="s">
        <v>10236</v>
      </c>
      <c r="E2396" s="154">
        <v>4.21</v>
      </c>
    </row>
    <row r="2397" spans="1:5" ht="13.5" customHeight="1">
      <c r="A2397" s="152" t="s">
        <v>14898</v>
      </c>
      <c r="B2397" s="153" t="s">
        <v>9749</v>
      </c>
      <c r="C2397" s="153" t="s">
        <v>14899</v>
      </c>
      <c r="D2397" s="153" t="s">
        <v>10400</v>
      </c>
      <c r="E2397" s="154">
        <v>24.58</v>
      </c>
    </row>
    <row r="2398" spans="1:5" ht="12.75" customHeight="1">
      <c r="A2398" s="152" t="s">
        <v>14900</v>
      </c>
      <c r="B2398" s="153" t="s">
        <v>9749</v>
      </c>
      <c r="C2398" s="153" t="s">
        <v>14901</v>
      </c>
      <c r="D2398" s="153" t="s">
        <v>10400</v>
      </c>
      <c r="E2398" s="154">
        <v>8.6300000000000008</v>
      </c>
    </row>
    <row r="2399" spans="1:5" ht="12.75" customHeight="1">
      <c r="A2399" s="152" t="s">
        <v>14902</v>
      </c>
      <c r="B2399" s="153" t="s">
        <v>9749</v>
      </c>
      <c r="C2399" s="153" t="s">
        <v>14903</v>
      </c>
      <c r="D2399" s="153" t="s">
        <v>10978</v>
      </c>
      <c r="E2399" s="154">
        <v>56.95</v>
      </c>
    </row>
    <row r="2400" spans="1:5" ht="13.5" customHeight="1">
      <c r="A2400" s="152" t="s">
        <v>14904</v>
      </c>
      <c r="B2400" s="153" t="s">
        <v>9749</v>
      </c>
      <c r="C2400" s="153" t="s">
        <v>14905</v>
      </c>
      <c r="D2400" s="153" t="s">
        <v>10978</v>
      </c>
      <c r="E2400" s="154">
        <v>115.63</v>
      </c>
    </row>
    <row r="2401" spans="1:5" ht="12.75" customHeight="1">
      <c r="A2401" s="152" t="s">
        <v>14906</v>
      </c>
      <c r="B2401" s="153" t="s">
        <v>9749</v>
      </c>
      <c r="C2401" s="153" t="s">
        <v>14907</v>
      </c>
      <c r="D2401" s="153" t="s">
        <v>10978</v>
      </c>
      <c r="E2401" s="154">
        <v>172.58</v>
      </c>
    </row>
    <row r="2402" spans="1:5" ht="13.5" customHeight="1">
      <c r="A2402" s="152" t="s">
        <v>14908</v>
      </c>
      <c r="B2402" s="153" t="s">
        <v>9749</v>
      </c>
      <c r="C2402" s="153" t="s">
        <v>14909</v>
      </c>
      <c r="D2402" s="153" t="s">
        <v>10978</v>
      </c>
      <c r="E2402" s="154">
        <v>229.53</v>
      </c>
    </row>
    <row r="2403" spans="1:5" ht="12.75" customHeight="1">
      <c r="A2403" s="149" t="s">
        <v>14910</v>
      </c>
      <c r="B2403" s="150" t="s">
        <v>9749</v>
      </c>
      <c r="C2403" s="150" t="s">
        <v>14911</v>
      </c>
      <c r="D2403" s="151"/>
      <c r="E2403" s="151"/>
    </row>
    <row r="2404" spans="1:5" ht="12.75" customHeight="1">
      <c r="A2404" s="152" t="s">
        <v>14912</v>
      </c>
      <c r="B2404" s="153" t="s">
        <v>9749</v>
      </c>
      <c r="C2404" s="153" t="s">
        <v>14913</v>
      </c>
      <c r="D2404" s="153" t="s">
        <v>10400</v>
      </c>
      <c r="E2404" s="154">
        <v>235.49</v>
      </c>
    </row>
    <row r="2405" spans="1:5" ht="13.5" customHeight="1">
      <c r="A2405" s="149" t="s">
        <v>14914</v>
      </c>
      <c r="B2405" s="150" t="s">
        <v>9749</v>
      </c>
      <c r="C2405" s="150" t="s">
        <v>14915</v>
      </c>
      <c r="D2405" s="151"/>
      <c r="E2405" s="151"/>
    </row>
    <row r="2406" spans="1:5" ht="12.75" customHeight="1">
      <c r="A2406" s="152" t="s">
        <v>14916</v>
      </c>
      <c r="B2406" s="153" t="s">
        <v>9749</v>
      </c>
      <c r="C2406" s="153" t="s">
        <v>14917</v>
      </c>
      <c r="D2406" s="153" t="s">
        <v>10236</v>
      </c>
      <c r="E2406" s="154">
        <v>12.52</v>
      </c>
    </row>
    <row r="2407" spans="1:5" ht="12.75" customHeight="1">
      <c r="A2407" s="149" t="s">
        <v>14918</v>
      </c>
      <c r="B2407" s="150" t="s">
        <v>9749</v>
      </c>
      <c r="C2407" s="150" t="s">
        <v>14919</v>
      </c>
      <c r="D2407" s="151"/>
      <c r="E2407" s="151"/>
    </row>
    <row r="2408" spans="1:5" ht="13.5" customHeight="1">
      <c r="A2408" s="152" t="s">
        <v>14920</v>
      </c>
      <c r="B2408" s="153" t="s">
        <v>9749</v>
      </c>
      <c r="C2408" s="153" t="s">
        <v>14921</v>
      </c>
      <c r="D2408" s="153" t="s">
        <v>10146</v>
      </c>
      <c r="E2408" s="154">
        <v>10.44</v>
      </c>
    </row>
    <row r="2409" spans="1:5" ht="12.75" customHeight="1">
      <c r="A2409" s="149" t="s">
        <v>14922</v>
      </c>
      <c r="B2409" s="150" t="s">
        <v>9749</v>
      </c>
      <c r="C2409" s="150" t="s">
        <v>10879</v>
      </c>
      <c r="D2409" s="151"/>
      <c r="E2409" s="151"/>
    </row>
    <row r="2410" spans="1:5" ht="13.5" customHeight="1">
      <c r="A2410" s="152" t="s">
        <v>14923</v>
      </c>
      <c r="B2410" s="153" t="s">
        <v>9749</v>
      </c>
      <c r="C2410" s="153" t="s">
        <v>14924</v>
      </c>
      <c r="D2410" s="153" t="s">
        <v>9754</v>
      </c>
      <c r="E2410" s="154">
        <v>2.3199999999999998</v>
      </c>
    </row>
    <row r="2411" spans="1:5" ht="12.75" customHeight="1">
      <c r="A2411" s="149" t="s">
        <v>14925</v>
      </c>
      <c r="B2411" s="150" t="s">
        <v>9749</v>
      </c>
      <c r="C2411" s="150" t="s">
        <v>14926</v>
      </c>
      <c r="D2411" s="151"/>
      <c r="E2411" s="151"/>
    </row>
    <row r="2412" spans="1:5" ht="12.75" customHeight="1">
      <c r="A2412" s="152" t="s">
        <v>14927</v>
      </c>
      <c r="B2412" s="153" t="s">
        <v>9749</v>
      </c>
      <c r="C2412" s="153" t="s">
        <v>14928</v>
      </c>
      <c r="D2412" s="153" t="s">
        <v>9754</v>
      </c>
      <c r="E2412" s="154">
        <v>122.4</v>
      </c>
    </row>
    <row r="2413" spans="1:5" ht="13.5" customHeight="1">
      <c r="A2413" s="152" t="s">
        <v>14929</v>
      </c>
      <c r="B2413" s="153" t="s">
        <v>9749</v>
      </c>
      <c r="C2413" s="153" t="s">
        <v>14930</v>
      </c>
      <c r="D2413" s="153" t="s">
        <v>10146</v>
      </c>
      <c r="E2413" s="154">
        <v>669.01</v>
      </c>
    </row>
    <row r="2414" spans="1:5" ht="12.75" customHeight="1">
      <c r="A2414" s="152" t="s">
        <v>14931</v>
      </c>
      <c r="B2414" s="153" t="s">
        <v>9749</v>
      </c>
      <c r="C2414" s="153" t="s">
        <v>14335</v>
      </c>
      <c r="D2414" s="153" t="s">
        <v>10400</v>
      </c>
      <c r="E2414" s="154">
        <v>221.39</v>
      </c>
    </row>
    <row r="2415" spans="1:5" ht="13.5" customHeight="1">
      <c r="A2415" s="152" t="s">
        <v>14932</v>
      </c>
      <c r="B2415" s="153" t="s">
        <v>9749</v>
      </c>
      <c r="C2415" s="153" t="s">
        <v>14321</v>
      </c>
      <c r="D2415" s="153" t="s">
        <v>10236</v>
      </c>
      <c r="E2415" s="154">
        <v>11.74</v>
      </c>
    </row>
    <row r="2416" spans="1:5" ht="12.75" customHeight="1">
      <c r="A2416" s="152" t="s">
        <v>14933</v>
      </c>
      <c r="B2416" s="153" t="s">
        <v>9749</v>
      </c>
      <c r="C2416" s="153" t="s">
        <v>14934</v>
      </c>
      <c r="D2416" s="153" t="s">
        <v>9953</v>
      </c>
      <c r="E2416" s="154">
        <v>147.76</v>
      </c>
    </row>
    <row r="2417" spans="1:5" ht="12.75" customHeight="1">
      <c r="A2417" s="149" t="s">
        <v>14935</v>
      </c>
      <c r="B2417" s="150" t="s">
        <v>9749</v>
      </c>
      <c r="C2417" s="150" t="s">
        <v>14936</v>
      </c>
      <c r="D2417" s="151"/>
      <c r="E2417" s="151"/>
    </row>
    <row r="2418" spans="1:5" ht="13.5" customHeight="1">
      <c r="A2418" s="152" t="s">
        <v>14937</v>
      </c>
      <c r="B2418" s="153" t="s">
        <v>9749</v>
      </c>
      <c r="C2418" s="153" t="s">
        <v>14938</v>
      </c>
      <c r="D2418" s="153" t="s">
        <v>9754</v>
      </c>
      <c r="E2418" s="154">
        <v>235.79</v>
      </c>
    </row>
    <row r="2419" spans="1:5" ht="12.75" customHeight="1">
      <c r="A2419" s="152" t="s">
        <v>14939</v>
      </c>
      <c r="B2419" s="153" t="s">
        <v>9749</v>
      </c>
      <c r="C2419" s="153" t="s">
        <v>14940</v>
      </c>
      <c r="D2419" s="153" t="s">
        <v>9754</v>
      </c>
      <c r="E2419" s="154">
        <v>342.46</v>
      </c>
    </row>
    <row r="2420" spans="1:5" ht="12.75" customHeight="1">
      <c r="A2420" s="152" t="s">
        <v>14941</v>
      </c>
      <c r="B2420" s="153" t="s">
        <v>9749</v>
      </c>
      <c r="C2420" s="153" t="s">
        <v>14942</v>
      </c>
      <c r="D2420" s="153" t="s">
        <v>9754</v>
      </c>
      <c r="E2420" s="154">
        <v>395.5</v>
      </c>
    </row>
    <row r="2421" spans="1:5" ht="13.5" customHeight="1">
      <c r="A2421" s="152" t="s">
        <v>14943</v>
      </c>
      <c r="B2421" s="153" t="s">
        <v>9749</v>
      </c>
      <c r="C2421" s="153" t="s">
        <v>14944</v>
      </c>
      <c r="D2421" s="153" t="s">
        <v>9754</v>
      </c>
      <c r="E2421" s="154">
        <v>604.44000000000005</v>
      </c>
    </row>
    <row r="2422" spans="1:5" ht="12.75" customHeight="1">
      <c r="A2422" s="152" t="s">
        <v>14945</v>
      </c>
      <c r="B2422" s="153" t="s">
        <v>9749</v>
      </c>
      <c r="C2422" s="153" t="s">
        <v>14946</v>
      </c>
      <c r="D2422" s="153" t="s">
        <v>9754</v>
      </c>
      <c r="E2422" s="154">
        <v>838.13</v>
      </c>
    </row>
    <row r="2423" spans="1:5" ht="13.5" customHeight="1">
      <c r="A2423" s="152" t="s">
        <v>14947</v>
      </c>
      <c r="B2423" s="153" t="s">
        <v>9749</v>
      </c>
      <c r="C2423" s="153" t="s">
        <v>14948</v>
      </c>
      <c r="D2423" s="153" t="s">
        <v>9754</v>
      </c>
      <c r="E2423" s="154">
        <v>2041.09</v>
      </c>
    </row>
    <row r="2424" spans="1:5" ht="12.75" customHeight="1">
      <c r="A2424" s="145" t="s">
        <v>14949</v>
      </c>
      <c r="B2424" s="146"/>
      <c r="C2424" s="147" t="s">
        <v>14950</v>
      </c>
      <c r="D2424" s="148"/>
      <c r="E2424" s="148"/>
    </row>
    <row r="2425" spans="1:5" ht="12.75" customHeight="1">
      <c r="A2425" s="149" t="s">
        <v>14951</v>
      </c>
      <c r="B2425" s="150" t="s">
        <v>9749</v>
      </c>
      <c r="C2425" s="150" t="s">
        <v>14952</v>
      </c>
      <c r="D2425" s="151"/>
      <c r="E2425" s="151"/>
    </row>
    <row r="2426" spans="1:5" ht="13.5" customHeight="1">
      <c r="A2426" s="152" t="s">
        <v>14953</v>
      </c>
      <c r="B2426" s="153" t="s">
        <v>9749</v>
      </c>
      <c r="C2426" s="153" t="s">
        <v>14954</v>
      </c>
      <c r="D2426" s="153" t="s">
        <v>10146</v>
      </c>
      <c r="E2426" s="154">
        <v>365.29</v>
      </c>
    </row>
    <row r="2427" spans="1:5" ht="12.75" customHeight="1">
      <c r="A2427" s="145" t="s">
        <v>14955</v>
      </c>
      <c r="B2427" s="146"/>
      <c r="C2427" s="147" t="s">
        <v>14956</v>
      </c>
      <c r="D2427" s="148"/>
      <c r="E2427" s="148"/>
    </row>
    <row r="2428" spans="1:5" ht="13.5" customHeight="1">
      <c r="A2428" s="149" t="s">
        <v>14957</v>
      </c>
      <c r="B2428" s="150" t="s">
        <v>9749</v>
      </c>
      <c r="C2428" s="150" t="s">
        <v>14958</v>
      </c>
      <c r="D2428" s="151"/>
      <c r="E2428" s="151"/>
    </row>
    <row r="2429" spans="1:5" ht="12.75" customHeight="1">
      <c r="A2429" s="152" t="s">
        <v>14959</v>
      </c>
      <c r="B2429" s="153" t="s">
        <v>9749</v>
      </c>
      <c r="C2429" s="153" t="s">
        <v>14960</v>
      </c>
      <c r="D2429" s="153" t="s">
        <v>10146</v>
      </c>
      <c r="E2429" s="154">
        <v>7.3</v>
      </c>
    </row>
    <row r="2430" spans="1:5" ht="12.75" customHeight="1">
      <c r="A2430" s="152" t="s">
        <v>14961</v>
      </c>
      <c r="B2430" s="153" t="s">
        <v>9749</v>
      </c>
      <c r="C2430" s="153" t="s">
        <v>14962</v>
      </c>
      <c r="D2430" s="153" t="s">
        <v>10146</v>
      </c>
      <c r="E2430" s="154">
        <v>0.1</v>
      </c>
    </row>
    <row r="2431" spans="1:5" ht="13.5" customHeight="1">
      <c r="A2431" s="145" t="s">
        <v>14963</v>
      </c>
      <c r="B2431" s="146"/>
      <c r="C2431" s="147" t="s">
        <v>14964</v>
      </c>
      <c r="D2431" s="148"/>
      <c r="E2431" s="148"/>
    </row>
    <row r="2432" spans="1:5" ht="12.75" customHeight="1">
      <c r="A2432" s="149" t="s">
        <v>14965</v>
      </c>
      <c r="B2432" s="150" t="s">
        <v>9749</v>
      </c>
      <c r="C2432" s="150" t="s">
        <v>10056</v>
      </c>
      <c r="D2432" s="151"/>
      <c r="E2432" s="151"/>
    </row>
    <row r="2433" spans="1:5" ht="13.5" customHeight="1">
      <c r="A2433" s="152" t="s">
        <v>14966</v>
      </c>
      <c r="B2433" s="153" t="s">
        <v>9749</v>
      </c>
      <c r="C2433" s="153" t="s">
        <v>14967</v>
      </c>
      <c r="D2433" s="153" t="s">
        <v>10617</v>
      </c>
      <c r="E2433" s="154">
        <v>19555.150000000001</v>
      </c>
    </row>
    <row r="2434" spans="1:5" ht="12.75" customHeight="1">
      <c r="A2434" s="152" t="s">
        <v>14968</v>
      </c>
      <c r="B2434" s="153" t="s">
        <v>9749</v>
      </c>
      <c r="C2434" s="153" t="s">
        <v>14969</v>
      </c>
      <c r="D2434" s="153" t="s">
        <v>10146</v>
      </c>
      <c r="E2434" s="154">
        <v>75.36</v>
      </c>
    </row>
    <row r="2435" spans="1:5" ht="12.75" customHeight="1">
      <c r="A2435" s="152" t="s">
        <v>14970</v>
      </c>
      <c r="B2435" s="153" t="s">
        <v>9749</v>
      </c>
      <c r="C2435" s="153" t="s">
        <v>14971</v>
      </c>
      <c r="D2435" s="153" t="s">
        <v>10617</v>
      </c>
      <c r="E2435" s="154">
        <v>20309.91</v>
      </c>
    </row>
    <row r="2436" spans="1:5" ht="13.5" customHeight="1">
      <c r="A2436" s="152" t="s">
        <v>14972</v>
      </c>
      <c r="B2436" s="153" t="s">
        <v>9749</v>
      </c>
      <c r="C2436" s="153" t="s">
        <v>14973</v>
      </c>
      <c r="D2436" s="153" t="s">
        <v>9953</v>
      </c>
      <c r="E2436" s="154">
        <v>0.4</v>
      </c>
    </row>
    <row r="2437" spans="1:5" ht="12.75" customHeight="1">
      <c r="A2437" s="149" t="s">
        <v>14974</v>
      </c>
      <c r="B2437" s="150" t="s">
        <v>14975</v>
      </c>
      <c r="C2437" s="150" t="s">
        <v>14976</v>
      </c>
      <c r="D2437" s="151"/>
      <c r="E2437" s="151"/>
    </row>
    <row r="2438" spans="1:5" ht="12.75" customHeight="1">
      <c r="A2438" s="152" t="s">
        <v>14977</v>
      </c>
      <c r="B2438" s="153" t="s">
        <v>9749</v>
      </c>
      <c r="C2438" s="153" t="s">
        <v>14978</v>
      </c>
      <c r="D2438" s="153" t="s">
        <v>10227</v>
      </c>
      <c r="E2438" s="154">
        <v>4.21</v>
      </c>
    </row>
    <row r="2439" spans="1:5" ht="13.5" customHeight="1">
      <c r="A2439" s="145" t="s">
        <v>14979</v>
      </c>
      <c r="B2439" s="146"/>
      <c r="C2439" s="147" t="s">
        <v>14980</v>
      </c>
      <c r="D2439" s="148"/>
      <c r="E2439" s="148"/>
    </row>
    <row r="2440" spans="1:5" ht="12.75" customHeight="1">
      <c r="A2440" s="149" t="s">
        <v>14981</v>
      </c>
      <c r="B2440" s="150" t="s">
        <v>9749</v>
      </c>
      <c r="C2440" s="150" t="s">
        <v>14982</v>
      </c>
      <c r="D2440" s="151"/>
      <c r="E2440" s="151"/>
    </row>
    <row r="2441" spans="1:5" ht="13.5" customHeight="1">
      <c r="A2441" s="152" t="s">
        <v>14983</v>
      </c>
      <c r="B2441" s="153" t="s">
        <v>9749</v>
      </c>
      <c r="C2441" s="153" t="s">
        <v>9959</v>
      </c>
      <c r="D2441" s="153" t="s">
        <v>10617</v>
      </c>
      <c r="E2441" s="154">
        <v>27073.52</v>
      </c>
    </row>
    <row r="2442" spans="1:5" ht="12.75" customHeight="1">
      <c r="A2442" s="152" t="s">
        <v>14984</v>
      </c>
      <c r="B2442" s="153" t="s">
        <v>9749</v>
      </c>
      <c r="C2442" s="153" t="s">
        <v>9961</v>
      </c>
      <c r="D2442" s="153" t="s">
        <v>10617</v>
      </c>
      <c r="E2442" s="154">
        <v>23949.65</v>
      </c>
    </row>
    <row r="2443" spans="1:5" ht="12.75" customHeight="1">
      <c r="A2443" s="152" t="s">
        <v>14985</v>
      </c>
      <c r="B2443" s="153" t="s">
        <v>9749</v>
      </c>
      <c r="C2443" s="153" t="s">
        <v>9963</v>
      </c>
      <c r="D2443" s="153" t="s">
        <v>10617</v>
      </c>
      <c r="E2443" s="154">
        <v>20825.79</v>
      </c>
    </row>
    <row r="2444" spans="1:5" ht="13.5" customHeight="1">
      <c r="A2444" s="152" t="s">
        <v>14986</v>
      </c>
      <c r="B2444" s="153" t="s">
        <v>9749</v>
      </c>
      <c r="C2444" s="153" t="s">
        <v>9965</v>
      </c>
      <c r="D2444" s="153" t="s">
        <v>10617</v>
      </c>
      <c r="E2444" s="154">
        <v>14675.93</v>
      </c>
    </row>
    <row r="2445" spans="1:5" ht="12.75" customHeight="1">
      <c r="A2445" s="152" t="s">
        <v>14987</v>
      </c>
      <c r="B2445" s="153" t="s">
        <v>9749</v>
      </c>
      <c r="C2445" s="153" t="s">
        <v>14988</v>
      </c>
      <c r="D2445" s="153" t="s">
        <v>10617</v>
      </c>
      <c r="E2445" s="154">
        <v>7781.1</v>
      </c>
    </row>
    <row r="2446" spans="1:5" ht="13.5" customHeight="1">
      <c r="A2446" s="152" t="s">
        <v>14989</v>
      </c>
      <c r="B2446" s="153" t="s">
        <v>9749</v>
      </c>
      <c r="C2446" s="153" t="s">
        <v>14990</v>
      </c>
      <c r="D2446" s="153" t="s">
        <v>10617</v>
      </c>
      <c r="E2446" s="154">
        <v>16955.25</v>
      </c>
    </row>
    <row r="2447" spans="1:5" ht="12.75" customHeight="1">
      <c r="A2447" s="152" t="s">
        <v>14991</v>
      </c>
      <c r="B2447" s="153" t="s">
        <v>9749</v>
      </c>
      <c r="C2447" s="153" t="s">
        <v>14992</v>
      </c>
      <c r="D2447" s="153" t="s">
        <v>10617</v>
      </c>
      <c r="E2447" s="154">
        <v>10559.8</v>
      </c>
    </row>
    <row r="2448" spans="1:5" ht="12.75" customHeight="1">
      <c r="A2448" s="152" t="s">
        <v>14993</v>
      </c>
      <c r="B2448" s="153" t="s">
        <v>9749</v>
      </c>
      <c r="C2448" s="153" t="s">
        <v>14994</v>
      </c>
      <c r="D2448" s="153" t="s">
        <v>10617</v>
      </c>
      <c r="E2448" s="154">
        <v>5044.95</v>
      </c>
    </row>
    <row r="2449" spans="1:5" ht="13.5" customHeight="1">
      <c r="A2449" s="152" t="s">
        <v>14995</v>
      </c>
      <c r="B2449" s="153" t="s">
        <v>9749</v>
      </c>
      <c r="C2449" s="153" t="s">
        <v>10082</v>
      </c>
      <c r="D2449" s="153" t="s">
        <v>10617</v>
      </c>
      <c r="E2449" s="154">
        <v>4478.8500000000004</v>
      </c>
    </row>
    <row r="2450" spans="1:5" ht="12.75" customHeight="1">
      <c r="A2450" s="152" t="s">
        <v>14996</v>
      </c>
      <c r="B2450" s="153" t="s">
        <v>9749</v>
      </c>
      <c r="C2450" s="153" t="s">
        <v>10084</v>
      </c>
      <c r="D2450" s="153" t="s">
        <v>10617</v>
      </c>
      <c r="E2450" s="154">
        <v>3559.4</v>
      </c>
    </row>
    <row r="2451" spans="1:5" ht="12.75" customHeight="1">
      <c r="A2451" s="152" t="s">
        <v>14997</v>
      </c>
      <c r="B2451" s="153" t="s">
        <v>9749</v>
      </c>
      <c r="C2451" s="153" t="s">
        <v>14998</v>
      </c>
      <c r="D2451" s="153" t="s">
        <v>10617</v>
      </c>
      <c r="E2451" s="154">
        <v>11006.95</v>
      </c>
    </row>
    <row r="2452" spans="1:5" ht="13.5" customHeight="1">
      <c r="A2452" s="152" t="s">
        <v>14999</v>
      </c>
      <c r="B2452" s="153" t="s">
        <v>9749</v>
      </c>
      <c r="C2452" s="153" t="s">
        <v>15000</v>
      </c>
      <c r="D2452" s="153" t="s">
        <v>10617</v>
      </c>
      <c r="E2452" s="154">
        <v>13300.06</v>
      </c>
    </row>
    <row r="2453" spans="1:5" ht="12.75" customHeight="1">
      <c r="A2453" s="152" t="s">
        <v>15001</v>
      </c>
      <c r="B2453" s="153" t="s">
        <v>9749</v>
      </c>
      <c r="C2453" s="153" t="s">
        <v>15002</v>
      </c>
      <c r="D2453" s="153" t="s">
        <v>10617</v>
      </c>
      <c r="E2453" s="154">
        <v>15619.34</v>
      </c>
    </row>
    <row r="2454" spans="1:5" ht="13.5" customHeight="1">
      <c r="A2454" s="152" t="s">
        <v>15003</v>
      </c>
      <c r="B2454" s="153" t="s">
        <v>9749</v>
      </c>
      <c r="C2454" s="153" t="s">
        <v>15004</v>
      </c>
      <c r="D2454" s="153" t="s">
        <v>10617</v>
      </c>
      <c r="E2454" s="154">
        <v>18873.37</v>
      </c>
    </row>
    <row r="2455" spans="1:5" ht="12.75" customHeight="1">
      <c r="A2455" s="152" t="s">
        <v>15005</v>
      </c>
      <c r="B2455" s="153" t="s">
        <v>9749</v>
      </c>
      <c r="C2455" s="153" t="s">
        <v>15006</v>
      </c>
      <c r="D2455" s="153" t="s">
        <v>10617</v>
      </c>
      <c r="E2455" s="154">
        <v>17962.240000000002</v>
      </c>
    </row>
    <row r="2456" spans="1:5" ht="12.75" customHeight="1">
      <c r="A2456" s="152" t="s">
        <v>15007</v>
      </c>
      <c r="B2456" s="153" t="s">
        <v>9749</v>
      </c>
      <c r="C2456" s="153" t="s">
        <v>15008</v>
      </c>
      <c r="D2456" s="153" t="s">
        <v>10617</v>
      </c>
      <c r="E2456" s="154">
        <v>21704.37</v>
      </c>
    </row>
    <row r="2457" spans="1:5" ht="13.5" customHeight="1">
      <c r="A2457" s="152" t="s">
        <v>15009</v>
      </c>
      <c r="B2457" s="153" t="s">
        <v>9749</v>
      </c>
      <c r="C2457" s="153" t="s">
        <v>15010</v>
      </c>
      <c r="D2457" s="153" t="s">
        <v>10617</v>
      </c>
      <c r="E2457" s="154">
        <v>20305.14</v>
      </c>
    </row>
    <row r="2458" spans="1:5" ht="12.75" customHeight="1">
      <c r="A2458" s="152" t="s">
        <v>15011</v>
      </c>
      <c r="B2458" s="153" t="s">
        <v>9749</v>
      </c>
      <c r="C2458" s="153" t="s">
        <v>15012</v>
      </c>
      <c r="D2458" s="153" t="s">
        <v>10617</v>
      </c>
      <c r="E2458" s="154">
        <v>24535.38</v>
      </c>
    </row>
    <row r="2459" spans="1:5" ht="13.5" customHeight="1">
      <c r="A2459" s="152" t="s">
        <v>15013</v>
      </c>
      <c r="B2459" s="153" t="s">
        <v>9749</v>
      </c>
      <c r="C2459" s="379" t="s">
        <v>15014</v>
      </c>
      <c r="D2459" s="153" t="s">
        <v>10617</v>
      </c>
      <c r="E2459" s="154">
        <v>15216.01</v>
      </c>
    </row>
    <row r="2460" spans="1:5" ht="2.25" customHeight="1">
      <c r="C2460" s="379"/>
    </row>
    <row r="2461" spans="1:5" ht="12.75" customHeight="1">
      <c r="A2461" s="152" t="s">
        <v>15015</v>
      </c>
      <c r="B2461" s="153" t="s">
        <v>9749</v>
      </c>
      <c r="C2461" s="153" t="s">
        <v>15016</v>
      </c>
      <c r="D2461" s="153" t="s">
        <v>10617</v>
      </c>
      <c r="E2461" s="154">
        <v>20519.439999999999</v>
      </c>
    </row>
    <row r="2462" spans="1:5" ht="13.5" customHeight="1">
      <c r="A2462" s="145" t="s">
        <v>15017</v>
      </c>
      <c r="B2462" s="146"/>
      <c r="C2462" s="147" t="s">
        <v>15018</v>
      </c>
      <c r="D2462" s="148"/>
      <c r="E2462" s="148"/>
    </row>
    <row r="2463" spans="1:5" ht="12.75" customHeight="1">
      <c r="A2463" s="149" t="s">
        <v>15019</v>
      </c>
      <c r="B2463" s="150" t="s">
        <v>9749</v>
      </c>
      <c r="C2463" s="150" t="s">
        <v>15020</v>
      </c>
      <c r="D2463" s="151"/>
      <c r="E2463" s="151"/>
    </row>
    <row r="2464" spans="1:5" ht="12.75" customHeight="1">
      <c r="A2464" s="152" t="s">
        <v>15021</v>
      </c>
      <c r="B2464" s="153" t="s">
        <v>9749</v>
      </c>
      <c r="C2464" s="153" t="s">
        <v>15022</v>
      </c>
      <c r="D2464" s="153" t="s">
        <v>10617</v>
      </c>
      <c r="E2464" s="154">
        <v>2912.05</v>
      </c>
    </row>
    <row r="2465" spans="1:5" ht="13.5" customHeight="1">
      <c r="A2465" s="152" t="s">
        <v>15023</v>
      </c>
      <c r="B2465" s="153" t="s">
        <v>9749</v>
      </c>
      <c r="C2465" s="153" t="s">
        <v>15024</v>
      </c>
      <c r="D2465" s="153" t="s">
        <v>10617</v>
      </c>
      <c r="E2465" s="154">
        <v>3635</v>
      </c>
    </row>
    <row r="2466" spans="1:5" ht="12.75" customHeight="1">
      <c r="A2466" s="152" t="s">
        <v>15025</v>
      </c>
      <c r="B2466" s="153" t="s">
        <v>9749</v>
      </c>
      <c r="C2466" s="153" t="s">
        <v>15026</v>
      </c>
      <c r="D2466" s="153" t="s">
        <v>10617</v>
      </c>
      <c r="E2466" s="154">
        <v>5264.05</v>
      </c>
    </row>
    <row r="2467" spans="1:5" ht="13.5" customHeight="1">
      <c r="A2467" s="152" t="s">
        <v>15027</v>
      </c>
      <c r="B2467" s="153" t="s">
        <v>9749</v>
      </c>
      <c r="C2467" s="379" t="s">
        <v>15028</v>
      </c>
      <c r="D2467" s="153" t="s">
        <v>10978</v>
      </c>
      <c r="E2467" s="154">
        <v>438.93</v>
      </c>
    </row>
    <row r="2468" spans="1:5" ht="2.25" customHeight="1">
      <c r="C2468" s="379"/>
    </row>
    <row r="2469" spans="1:5" ht="12.75" customHeight="1">
      <c r="A2469" s="152" t="s">
        <v>15029</v>
      </c>
      <c r="B2469" s="153" t="s">
        <v>9749</v>
      </c>
      <c r="C2469" s="379" t="s">
        <v>15030</v>
      </c>
      <c r="D2469" s="153" t="s">
        <v>10978</v>
      </c>
      <c r="E2469" s="154">
        <v>526.84</v>
      </c>
    </row>
    <row r="2470" spans="1:5" ht="3" customHeight="1">
      <c r="C2470" s="379"/>
    </row>
    <row r="2471" spans="1:5" ht="12.75" customHeight="1">
      <c r="A2471" s="149" t="s">
        <v>15031</v>
      </c>
      <c r="B2471" s="151"/>
      <c r="C2471" s="150" t="s">
        <v>15032</v>
      </c>
      <c r="D2471" s="151"/>
      <c r="E2471" s="151"/>
    </row>
    <row r="2472" spans="1:5" ht="13.5" customHeight="1">
      <c r="A2472" s="152" t="s">
        <v>15033</v>
      </c>
      <c r="B2472" s="153" t="s">
        <v>9749</v>
      </c>
      <c r="C2472" s="153" t="s">
        <v>15034</v>
      </c>
      <c r="D2472" s="153" t="s">
        <v>12</v>
      </c>
      <c r="E2472" s="154">
        <v>5.75</v>
      </c>
    </row>
    <row r="2473" spans="1:5" ht="12.75" customHeight="1">
      <c r="A2473" s="152" t="s">
        <v>15035</v>
      </c>
      <c r="B2473" s="153" t="s">
        <v>9749</v>
      </c>
      <c r="C2473" s="153" t="s">
        <v>15036</v>
      </c>
      <c r="D2473" s="153" t="s">
        <v>12</v>
      </c>
      <c r="E2473" s="154">
        <v>3.96</v>
      </c>
    </row>
    <row r="2474" spans="1:5" ht="12.75" customHeight="1">
      <c r="A2474" s="152" t="s">
        <v>15037</v>
      </c>
      <c r="B2474" s="153" t="s">
        <v>9749</v>
      </c>
      <c r="C2474" s="153" t="s">
        <v>15038</v>
      </c>
      <c r="D2474" s="153" t="s">
        <v>12</v>
      </c>
      <c r="E2474" s="154">
        <v>5.55</v>
      </c>
    </row>
    <row r="2475" spans="1:5" ht="13.5" customHeight="1">
      <c r="A2475" s="145" t="s">
        <v>15039</v>
      </c>
      <c r="B2475" s="146"/>
      <c r="C2475" s="147" t="s">
        <v>15040</v>
      </c>
      <c r="D2475" s="148"/>
      <c r="E2475" s="148"/>
    </row>
    <row r="2476" spans="1:5" ht="12.75" customHeight="1">
      <c r="A2476" s="149" t="s">
        <v>15041</v>
      </c>
      <c r="B2476" s="150" t="s">
        <v>9749</v>
      </c>
      <c r="C2476" s="150" t="s">
        <v>15042</v>
      </c>
      <c r="D2476" s="151"/>
      <c r="E2476" s="151"/>
    </row>
    <row r="2477" spans="1:5" ht="12.75" customHeight="1">
      <c r="A2477" s="152" t="s">
        <v>15043</v>
      </c>
      <c r="B2477" s="153" t="s">
        <v>9749</v>
      </c>
      <c r="C2477" s="379" t="s">
        <v>15044</v>
      </c>
      <c r="D2477" s="153" t="s">
        <v>9953</v>
      </c>
      <c r="E2477" s="154">
        <v>296.58</v>
      </c>
    </row>
    <row r="2478" spans="1:5" ht="3" customHeight="1">
      <c r="C2478" s="379"/>
    </row>
    <row r="2479" spans="1:5" ht="12.75" customHeight="1">
      <c r="A2479" s="152" t="s">
        <v>15045</v>
      </c>
      <c r="B2479" s="153" t="s">
        <v>9749</v>
      </c>
      <c r="C2479" s="379" t="s">
        <v>15046</v>
      </c>
      <c r="D2479" s="153" t="s">
        <v>9953</v>
      </c>
      <c r="E2479" s="154">
        <v>116.15</v>
      </c>
    </row>
    <row r="2480" spans="1:5" ht="3" customHeight="1">
      <c r="C2480" s="379"/>
    </row>
    <row r="2481" spans="1:5" ht="12.75" customHeight="1">
      <c r="A2481" s="152" t="s">
        <v>15047</v>
      </c>
      <c r="B2481" s="153" t="s">
        <v>9749</v>
      </c>
      <c r="C2481" s="379" t="s">
        <v>15048</v>
      </c>
      <c r="D2481" s="153" t="s">
        <v>9953</v>
      </c>
      <c r="E2481" s="154">
        <v>10.1</v>
      </c>
    </row>
    <row r="2482" spans="1:5" ht="2.25" customHeight="1">
      <c r="C2482" s="379"/>
    </row>
    <row r="2483" spans="1:5" ht="13.5" customHeight="1">
      <c r="A2483" s="152" t="s">
        <v>15049</v>
      </c>
      <c r="B2483" s="153" t="s">
        <v>9749</v>
      </c>
      <c r="C2483" s="379" t="s">
        <v>15050</v>
      </c>
      <c r="D2483" s="153" t="s">
        <v>9953</v>
      </c>
      <c r="E2483" s="154">
        <v>5.98</v>
      </c>
    </row>
    <row r="2484" spans="1:5" ht="2.25" customHeight="1">
      <c r="C2484" s="379"/>
    </row>
    <row r="2485" spans="1:5" ht="13.5" customHeight="1">
      <c r="A2485" s="152" t="s">
        <v>15051</v>
      </c>
      <c r="B2485" s="153" t="s">
        <v>9749</v>
      </c>
      <c r="C2485" s="379" t="s">
        <v>15052</v>
      </c>
      <c r="D2485" s="153" t="s">
        <v>9953</v>
      </c>
      <c r="E2485" s="154">
        <v>529.15</v>
      </c>
    </row>
    <row r="2486" spans="1:5" ht="2.25" customHeight="1">
      <c r="C2486" s="379"/>
    </row>
    <row r="2487" spans="1:5" ht="12.75" customHeight="1">
      <c r="A2487" s="152" t="s">
        <v>15053</v>
      </c>
      <c r="B2487" s="153" t="s">
        <v>9749</v>
      </c>
      <c r="C2487" s="379" t="s">
        <v>15054</v>
      </c>
      <c r="D2487" s="153" t="s">
        <v>9953</v>
      </c>
      <c r="E2487" s="154">
        <v>180.68</v>
      </c>
    </row>
    <row r="2488" spans="1:5" ht="3" customHeight="1">
      <c r="C2488" s="379"/>
    </row>
    <row r="2489" spans="1:5" ht="12.75" customHeight="1">
      <c r="A2489" s="149" t="s">
        <v>15055</v>
      </c>
      <c r="B2489" s="150" t="s">
        <v>9749</v>
      </c>
      <c r="C2489" s="150" t="s">
        <v>15056</v>
      </c>
      <c r="D2489" s="151"/>
      <c r="E2489" s="151"/>
    </row>
    <row r="2490" spans="1:5" ht="13.5" customHeight="1">
      <c r="A2490" s="152" t="s">
        <v>15057</v>
      </c>
      <c r="B2490" s="153" t="s">
        <v>9749</v>
      </c>
      <c r="C2490" s="153" t="s">
        <v>15058</v>
      </c>
      <c r="D2490" s="153" t="s">
        <v>9953</v>
      </c>
      <c r="E2490" s="154">
        <v>61.5</v>
      </c>
    </row>
    <row r="2491" spans="1:5" ht="12.75" customHeight="1">
      <c r="A2491" s="152" t="s">
        <v>15059</v>
      </c>
      <c r="B2491" s="153" t="s">
        <v>9749</v>
      </c>
      <c r="C2491" s="153" t="s">
        <v>15060</v>
      </c>
      <c r="D2491" s="153" t="s">
        <v>9953</v>
      </c>
      <c r="E2491" s="154">
        <v>44.37</v>
      </c>
    </row>
    <row r="2492" spans="1:5" ht="12.75" customHeight="1">
      <c r="A2492" s="149" t="s">
        <v>15061</v>
      </c>
      <c r="B2492" s="150" t="s">
        <v>9749</v>
      </c>
      <c r="C2492" s="150" t="s">
        <v>15062</v>
      </c>
      <c r="D2492" s="151"/>
      <c r="E2492" s="151"/>
    </row>
    <row r="2493" spans="1:5" ht="13.5" customHeight="1">
      <c r="A2493" s="152" t="s">
        <v>15063</v>
      </c>
      <c r="B2493" s="153" t="s">
        <v>9749</v>
      </c>
      <c r="C2493" s="153" t="s">
        <v>15064</v>
      </c>
      <c r="D2493" s="153" t="s">
        <v>9953</v>
      </c>
      <c r="E2493" s="154">
        <v>2</v>
      </c>
    </row>
    <row r="2494" spans="1:5" ht="12.75" customHeight="1">
      <c r="A2494" s="152" t="s">
        <v>15065</v>
      </c>
      <c r="B2494" s="153" t="s">
        <v>9749</v>
      </c>
      <c r="C2494" s="153" t="s">
        <v>15066</v>
      </c>
      <c r="D2494" s="153" t="s">
        <v>9953</v>
      </c>
      <c r="E2494" s="154">
        <v>0.44</v>
      </c>
    </row>
    <row r="2495" spans="1:5" ht="12.75" customHeight="1">
      <c r="A2495" s="149" t="s">
        <v>15067</v>
      </c>
      <c r="B2495" s="150" t="s">
        <v>9749</v>
      </c>
      <c r="C2495" s="150" t="s">
        <v>15068</v>
      </c>
      <c r="D2495" s="151"/>
      <c r="E2495" s="151"/>
    </row>
    <row r="2496" spans="1:5" ht="13.5" customHeight="1">
      <c r="A2496" s="152" t="s">
        <v>15069</v>
      </c>
      <c r="B2496" s="153" t="s">
        <v>9749</v>
      </c>
      <c r="C2496" s="153" t="s">
        <v>15070</v>
      </c>
      <c r="D2496" s="153" t="s">
        <v>9953</v>
      </c>
      <c r="E2496" s="154">
        <v>3.19</v>
      </c>
    </row>
    <row r="2497" spans="1:5" ht="12.75" customHeight="1">
      <c r="A2497" s="152" t="s">
        <v>15071</v>
      </c>
      <c r="B2497" s="153" t="s">
        <v>9749</v>
      </c>
      <c r="C2497" s="153" t="s">
        <v>15072</v>
      </c>
      <c r="D2497" s="153" t="s">
        <v>9953</v>
      </c>
      <c r="E2497" s="154">
        <v>0.49</v>
      </c>
    </row>
    <row r="2498" spans="1:5" ht="13.5" customHeight="1">
      <c r="A2498" s="152" t="s">
        <v>15073</v>
      </c>
      <c r="B2498" s="153" t="s">
        <v>9749</v>
      </c>
      <c r="C2498" s="153" t="s">
        <v>15074</v>
      </c>
      <c r="D2498" s="153" t="s">
        <v>9953</v>
      </c>
      <c r="E2498" s="154">
        <v>5.78</v>
      </c>
    </row>
    <row r="2499" spans="1:5" ht="12.75" customHeight="1">
      <c r="A2499" s="152" t="s">
        <v>15075</v>
      </c>
      <c r="B2499" s="153" t="s">
        <v>9749</v>
      </c>
      <c r="C2499" s="153" t="s">
        <v>15076</v>
      </c>
      <c r="D2499" s="153" t="s">
        <v>9953</v>
      </c>
      <c r="E2499" s="154">
        <v>0.56000000000000005</v>
      </c>
    </row>
    <row r="2500" spans="1:5" ht="12.75" customHeight="1">
      <c r="A2500" s="149" t="s">
        <v>15077</v>
      </c>
      <c r="B2500" s="150" t="s">
        <v>9749</v>
      </c>
      <c r="C2500" s="150" t="s">
        <v>15078</v>
      </c>
      <c r="D2500" s="151"/>
      <c r="E2500" s="151"/>
    </row>
    <row r="2501" spans="1:5" ht="13.5" customHeight="1">
      <c r="A2501" s="152" t="s">
        <v>15079</v>
      </c>
      <c r="B2501" s="153" t="s">
        <v>9749</v>
      </c>
      <c r="C2501" s="153" t="s">
        <v>15080</v>
      </c>
      <c r="D2501" s="153" t="s">
        <v>9953</v>
      </c>
      <c r="E2501" s="154">
        <v>172.58</v>
      </c>
    </row>
    <row r="2502" spans="1:5" ht="12.75" customHeight="1">
      <c r="A2502" s="152" t="s">
        <v>15081</v>
      </c>
      <c r="B2502" s="153" t="s">
        <v>9749</v>
      </c>
      <c r="C2502" s="153" t="s">
        <v>15082</v>
      </c>
      <c r="D2502" s="153" t="s">
        <v>9953</v>
      </c>
      <c r="E2502" s="154">
        <v>59.97</v>
      </c>
    </row>
    <row r="2503" spans="1:5" ht="13.5" customHeight="1">
      <c r="A2503" s="152" t="s">
        <v>15083</v>
      </c>
      <c r="B2503" s="153" t="s">
        <v>9749</v>
      </c>
      <c r="C2503" s="153" t="s">
        <v>15084</v>
      </c>
      <c r="D2503" s="153" t="s">
        <v>9953</v>
      </c>
      <c r="E2503" s="154">
        <v>215.21</v>
      </c>
    </row>
    <row r="2504" spans="1:5" ht="12.75" customHeight="1">
      <c r="A2504" s="152" t="s">
        <v>15085</v>
      </c>
      <c r="B2504" s="153" t="s">
        <v>9749</v>
      </c>
      <c r="C2504" s="153" t="s">
        <v>15086</v>
      </c>
      <c r="D2504" s="153" t="s">
        <v>9953</v>
      </c>
      <c r="E2504" s="154">
        <v>62.63</v>
      </c>
    </row>
    <row r="2505" spans="1:5" ht="12.75" customHeight="1">
      <c r="A2505" s="152" t="s">
        <v>15087</v>
      </c>
      <c r="B2505" s="153" t="s">
        <v>9749</v>
      </c>
      <c r="C2505" s="153" t="s">
        <v>15088</v>
      </c>
      <c r="D2505" s="153" t="s">
        <v>9953</v>
      </c>
      <c r="E2505" s="154">
        <v>243.99</v>
      </c>
    </row>
    <row r="2506" spans="1:5" ht="13.5" customHeight="1">
      <c r="A2506" s="152" t="s">
        <v>15089</v>
      </c>
      <c r="B2506" s="153" t="s">
        <v>9749</v>
      </c>
      <c r="C2506" s="153" t="s">
        <v>15090</v>
      </c>
      <c r="D2506" s="153" t="s">
        <v>9953</v>
      </c>
      <c r="E2506" s="154">
        <v>61.04</v>
      </c>
    </row>
    <row r="2507" spans="1:5" ht="12.75" customHeight="1">
      <c r="A2507" s="152" t="s">
        <v>15091</v>
      </c>
      <c r="B2507" s="153" t="s">
        <v>9749</v>
      </c>
      <c r="C2507" s="153" t="s">
        <v>15092</v>
      </c>
      <c r="D2507" s="153" t="s">
        <v>9953</v>
      </c>
      <c r="E2507" s="154">
        <v>251.8</v>
      </c>
    </row>
    <row r="2508" spans="1:5" ht="12.75" customHeight="1">
      <c r="A2508" s="152" t="s">
        <v>15093</v>
      </c>
      <c r="B2508" s="153" t="s">
        <v>9749</v>
      </c>
      <c r="C2508" s="153" t="s">
        <v>15094</v>
      </c>
      <c r="D2508" s="153" t="s">
        <v>9953</v>
      </c>
      <c r="E2508" s="154">
        <v>64.7</v>
      </c>
    </row>
    <row r="2509" spans="1:5" ht="13.5" customHeight="1">
      <c r="A2509" s="152" t="s">
        <v>15095</v>
      </c>
      <c r="B2509" s="153" t="s">
        <v>9749</v>
      </c>
      <c r="C2509" s="153" t="s">
        <v>15096</v>
      </c>
      <c r="D2509" s="153" t="s">
        <v>9953</v>
      </c>
      <c r="E2509" s="154">
        <v>169.07</v>
      </c>
    </row>
    <row r="2510" spans="1:5" ht="12.75" customHeight="1">
      <c r="A2510" s="152" t="s">
        <v>15097</v>
      </c>
      <c r="B2510" s="153" t="s">
        <v>9749</v>
      </c>
      <c r="C2510" s="153" t="s">
        <v>15098</v>
      </c>
      <c r="D2510" s="153" t="s">
        <v>9953</v>
      </c>
      <c r="E2510" s="154">
        <v>58.5</v>
      </c>
    </row>
    <row r="2511" spans="1:5" ht="13.5" customHeight="1">
      <c r="A2511" s="152" t="s">
        <v>15099</v>
      </c>
      <c r="B2511" s="153" t="s">
        <v>9749</v>
      </c>
      <c r="C2511" s="379" t="s">
        <v>15100</v>
      </c>
      <c r="D2511" s="153" t="s">
        <v>9953</v>
      </c>
      <c r="E2511" s="154">
        <v>18.84</v>
      </c>
    </row>
    <row r="2512" spans="1:5" ht="2.25" customHeight="1">
      <c r="C2512" s="379"/>
    </row>
    <row r="2513" spans="1:5" ht="12.75" customHeight="1">
      <c r="A2513" s="152" t="s">
        <v>15101</v>
      </c>
      <c r="B2513" s="153" t="s">
        <v>9749</v>
      </c>
      <c r="C2513" s="379" t="s">
        <v>15102</v>
      </c>
      <c r="D2513" s="153" t="s">
        <v>9953</v>
      </c>
      <c r="E2513" s="154">
        <v>10.26</v>
      </c>
    </row>
    <row r="2514" spans="1:5" ht="3" customHeight="1">
      <c r="C2514" s="379"/>
    </row>
    <row r="2515" spans="1:5" ht="12.75" customHeight="1">
      <c r="A2515" s="152" t="s">
        <v>15103</v>
      </c>
      <c r="B2515" s="153" t="s">
        <v>9749</v>
      </c>
      <c r="C2515" s="379" t="s">
        <v>15104</v>
      </c>
      <c r="D2515" s="153" t="s">
        <v>9953</v>
      </c>
      <c r="E2515" s="154">
        <v>257</v>
      </c>
    </row>
    <row r="2516" spans="1:5" ht="3" customHeight="1">
      <c r="C2516" s="379"/>
    </row>
    <row r="2517" spans="1:5" ht="12.75" customHeight="1">
      <c r="A2517" s="152" t="s">
        <v>15105</v>
      </c>
      <c r="B2517" s="153" t="s">
        <v>9749</v>
      </c>
      <c r="C2517" s="379" t="s">
        <v>15106</v>
      </c>
      <c r="D2517" s="153" t="s">
        <v>9953</v>
      </c>
      <c r="E2517" s="154">
        <v>67.59</v>
      </c>
    </row>
    <row r="2518" spans="1:5" ht="2.25" customHeight="1">
      <c r="C2518" s="379"/>
    </row>
    <row r="2519" spans="1:5" ht="13.5" customHeight="1">
      <c r="A2519" s="149" t="s">
        <v>15107</v>
      </c>
      <c r="B2519" s="150" t="s">
        <v>9749</v>
      </c>
      <c r="C2519" s="150" t="s">
        <v>15108</v>
      </c>
      <c r="D2519" s="151"/>
      <c r="E2519" s="151"/>
    </row>
    <row r="2520" spans="1:5" ht="12.75" customHeight="1">
      <c r="A2520" s="152" t="s">
        <v>15109</v>
      </c>
      <c r="B2520" s="153" t="s">
        <v>9749</v>
      </c>
      <c r="C2520" s="153" t="s">
        <v>15110</v>
      </c>
      <c r="D2520" s="153" t="s">
        <v>9953</v>
      </c>
      <c r="E2520" s="154">
        <v>228.25</v>
      </c>
    </row>
    <row r="2521" spans="1:5" ht="13.5" customHeight="1">
      <c r="A2521" s="152" t="s">
        <v>15111</v>
      </c>
      <c r="B2521" s="153" t="s">
        <v>9749</v>
      </c>
      <c r="C2521" s="153" t="s">
        <v>15112</v>
      </c>
      <c r="D2521" s="153" t="s">
        <v>9953</v>
      </c>
      <c r="E2521" s="154">
        <v>99.69</v>
      </c>
    </row>
    <row r="2522" spans="1:5" ht="12.75" customHeight="1">
      <c r="A2522" s="152" t="s">
        <v>15113</v>
      </c>
      <c r="B2522" s="153" t="s">
        <v>9749</v>
      </c>
      <c r="C2522" s="153" t="s">
        <v>15114</v>
      </c>
      <c r="D2522" s="153" t="s">
        <v>9953</v>
      </c>
      <c r="E2522" s="154">
        <v>158.63999999999999</v>
      </c>
    </row>
    <row r="2523" spans="1:5" ht="12.75" customHeight="1">
      <c r="A2523" s="152" t="s">
        <v>15115</v>
      </c>
      <c r="B2523" s="153" t="s">
        <v>9749</v>
      </c>
      <c r="C2523" s="153" t="s">
        <v>15116</v>
      </c>
      <c r="D2523" s="153" t="s">
        <v>9953</v>
      </c>
      <c r="E2523" s="154">
        <v>71.290000000000006</v>
      </c>
    </row>
    <row r="2524" spans="1:5" ht="13.5" customHeight="1">
      <c r="A2524" s="152" t="s">
        <v>15117</v>
      </c>
      <c r="B2524" s="153" t="s">
        <v>9749</v>
      </c>
      <c r="C2524" s="153" t="s">
        <v>15118</v>
      </c>
      <c r="D2524" s="153" t="s">
        <v>9953</v>
      </c>
      <c r="E2524" s="154">
        <v>147.25</v>
      </c>
    </row>
    <row r="2525" spans="1:5" ht="12.75" customHeight="1">
      <c r="A2525" s="152" t="s">
        <v>15119</v>
      </c>
      <c r="B2525" s="153" t="s">
        <v>9749</v>
      </c>
      <c r="C2525" s="153" t="s">
        <v>15120</v>
      </c>
      <c r="D2525" s="153" t="s">
        <v>9953</v>
      </c>
      <c r="E2525" s="154">
        <v>60.5</v>
      </c>
    </row>
    <row r="2526" spans="1:5" ht="12.75" customHeight="1">
      <c r="A2526" s="149" t="s">
        <v>15121</v>
      </c>
      <c r="B2526" s="150" t="s">
        <v>9749</v>
      </c>
      <c r="C2526" s="150" t="s">
        <v>15122</v>
      </c>
      <c r="D2526" s="151"/>
      <c r="E2526" s="151"/>
    </row>
    <row r="2527" spans="1:5" ht="13.5" customHeight="1">
      <c r="A2527" s="152" t="s">
        <v>15123</v>
      </c>
      <c r="B2527" s="153" t="s">
        <v>9749</v>
      </c>
      <c r="C2527" s="379" t="s">
        <v>15124</v>
      </c>
      <c r="D2527" s="153" t="s">
        <v>9953</v>
      </c>
      <c r="E2527" s="154">
        <v>186.02</v>
      </c>
    </row>
    <row r="2528" spans="1:5" ht="2.25" customHeight="1">
      <c r="C2528" s="379"/>
    </row>
    <row r="2529" spans="1:5" ht="13.5" customHeight="1">
      <c r="A2529" s="152" t="s">
        <v>15125</v>
      </c>
      <c r="B2529" s="153" t="s">
        <v>9749</v>
      </c>
      <c r="C2529" s="379" t="s">
        <v>15126</v>
      </c>
      <c r="D2529" s="153" t="s">
        <v>9953</v>
      </c>
      <c r="E2529" s="154">
        <v>73.56</v>
      </c>
    </row>
    <row r="2530" spans="1:5" ht="2.25" customHeight="1">
      <c r="C2530" s="379"/>
    </row>
    <row r="2531" spans="1:5" ht="12.75" customHeight="1">
      <c r="A2531" s="152" t="s">
        <v>15127</v>
      </c>
      <c r="B2531" s="153" t="s">
        <v>9749</v>
      </c>
      <c r="C2531" s="379" t="s">
        <v>15128</v>
      </c>
      <c r="D2531" s="153" t="s">
        <v>9953</v>
      </c>
      <c r="E2531" s="154">
        <v>193.25</v>
      </c>
    </row>
    <row r="2532" spans="1:5" ht="3" customHeight="1">
      <c r="C2532" s="379"/>
    </row>
    <row r="2533" spans="1:5" ht="12.75" customHeight="1">
      <c r="A2533" s="152" t="s">
        <v>15129</v>
      </c>
      <c r="B2533" s="153" t="s">
        <v>9749</v>
      </c>
      <c r="C2533" s="379" t="s">
        <v>15130</v>
      </c>
      <c r="D2533" s="153" t="s">
        <v>9953</v>
      </c>
      <c r="E2533" s="154">
        <v>67.540000000000006</v>
      </c>
    </row>
    <row r="2534" spans="1:5" ht="3" customHeight="1">
      <c r="C2534" s="379"/>
    </row>
    <row r="2535" spans="1:5" ht="12.75" customHeight="1">
      <c r="A2535" s="152" t="s">
        <v>15131</v>
      </c>
      <c r="B2535" s="153" t="s">
        <v>9749</v>
      </c>
      <c r="C2535" s="153" t="s">
        <v>15132</v>
      </c>
      <c r="D2535" s="153" t="s">
        <v>9953</v>
      </c>
      <c r="E2535" s="154">
        <v>164.65</v>
      </c>
    </row>
    <row r="2536" spans="1:5" ht="12.75" customHeight="1">
      <c r="A2536" s="152" t="s">
        <v>15133</v>
      </c>
      <c r="B2536" s="153" t="s">
        <v>9749</v>
      </c>
      <c r="C2536" s="379" t="s">
        <v>15134</v>
      </c>
      <c r="D2536" s="153" t="s">
        <v>9953</v>
      </c>
      <c r="E2536" s="154">
        <v>61.42</v>
      </c>
    </row>
    <row r="2537" spans="1:5" ht="3" customHeight="1">
      <c r="C2537" s="379"/>
    </row>
    <row r="2538" spans="1:5" ht="12.75" customHeight="1">
      <c r="A2538" s="152" t="s">
        <v>15135</v>
      </c>
      <c r="B2538" s="153" t="s">
        <v>9749</v>
      </c>
      <c r="C2538" s="153" t="s">
        <v>15136</v>
      </c>
      <c r="D2538" s="153" t="s">
        <v>9953</v>
      </c>
      <c r="E2538" s="154">
        <v>156.94</v>
      </c>
    </row>
    <row r="2539" spans="1:5" ht="12.75" customHeight="1">
      <c r="A2539" s="152" t="s">
        <v>15137</v>
      </c>
      <c r="B2539" s="153" t="s">
        <v>9749</v>
      </c>
      <c r="C2539" s="153" t="s">
        <v>15138</v>
      </c>
      <c r="D2539" s="153" t="s">
        <v>9953</v>
      </c>
      <c r="E2539" s="154">
        <v>64.239999999999995</v>
      </c>
    </row>
    <row r="2540" spans="1:5" ht="13.5" customHeight="1">
      <c r="A2540" s="152" t="s">
        <v>15139</v>
      </c>
      <c r="B2540" s="153" t="s">
        <v>9749</v>
      </c>
      <c r="C2540" s="153" t="s">
        <v>15140</v>
      </c>
      <c r="D2540" s="153" t="s">
        <v>9953</v>
      </c>
      <c r="E2540" s="154">
        <v>160.13999999999999</v>
      </c>
    </row>
    <row r="2541" spans="1:5" ht="12.75" customHeight="1">
      <c r="A2541" s="152" t="s">
        <v>15141</v>
      </c>
      <c r="B2541" s="153" t="s">
        <v>9749</v>
      </c>
      <c r="C2541" s="153" t="s">
        <v>15142</v>
      </c>
      <c r="D2541" s="153" t="s">
        <v>9953</v>
      </c>
      <c r="E2541" s="154">
        <v>65.86</v>
      </c>
    </row>
    <row r="2542" spans="1:5" ht="13.5" customHeight="1">
      <c r="A2542" s="152" t="s">
        <v>15143</v>
      </c>
      <c r="B2542" s="153" t="s">
        <v>9749</v>
      </c>
      <c r="C2542" s="153" t="s">
        <v>15144</v>
      </c>
      <c r="D2542" s="153" t="s">
        <v>9953</v>
      </c>
      <c r="E2542" s="154">
        <v>74.94</v>
      </c>
    </row>
    <row r="2543" spans="1:5" ht="12.75" customHeight="1">
      <c r="A2543" s="152" t="s">
        <v>15145</v>
      </c>
      <c r="B2543" s="153" t="s">
        <v>9749</v>
      </c>
      <c r="C2543" s="153" t="s">
        <v>15146</v>
      </c>
      <c r="D2543" s="153" t="s">
        <v>9953</v>
      </c>
      <c r="E2543" s="154">
        <v>35.92</v>
      </c>
    </row>
    <row r="2544" spans="1:5" ht="12.75" customHeight="1">
      <c r="A2544" s="152" t="s">
        <v>15147</v>
      </c>
      <c r="B2544" s="153" t="s">
        <v>9749</v>
      </c>
      <c r="C2544" s="153" t="s">
        <v>15148</v>
      </c>
      <c r="D2544" s="153" t="s">
        <v>9953</v>
      </c>
      <c r="E2544" s="154">
        <v>202.11</v>
      </c>
    </row>
    <row r="2545" spans="1:5" ht="13.5" customHeight="1">
      <c r="A2545" s="152" t="s">
        <v>15149</v>
      </c>
      <c r="B2545" s="153" t="s">
        <v>9749</v>
      </c>
      <c r="C2545" s="153" t="s">
        <v>15150</v>
      </c>
      <c r="D2545" s="153" t="s">
        <v>9953</v>
      </c>
      <c r="E2545" s="154">
        <v>87.02</v>
      </c>
    </row>
    <row r="2546" spans="1:5" ht="12.75" customHeight="1">
      <c r="A2546" s="152" t="s">
        <v>15151</v>
      </c>
      <c r="B2546" s="153" t="s">
        <v>9749</v>
      </c>
      <c r="C2546" s="153" t="s">
        <v>15152</v>
      </c>
      <c r="D2546" s="153" t="s">
        <v>9953</v>
      </c>
      <c r="E2546" s="154">
        <v>15.27</v>
      </c>
    </row>
    <row r="2547" spans="1:5" ht="13.5" customHeight="1">
      <c r="A2547" s="152" t="s">
        <v>15153</v>
      </c>
      <c r="B2547" s="153" t="s">
        <v>9749</v>
      </c>
      <c r="C2547" s="153" t="s">
        <v>15154</v>
      </c>
      <c r="D2547" s="153" t="s">
        <v>9953</v>
      </c>
      <c r="E2547" s="154">
        <v>1.1299999999999999</v>
      </c>
    </row>
    <row r="2548" spans="1:5" ht="12.75" customHeight="1">
      <c r="A2548" s="152" t="s">
        <v>15155</v>
      </c>
      <c r="B2548" s="153" t="s">
        <v>9749</v>
      </c>
      <c r="C2548" s="153" t="s">
        <v>15156</v>
      </c>
      <c r="D2548" s="153" t="s">
        <v>9953</v>
      </c>
      <c r="E2548" s="154">
        <v>5.63</v>
      </c>
    </row>
    <row r="2549" spans="1:5" ht="12.75" customHeight="1">
      <c r="A2549" s="152" t="s">
        <v>15157</v>
      </c>
      <c r="B2549" s="153" t="s">
        <v>9749</v>
      </c>
      <c r="C2549" s="153" t="s">
        <v>15158</v>
      </c>
      <c r="D2549" s="153" t="s">
        <v>9953</v>
      </c>
      <c r="E2549" s="154">
        <v>0.66</v>
      </c>
    </row>
    <row r="2550" spans="1:5" ht="13.5" customHeight="1">
      <c r="A2550" s="149" t="s">
        <v>15159</v>
      </c>
      <c r="B2550" s="150" t="s">
        <v>9749</v>
      </c>
      <c r="C2550" s="150" t="s">
        <v>15160</v>
      </c>
      <c r="D2550" s="151"/>
      <c r="E2550" s="151"/>
    </row>
    <row r="2551" spans="1:5" ht="12.75" customHeight="1">
      <c r="A2551" s="152" t="s">
        <v>15161</v>
      </c>
      <c r="B2551" s="153" t="s">
        <v>9749</v>
      </c>
      <c r="C2551" s="153" t="s">
        <v>15162</v>
      </c>
      <c r="D2551" s="153" t="s">
        <v>9953</v>
      </c>
      <c r="E2551" s="154">
        <v>84.71</v>
      </c>
    </row>
    <row r="2552" spans="1:5" ht="13.5" customHeight="1">
      <c r="A2552" s="152" t="s">
        <v>15163</v>
      </c>
      <c r="B2552" s="153" t="s">
        <v>9749</v>
      </c>
      <c r="C2552" s="153" t="s">
        <v>15164</v>
      </c>
      <c r="D2552" s="153" t="s">
        <v>9953</v>
      </c>
      <c r="E2552" s="154">
        <v>16.93</v>
      </c>
    </row>
    <row r="2553" spans="1:5" ht="12.75" customHeight="1">
      <c r="A2553" s="149" t="s">
        <v>15165</v>
      </c>
      <c r="B2553" s="150" t="s">
        <v>9749</v>
      </c>
      <c r="C2553" s="150" t="s">
        <v>15166</v>
      </c>
      <c r="D2553" s="151"/>
      <c r="E2553" s="151"/>
    </row>
    <row r="2554" spans="1:5" ht="12.75" customHeight="1">
      <c r="A2554" s="152" t="s">
        <v>15167</v>
      </c>
      <c r="B2554" s="153" t="s">
        <v>9749</v>
      </c>
      <c r="C2554" s="379" t="s">
        <v>15168</v>
      </c>
      <c r="D2554" s="153" t="s">
        <v>9953</v>
      </c>
      <c r="E2554" s="154">
        <v>273.7</v>
      </c>
    </row>
    <row r="2555" spans="1:5" ht="3" customHeight="1">
      <c r="C2555" s="379"/>
    </row>
    <row r="2556" spans="1:5" ht="12.75" customHeight="1">
      <c r="A2556" s="152" t="s">
        <v>15169</v>
      </c>
      <c r="B2556" s="153" t="s">
        <v>9749</v>
      </c>
      <c r="C2556" s="379" t="s">
        <v>15170</v>
      </c>
      <c r="D2556" s="153" t="s">
        <v>9953</v>
      </c>
      <c r="E2556" s="154">
        <v>68.17</v>
      </c>
    </row>
    <row r="2557" spans="1:5" ht="2.25" customHeight="1">
      <c r="C2557" s="379"/>
    </row>
    <row r="2558" spans="1:5" ht="13.5" customHeight="1">
      <c r="A2558" s="149" t="s">
        <v>15171</v>
      </c>
      <c r="B2558" s="150" t="s">
        <v>9749</v>
      </c>
      <c r="C2558" s="150" t="s">
        <v>15172</v>
      </c>
      <c r="D2558" s="151"/>
      <c r="E2558" s="151"/>
    </row>
    <row r="2559" spans="1:5" ht="12.75" customHeight="1">
      <c r="A2559" s="152" t="s">
        <v>15173</v>
      </c>
      <c r="B2559" s="153" t="s">
        <v>9749</v>
      </c>
      <c r="C2559" s="153" t="s">
        <v>15174</v>
      </c>
      <c r="D2559" s="153" t="s">
        <v>9953</v>
      </c>
      <c r="E2559" s="154">
        <v>26</v>
      </c>
    </row>
    <row r="2560" spans="1:5" ht="13.5" customHeight="1">
      <c r="A2560" s="152" t="s">
        <v>15175</v>
      </c>
      <c r="B2560" s="153" t="s">
        <v>9749</v>
      </c>
      <c r="C2560" s="153" t="s">
        <v>15176</v>
      </c>
      <c r="D2560" s="153" t="s">
        <v>9953</v>
      </c>
      <c r="E2560" s="154">
        <v>25.29</v>
      </c>
    </row>
    <row r="2561" spans="1:5" ht="12.75" customHeight="1">
      <c r="A2561" s="152" t="s">
        <v>15177</v>
      </c>
      <c r="B2561" s="153" t="s">
        <v>9749</v>
      </c>
      <c r="C2561" s="379" t="s">
        <v>15178</v>
      </c>
      <c r="D2561" s="153" t="s">
        <v>9953</v>
      </c>
      <c r="E2561" s="154">
        <v>28.08</v>
      </c>
    </row>
    <row r="2562" spans="1:5" ht="2.25" customHeight="1">
      <c r="C2562" s="379"/>
    </row>
    <row r="2563" spans="1:5" ht="13.5" customHeight="1">
      <c r="A2563" s="152" t="s">
        <v>15179</v>
      </c>
      <c r="B2563" s="153" t="s">
        <v>9749</v>
      </c>
      <c r="C2563" s="379" t="s">
        <v>15180</v>
      </c>
      <c r="D2563" s="153" t="s">
        <v>9953</v>
      </c>
      <c r="E2563" s="154">
        <v>25.53</v>
      </c>
    </row>
    <row r="2564" spans="1:5" ht="2.25" customHeight="1">
      <c r="C2564" s="379"/>
    </row>
    <row r="2565" spans="1:5" ht="13.5" customHeight="1">
      <c r="A2565" s="149" t="s">
        <v>15181</v>
      </c>
      <c r="B2565" s="150" t="s">
        <v>9749</v>
      </c>
      <c r="C2565" s="150" t="s">
        <v>15182</v>
      </c>
      <c r="D2565" s="151"/>
      <c r="E2565" s="151"/>
    </row>
    <row r="2566" spans="1:5" ht="12.75" customHeight="1">
      <c r="A2566" s="152" t="s">
        <v>15183</v>
      </c>
      <c r="B2566" s="153" t="s">
        <v>9749</v>
      </c>
      <c r="C2566" s="153" t="s">
        <v>15184</v>
      </c>
      <c r="D2566" s="153" t="s">
        <v>9953</v>
      </c>
      <c r="E2566" s="154">
        <v>123.83</v>
      </c>
    </row>
    <row r="2567" spans="1:5" ht="12.75" customHeight="1">
      <c r="A2567" s="152" t="s">
        <v>15185</v>
      </c>
      <c r="B2567" s="153" t="s">
        <v>9749</v>
      </c>
      <c r="C2567" s="153" t="s">
        <v>15186</v>
      </c>
      <c r="D2567" s="153" t="s">
        <v>9953</v>
      </c>
      <c r="E2567" s="154">
        <v>49.96</v>
      </c>
    </row>
    <row r="2568" spans="1:5" ht="13.5" customHeight="1">
      <c r="A2568" s="152" t="s">
        <v>15187</v>
      </c>
      <c r="B2568" s="153" t="s">
        <v>9749</v>
      </c>
      <c r="C2568" s="379" t="s">
        <v>15188</v>
      </c>
      <c r="D2568" s="153" t="s">
        <v>9953</v>
      </c>
      <c r="E2568" s="154">
        <v>125.44</v>
      </c>
    </row>
    <row r="2569" spans="1:5" ht="9" customHeight="1">
      <c r="C2569" s="379"/>
    </row>
    <row r="2570" spans="1:5" ht="13.5" customHeight="1">
      <c r="A2570" s="152" t="s">
        <v>15189</v>
      </c>
      <c r="B2570" s="153" t="s">
        <v>9749</v>
      </c>
      <c r="C2570" s="379" t="s">
        <v>15190</v>
      </c>
      <c r="D2570" s="153" t="s">
        <v>9953</v>
      </c>
      <c r="E2570" s="154">
        <v>49.96</v>
      </c>
    </row>
    <row r="2571" spans="1:5" ht="9" customHeight="1">
      <c r="C2571" s="379"/>
    </row>
    <row r="2572" spans="1:5" ht="13.5" customHeight="1">
      <c r="A2572" s="152" t="s">
        <v>15191</v>
      </c>
      <c r="B2572" s="153" t="s">
        <v>9749</v>
      </c>
      <c r="C2572" s="153" t="s">
        <v>15192</v>
      </c>
      <c r="D2572" s="153" t="s">
        <v>9953</v>
      </c>
      <c r="E2572" s="154">
        <v>96.59</v>
      </c>
    </row>
    <row r="2573" spans="1:5" ht="12.75" customHeight="1">
      <c r="A2573" s="152" t="s">
        <v>15193</v>
      </c>
      <c r="B2573" s="153" t="s">
        <v>9749</v>
      </c>
      <c r="C2573" s="153" t="s">
        <v>15194</v>
      </c>
      <c r="D2573" s="153" t="s">
        <v>9953</v>
      </c>
      <c r="E2573" s="154">
        <v>58.66</v>
      </c>
    </row>
    <row r="2574" spans="1:5" ht="12.75" customHeight="1">
      <c r="A2574" s="152" t="s">
        <v>15195</v>
      </c>
      <c r="B2574" s="153" t="s">
        <v>9749</v>
      </c>
      <c r="C2574" s="379" t="s">
        <v>15196</v>
      </c>
      <c r="D2574" s="153" t="s">
        <v>9953</v>
      </c>
      <c r="E2574" s="154">
        <v>204.26</v>
      </c>
    </row>
    <row r="2575" spans="1:5" ht="3" customHeight="1">
      <c r="C2575" s="379"/>
    </row>
    <row r="2576" spans="1:5" ht="12.75" customHeight="1">
      <c r="A2576" s="152" t="s">
        <v>15197</v>
      </c>
      <c r="B2576" s="153" t="s">
        <v>9749</v>
      </c>
      <c r="C2576" s="379" t="s">
        <v>15198</v>
      </c>
      <c r="D2576" s="153" t="s">
        <v>9953</v>
      </c>
      <c r="E2576" s="154">
        <v>88.76</v>
      </c>
    </row>
    <row r="2577" spans="1:5" ht="3" customHeight="1">
      <c r="C2577" s="379"/>
    </row>
    <row r="2578" spans="1:5" ht="12.75" customHeight="1">
      <c r="A2578" s="152" t="s">
        <v>15199</v>
      </c>
      <c r="B2578" s="153" t="s">
        <v>9749</v>
      </c>
      <c r="C2578" s="379" t="s">
        <v>15200</v>
      </c>
      <c r="D2578" s="153" t="s">
        <v>9953</v>
      </c>
      <c r="E2578" s="154">
        <v>229.11</v>
      </c>
    </row>
    <row r="2579" spans="1:5" ht="2.25" customHeight="1">
      <c r="C2579" s="379"/>
    </row>
    <row r="2580" spans="1:5" ht="13.5" customHeight="1">
      <c r="A2580" s="152" t="s">
        <v>15201</v>
      </c>
      <c r="B2580" s="153" t="s">
        <v>9749</v>
      </c>
      <c r="C2580" s="379" t="s">
        <v>15202</v>
      </c>
      <c r="D2580" s="153" t="s">
        <v>9953</v>
      </c>
      <c r="E2580" s="154">
        <v>91.24</v>
      </c>
    </row>
    <row r="2581" spans="1:5" ht="2.25" customHeight="1">
      <c r="C2581" s="379"/>
    </row>
    <row r="2582" spans="1:5" ht="13.5" customHeight="1">
      <c r="A2582" s="149" t="s">
        <v>15203</v>
      </c>
      <c r="B2582" s="150" t="s">
        <v>9749</v>
      </c>
      <c r="C2582" s="150" t="s">
        <v>15204</v>
      </c>
      <c r="D2582" s="151"/>
      <c r="E2582" s="151"/>
    </row>
    <row r="2583" spans="1:5" ht="12.75" customHeight="1">
      <c r="A2583" s="152" t="s">
        <v>15205</v>
      </c>
      <c r="B2583" s="153" t="s">
        <v>9749</v>
      </c>
      <c r="C2583" s="153" t="s">
        <v>15206</v>
      </c>
      <c r="D2583" s="153" t="s">
        <v>9953</v>
      </c>
      <c r="E2583" s="154">
        <v>30.86</v>
      </c>
    </row>
    <row r="2584" spans="1:5" ht="12.75" customHeight="1">
      <c r="A2584" s="152" t="s">
        <v>15207</v>
      </c>
      <c r="B2584" s="153" t="s">
        <v>9749</v>
      </c>
      <c r="C2584" s="153" t="s">
        <v>15208</v>
      </c>
      <c r="D2584" s="153" t="s">
        <v>9953</v>
      </c>
      <c r="E2584" s="154">
        <v>21.88</v>
      </c>
    </row>
    <row r="2585" spans="1:5" ht="13.5" customHeight="1">
      <c r="A2585" s="149" t="s">
        <v>15209</v>
      </c>
      <c r="B2585" s="150" t="s">
        <v>9749</v>
      </c>
      <c r="C2585" s="150" t="s">
        <v>15210</v>
      </c>
      <c r="D2585" s="151"/>
      <c r="E2585" s="151"/>
    </row>
    <row r="2586" spans="1:5" ht="12.75" customHeight="1">
      <c r="A2586" s="152" t="s">
        <v>15211</v>
      </c>
      <c r="B2586" s="153" t="s">
        <v>9749</v>
      </c>
      <c r="C2586" s="153" t="s">
        <v>15212</v>
      </c>
      <c r="D2586" s="153" t="s">
        <v>9953</v>
      </c>
      <c r="E2586" s="154">
        <v>4.53</v>
      </c>
    </row>
    <row r="2587" spans="1:5" ht="12.75" customHeight="1">
      <c r="A2587" s="152" t="s">
        <v>15213</v>
      </c>
      <c r="B2587" s="153" t="s">
        <v>9749</v>
      </c>
      <c r="C2587" s="153" t="s">
        <v>15214</v>
      </c>
      <c r="D2587" s="153" t="s">
        <v>9953</v>
      </c>
      <c r="E2587" s="154">
        <v>2.96</v>
      </c>
    </row>
    <row r="2588" spans="1:5" ht="13.5" customHeight="1">
      <c r="A2588" s="149" t="s">
        <v>15215</v>
      </c>
      <c r="B2588" s="150" t="s">
        <v>9749</v>
      </c>
      <c r="C2588" s="150" t="s">
        <v>15216</v>
      </c>
      <c r="D2588" s="151"/>
      <c r="E2588" s="151"/>
    </row>
    <row r="2589" spans="1:5" ht="12.75" customHeight="1">
      <c r="A2589" s="152" t="s">
        <v>15217</v>
      </c>
      <c r="B2589" s="153" t="s">
        <v>9749</v>
      </c>
      <c r="C2589" s="379" t="s">
        <v>15218</v>
      </c>
      <c r="D2589" s="153" t="s">
        <v>9953</v>
      </c>
      <c r="E2589" s="154">
        <v>222.72</v>
      </c>
    </row>
    <row r="2590" spans="1:5" ht="3" customHeight="1">
      <c r="C2590" s="379"/>
    </row>
    <row r="2591" spans="1:5" ht="12.75" customHeight="1">
      <c r="A2591" s="152" t="s">
        <v>15219</v>
      </c>
      <c r="B2591" s="153" t="s">
        <v>9749</v>
      </c>
      <c r="C2591" s="379" t="s">
        <v>15220</v>
      </c>
      <c r="D2591" s="153" t="s">
        <v>9953</v>
      </c>
      <c r="E2591" s="154">
        <v>112.9</v>
      </c>
    </row>
    <row r="2592" spans="1:5" ht="2.25" customHeight="1">
      <c r="C2592" s="379"/>
    </row>
    <row r="2593" spans="1:5" ht="13.5" customHeight="1">
      <c r="A2593" s="149" t="s">
        <v>15221</v>
      </c>
      <c r="B2593" s="150" t="s">
        <v>9749</v>
      </c>
      <c r="C2593" s="150" t="s">
        <v>15222</v>
      </c>
      <c r="D2593" s="151"/>
      <c r="E2593" s="151"/>
    </row>
    <row r="2594" spans="1:5" ht="12.75" customHeight="1">
      <c r="A2594" s="152" t="s">
        <v>15223</v>
      </c>
      <c r="B2594" s="153" t="s">
        <v>9749</v>
      </c>
      <c r="C2594" s="379" t="s">
        <v>15224</v>
      </c>
      <c r="D2594" s="153" t="s">
        <v>9953</v>
      </c>
      <c r="E2594" s="154">
        <v>99.22</v>
      </c>
    </row>
    <row r="2595" spans="1:5" ht="3" customHeight="1">
      <c r="C2595" s="379"/>
    </row>
    <row r="2596" spans="1:5" ht="12.75" customHeight="1">
      <c r="A2596" s="152" t="s">
        <v>15225</v>
      </c>
      <c r="B2596" s="153" t="s">
        <v>9749</v>
      </c>
      <c r="C2596" s="379" t="s">
        <v>15226</v>
      </c>
      <c r="D2596" s="153" t="s">
        <v>9953</v>
      </c>
      <c r="E2596" s="154">
        <v>44.73</v>
      </c>
    </row>
    <row r="2597" spans="1:5" ht="2.25" customHeight="1">
      <c r="C2597" s="379"/>
    </row>
    <row r="2598" spans="1:5" ht="13.5" customHeight="1">
      <c r="A2598" s="149" t="s">
        <v>15227</v>
      </c>
      <c r="B2598" s="150" t="s">
        <v>9749</v>
      </c>
      <c r="C2598" s="150" t="s">
        <v>15228</v>
      </c>
      <c r="D2598" s="151"/>
      <c r="E2598" s="151"/>
    </row>
    <row r="2599" spans="1:5" ht="12.75" customHeight="1">
      <c r="A2599" s="152" t="s">
        <v>15229</v>
      </c>
      <c r="B2599" s="153" t="s">
        <v>9749</v>
      </c>
      <c r="C2599" s="379" t="s">
        <v>15230</v>
      </c>
      <c r="D2599" s="153" t="s">
        <v>9953</v>
      </c>
      <c r="E2599" s="154">
        <v>228.12</v>
      </c>
    </row>
    <row r="2600" spans="1:5" ht="2.25" customHeight="1">
      <c r="C2600" s="379"/>
    </row>
    <row r="2601" spans="1:5" ht="13.5" customHeight="1">
      <c r="A2601" s="152" t="s">
        <v>15231</v>
      </c>
      <c r="B2601" s="153" t="s">
        <v>9749</v>
      </c>
      <c r="C2601" s="379" t="s">
        <v>15232</v>
      </c>
      <c r="D2601" s="153" t="s">
        <v>9953</v>
      </c>
      <c r="E2601" s="154">
        <v>89.68</v>
      </c>
    </row>
    <row r="2602" spans="1:5" ht="2.25" customHeight="1">
      <c r="C2602" s="379"/>
    </row>
    <row r="2603" spans="1:5" ht="13.5" customHeight="1">
      <c r="A2603" s="149" t="s">
        <v>15233</v>
      </c>
      <c r="B2603" s="150" t="s">
        <v>9749</v>
      </c>
      <c r="C2603" s="150" t="s">
        <v>15234</v>
      </c>
      <c r="D2603" s="151"/>
      <c r="E2603" s="151"/>
    </row>
    <row r="2604" spans="1:5" ht="12.75" customHeight="1">
      <c r="A2604" s="152" t="s">
        <v>15235</v>
      </c>
      <c r="B2604" s="153" t="s">
        <v>9749</v>
      </c>
      <c r="C2604" s="379" t="s">
        <v>15236</v>
      </c>
      <c r="D2604" s="153" t="s">
        <v>9953</v>
      </c>
      <c r="E2604" s="154">
        <v>696.82</v>
      </c>
    </row>
    <row r="2605" spans="1:5" ht="2.25" customHeight="1">
      <c r="C2605" s="379"/>
    </row>
    <row r="2606" spans="1:5" ht="13.5" customHeight="1">
      <c r="A2606" s="152" t="s">
        <v>15237</v>
      </c>
      <c r="B2606" s="153" t="s">
        <v>9749</v>
      </c>
      <c r="C2606" s="379" t="s">
        <v>15238</v>
      </c>
      <c r="D2606" s="153" t="s">
        <v>9953</v>
      </c>
      <c r="E2606" s="154">
        <v>241.67</v>
      </c>
    </row>
    <row r="2607" spans="1:5" ht="2.25" customHeight="1">
      <c r="C2607" s="379"/>
    </row>
    <row r="2608" spans="1:5" ht="13.5" customHeight="1">
      <c r="A2608" s="152" t="s">
        <v>15239</v>
      </c>
      <c r="B2608" s="153" t="s">
        <v>9749</v>
      </c>
      <c r="C2608" s="379" t="s">
        <v>15240</v>
      </c>
      <c r="D2608" s="153" t="s">
        <v>9953</v>
      </c>
      <c r="E2608" s="154">
        <v>274.45999999999998</v>
      </c>
    </row>
    <row r="2609" spans="1:5" ht="2.25" customHeight="1">
      <c r="C2609" s="379"/>
    </row>
    <row r="2610" spans="1:5" ht="12.75" customHeight="1">
      <c r="A2610" s="152" t="s">
        <v>15241</v>
      </c>
      <c r="B2610" s="153" t="s">
        <v>9749</v>
      </c>
      <c r="C2610" s="379" t="s">
        <v>15242</v>
      </c>
      <c r="D2610" s="153" t="s">
        <v>9953</v>
      </c>
      <c r="E2610" s="154">
        <v>95.94</v>
      </c>
    </row>
    <row r="2611" spans="1:5" ht="3" customHeight="1">
      <c r="C2611" s="379"/>
    </row>
    <row r="2612" spans="1:5" ht="12.75" customHeight="1">
      <c r="A2612" s="152" t="s">
        <v>15243</v>
      </c>
      <c r="B2612" s="153" t="s">
        <v>9749</v>
      </c>
      <c r="C2612" s="153" t="s">
        <v>15244</v>
      </c>
      <c r="D2612" s="153" t="s">
        <v>9953</v>
      </c>
      <c r="E2612" s="154">
        <v>148.13999999999999</v>
      </c>
    </row>
    <row r="2613" spans="1:5" ht="13.5" customHeight="1">
      <c r="A2613" s="152" t="s">
        <v>15245</v>
      </c>
      <c r="B2613" s="153" t="s">
        <v>9749</v>
      </c>
      <c r="C2613" s="153" t="s">
        <v>15246</v>
      </c>
      <c r="D2613" s="153" t="s">
        <v>9953</v>
      </c>
      <c r="E2613" s="154">
        <v>61.88</v>
      </c>
    </row>
    <row r="2614" spans="1:5" ht="12.75" customHeight="1">
      <c r="A2614" s="152" t="s">
        <v>15247</v>
      </c>
      <c r="B2614" s="153" t="s">
        <v>9749</v>
      </c>
      <c r="C2614" s="153" t="s">
        <v>15248</v>
      </c>
      <c r="D2614" s="153" t="s">
        <v>9953</v>
      </c>
      <c r="E2614" s="154">
        <v>155.55000000000001</v>
      </c>
    </row>
    <row r="2615" spans="1:5" ht="12.75" customHeight="1">
      <c r="A2615" s="152" t="s">
        <v>15249</v>
      </c>
      <c r="B2615" s="153" t="s">
        <v>9749</v>
      </c>
      <c r="C2615" s="153" t="s">
        <v>15250</v>
      </c>
      <c r="D2615" s="153" t="s">
        <v>9953</v>
      </c>
      <c r="E2615" s="154">
        <v>57.86</v>
      </c>
    </row>
    <row r="2616" spans="1:5" ht="13.5" customHeight="1">
      <c r="A2616" s="149" t="s">
        <v>15251</v>
      </c>
      <c r="B2616" s="150" t="s">
        <v>9749</v>
      </c>
      <c r="C2616" s="150" t="s">
        <v>15252</v>
      </c>
      <c r="D2616" s="151"/>
      <c r="E2616" s="151"/>
    </row>
    <row r="2617" spans="1:5" ht="12.75" customHeight="1">
      <c r="A2617" s="152" t="s">
        <v>15253</v>
      </c>
      <c r="B2617" s="153" t="s">
        <v>9749</v>
      </c>
      <c r="C2617" s="153" t="s">
        <v>15254</v>
      </c>
      <c r="D2617" s="153" t="s">
        <v>9953</v>
      </c>
      <c r="E2617" s="154">
        <v>1.18</v>
      </c>
    </row>
    <row r="2618" spans="1:5" ht="12.75" customHeight="1">
      <c r="A2618" s="152" t="s">
        <v>15255</v>
      </c>
      <c r="B2618" s="153" t="s">
        <v>9749</v>
      </c>
      <c r="C2618" s="153" t="s">
        <v>15256</v>
      </c>
      <c r="D2618" s="153" t="s">
        <v>9953</v>
      </c>
      <c r="E2618" s="154">
        <v>0.42</v>
      </c>
    </row>
    <row r="2619" spans="1:5" ht="13.5" customHeight="1">
      <c r="A2619" s="152" t="s">
        <v>15257</v>
      </c>
      <c r="B2619" s="153" t="s">
        <v>9749</v>
      </c>
      <c r="C2619" s="153" t="s">
        <v>15258</v>
      </c>
      <c r="D2619" s="153" t="s">
        <v>9953</v>
      </c>
      <c r="E2619" s="154">
        <v>9.4700000000000006</v>
      </c>
    </row>
    <row r="2620" spans="1:5" ht="12.75" customHeight="1">
      <c r="A2620" s="152" t="s">
        <v>15259</v>
      </c>
      <c r="B2620" s="153" t="s">
        <v>9749</v>
      </c>
      <c r="C2620" s="153" t="s">
        <v>15260</v>
      </c>
      <c r="D2620" s="153" t="s">
        <v>9953</v>
      </c>
      <c r="E2620" s="154">
        <v>0.66</v>
      </c>
    </row>
    <row r="2621" spans="1:5" ht="13.5" customHeight="1">
      <c r="A2621" s="149" t="s">
        <v>15261</v>
      </c>
      <c r="B2621" s="150" t="s">
        <v>9749</v>
      </c>
      <c r="C2621" s="150" t="s">
        <v>15262</v>
      </c>
      <c r="D2621" s="151"/>
      <c r="E2621" s="151"/>
    </row>
    <row r="2622" spans="1:5" ht="12.75" customHeight="1">
      <c r="A2622" s="152" t="s">
        <v>15263</v>
      </c>
      <c r="B2622" s="153" t="s">
        <v>9749</v>
      </c>
      <c r="C2622" s="153" t="s">
        <v>15264</v>
      </c>
      <c r="D2622" s="153" t="s">
        <v>9953</v>
      </c>
      <c r="E2622" s="154">
        <v>39.450000000000003</v>
      </c>
    </row>
    <row r="2623" spans="1:5" ht="12.75" customHeight="1">
      <c r="A2623" s="152" t="s">
        <v>15265</v>
      </c>
      <c r="B2623" s="153" t="s">
        <v>9749</v>
      </c>
      <c r="C2623" s="153" t="s">
        <v>15266</v>
      </c>
      <c r="D2623" s="153" t="s">
        <v>9953</v>
      </c>
      <c r="E2623" s="154">
        <v>34.29</v>
      </c>
    </row>
    <row r="2624" spans="1:5" ht="13.5" customHeight="1">
      <c r="A2624" s="152" t="s">
        <v>15267</v>
      </c>
      <c r="B2624" s="153" t="s">
        <v>9749</v>
      </c>
      <c r="C2624" s="153" t="s">
        <v>15268</v>
      </c>
      <c r="D2624" s="153" t="s">
        <v>9953</v>
      </c>
      <c r="E2624" s="154">
        <v>9.5299999999999994</v>
      </c>
    </row>
    <row r="2625" spans="1:5" ht="12.75" customHeight="1">
      <c r="A2625" s="152" t="s">
        <v>15269</v>
      </c>
      <c r="B2625" s="153" t="s">
        <v>9749</v>
      </c>
      <c r="C2625" s="153" t="s">
        <v>15270</v>
      </c>
      <c r="D2625" s="153" t="s">
        <v>9953</v>
      </c>
      <c r="E2625" s="154">
        <v>0.59</v>
      </c>
    </row>
    <row r="2626" spans="1:5" ht="13.5" customHeight="1">
      <c r="A2626" s="149" t="s">
        <v>15271</v>
      </c>
      <c r="B2626" s="150" t="s">
        <v>9749</v>
      </c>
      <c r="C2626" s="150" t="s">
        <v>15272</v>
      </c>
      <c r="D2626" s="151"/>
      <c r="E2626" s="151"/>
    </row>
    <row r="2627" spans="1:5" ht="12.75" customHeight="1">
      <c r="A2627" s="152" t="s">
        <v>15273</v>
      </c>
      <c r="B2627" s="153" t="s">
        <v>9749</v>
      </c>
      <c r="C2627" s="153" t="s">
        <v>15274</v>
      </c>
      <c r="D2627" s="153" t="s">
        <v>9953</v>
      </c>
      <c r="E2627" s="154">
        <v>35.71</v>
      </c>
    </row>
    <row r="2628" spans="1:5" ht="12.75" customHeight="1">
      <c r="A2628" s="152" t="s">
        <v>15275</v>
      </c>
      <c r="B2628" s="153" t="s">
        <v>9749</v>
      </c>
      <c r="C2628" s="153" t="s">
        <v>15276</v>
      </c>
      <c r="D2628" s="153" t="s">
        <v>9953</v>
      </c>
      <c r="E2628" s="154">
        <v>33.950000000000003</v>
      </c>
    </row>
    <row r="2629" spans="1:5" ht="13.5" customHeight="1">
      <c r="A2629" s="149" t="s">
        <v>15277</v>
      </c>
      <c r="B2629" s="150" t="s">
        <v>9749</v>
      </c>
      <c r="C2629" s="150" t="s">
        <v>15278</v>
      </c>
      <c r="D2629" s="151"/>
      <c r="E2629" s="151"/>
    </row>
    <row r="2630" spans="1:5" ht="12.75" customHeight="1">
      <c r="A2630" s="152" t="s">
        <v>15279</v>
      </c>
      <c r="B2630" s="153" t="s">
        <v>9749</v>
      </c>
      <c r="C2630" s="153" t="s">
        <v>15280</v>
      </c>
      <c r="D2630" s="153" t="s">
        <v>9953</v>
      </c>
      <c r="E2630" s="154">
        <v>0.64</v>
      </c>
    </row>
    <row r="2631" spans="1:5" ht="12.75" customHeight="1">
      <c r="A2631" s="152" t="s">
        <v>15281</v>
      </c>
      <c r="B2631" s="153" t="s">
        <v>9749</v>
      </c>
      <c r="C2631" s="153" t="s">
        <v>15282</v>
      </c>
      <c r="D2631" s="153" t="s">
        <v>9953</v>
      </c>
      <c r="E2631" s="154">
        <v>0.56000000000000005</v>
      </c>
    </row>
  </sheetData>
  <mergeCells count="220">
    <mergeCell ref="C99:C100"/>
    <mergeCell ref="C101:C102"/>
    <mergeCell ref="C248:C249"/>
    <mergeCell ref="C295:C296"/>
    <mergeCell ref="C303:C304"/>
    <mergeCell ref="C305:C306"/>
    <mergeCell ref="C352:C353"/>
    <mergeCell ref="C354:C355"/>
    <mergeCell ref="C356:C357"/>
    <mergeCell ref="C358:C359"/>
    <mergeCell ref="C360:C361"/>
    <mergeCell ref="C362:C363"/>
    <mergeCell ref="C340:C341"/>
    <mergeCell ref="C342:C343"/>
    <mergeCell ref="C344:C345"/>
    <mergeCell ref="C346:C347"/>
    <mergeCell ref="C348:C349"/>
    <mergeCell ref="C350:C351"/>
    <mergeCell ref="C493:C494"/>
    <mergeCell ref="C495:C496"/>
    <mergeCell ref="C497:C498"/>
    <mergeCell ref="C499:C500"/>
    <mergeCell ref="C501:C502"/>
    <mergeCell ref="C503:C504"/>
    <mergeCell ref="C364:C365"/>
    <mergeCell ref="C412:C413"/>
    <mergeCell ref="C415:C416"/>
    <mergeCell ref="C429:C430"/>
    <mergeCell ref="C489:C490"/>
    <mergeCell ref="C491:C492"/>
    <mergeCell ref="C517:C518"/>
    <mergeCell ref="C519:C520"/>
    <mergeCell ref="C521:C522"/>
    <mergeCell ref="C523:C524"/>
    <mergeCell ref="C578:C579"/>
    <mergeCell ref="C580:C581"/>
    <mergeCell ref="C505:C506"/>
    <mergeCell ref="C507:C508"/>
    <mergeCell ref="C509:C510"/>
    <mergeCell ref="C511:C512"/>
    <mergeCell ref="C513:C514"/>
    <mergeCell ref="C515:C516"/>
    <mergeCell ref="C614:C615"/>
    <mergeCell ref="C616:C617"/>
    <mergeCell ref="C618:C619"/>
    <mergeCell ref="C620:C621"/>
    <mergeCell ref="C623:C624"/>
    <mergeCell ref="C625:C626"/>
    <mergeCell ref="C582:C583"/>
    <mergeCell ref="C584:C585"/>
    <mergeCell ref="C586:C587"/>
    <mergeCell ref="C603:C604"/>
    <mergeCell ref="C605:C606"/>
    <mergeCell ref="C607:C608"/>
    <mergeCell ref="C970:C971"/>
    <mergeCell ref="C1093:C1094"/>
    <mergeCell ref="C1095:C1096"/>
    <mergeCell ref="C1097:C1098"/>
    <mergeCell ref="C1099:C1100"/>
    <mergeCell ref="C1125:C1126"/>
    <mergeCell ref="C700:C701"/>
    <mergeCell ref="C707:C708"/>
    <mergeCell ref="C712:C713"/>
    <mergeCell ref="C722:C723"/>
    <mergeCell ref="C725:C726"/>
    <mergeCell ref="C967:C968"/>
    <mergeCell ref="C1457:C1458"/>
    <mergeCell ref="C1459:C1460"/>
    <mergeCell ref="C1461:C1462"/>
    <mergeCell ref="C1464:C1465"/>
    <mergeCell ref="C1466:C1467"/>
    <mergeCell ref="C1468:C1469"/>
    <mergeCell ref="C1127:C1128"/>
    <mergeCell ref="C1129:C1130"/>
    <mergeCell ref="C1131:C1132"/>
    <mergeCell ref="C1188:C1189"/>
    <mergeCell ref="C1190:C1191"/>
    <mergeCell ref="C1455:C1456"/>
    <mergeCell ref="C1496:C1497"/>
    <mergeCell ref="C1499:C1500"/>
    <mergeCell ref="C1522:C1523"/>
    <mergeCell ref="C1524:C1525"/>
    <mergeCell ref="C1526:C1527"/>
    <mergeCell ref="C1528:C1529"/>
    <mergeCell ref="C1470:C1471"/>
    <mergeCell ref="C1473:C1474"/>
    <mergeCell ref="C1475:C1476"/>
    <mergeCell ref="C1477:C1478"/>
    <mergeCell ref="C1479:C1480"/>
    <mergeCell ref="C1482:C1483"/>
    <mergeCell ref="C1558:C1559"/>
    <mergeCell ref="C1560:C1561"/>
    <mergeCell ref="C1562:C1563"/>
    <mergeCell ref="C1564:C1565"/>
    <mergeCell ref="C1566:C1567"/>
    <mergeCell ref="C1568:C1569"/>
    <mergeCell ref="C1530:C1531"/>
    <mergeCell ref="C1548:C1549"/>
    <mergeCell ref="C1550:C1551"/>
    <mergeCell ref="C1552:C1553"/>
    <mergeCell ref="C1554:C1555"/>
    <mergeCell ref="C1556:C1557"/>
    <mergeCell ref="C1586:C1587"/>
    <mergeCell ref="C1588:C1589"/>
    <mergeCell ref="C1590:C1591"/>
    <mergeCell ref="C1592:C1593"/>
    <mergeCell ref="C1697:C1698"/>
    <mergeCell ref="C1699:C1700"/>
    <mergeCell ref="C1570:C1571"/>
    <mergeCell ref="C1572:C1573"/>
    <mergeCell ref="C1578:C1579"/>
    <mergeCell ref="C1580:C1581"/>
    <mergeCell ref="C1582:C1583"/>
    <mergeCell ref="C1584:C1585"/>
    <mergeCell ref="C1713:C1714"/>
    <mergeCell ref="C1722:C1723"/>
    <mergeCell ref="C1724:C1725"/>
    <mergeCell ref="C1735:C1736"/>
    <mergeCell ref="C1748:C1749"/>
    <mergeCell ref="C1761:C1762"/>
    <mergeCell ref="C1701:C1702"/>
    <mergeCell ref="C1703:C1704"/>
    <mergeCell ref="C1705:C1706"/>
    <mergeCell ref="C1707:C1708"/>
    <mergeCell ref="C1709:C1710"/>
    <mergeCell ref="C1711:C1712"/>
    <mergeCell ref="C1855:C1856"/>
    <mergeCell ref="C1876:C1877"/>
    <mergeCell ref="C1878:C1879"/>
    <mergeCell ref="C1880:C1881"/>
    <mergeCell ref="C1882:C1883"/>
    <mergeCell ref="C1884:C1885"/>
    <mergeCell ref="C1764:C1765"/>
    <mergeCell ref="C1766:C1767"/>
    <mergeCell ref="C1775:C1776"/>
    <mergeCell ref="C1777:C1778"/>
    <mergeCell ref="C1779:C1780"/>
    <mergeCell ref="C1853:C1854"/>
    <mergeCell ref="C1899:C1900"/>
    <mergeCell ref="C1902:C1903"/>
    <mergeCell ref="C1904:C1905"/>
    <mergeCell ref="C1906:C1907"/>
    <mergeCell ref="C1908:C1909"/>
    <mergeCell ref="C1910:C1911"/>
    <mergeCell ref="C1887:C1888"/>
    <mergeCell ref="C1889:C1890"/>
    <mergeCell ref="C1891:C1892"/>
    <mergeCell ref="C1893:C1894"/>
    <mergeCell ref="C1895:C1896"/>
    <mergeCell ref="C1897:C1898"/>
    <mergeCell ref="C1925:C1926"/>
    <mergeCell ref="C1928:C1929"/>
    <mergeCell ref="C1931:C1932"/>
    <mergeCell ref="C1933:C1934"/>
    <mergeCell ref="C2092:C2093"/>
    <mergeCell ref="C2097:C2098"/>
    <mergeCell ref="C1912:C1913"/>
    <mergeCell ref="C1914:C1915"/>
    <mergeCell ref="C1917:C1918"/>
    <mergeCell ref="C1919:C1920"/>
    <mergeCell ref="C1921:C1922"/>
    <mergeCell ref="C1923:C1924"/>
    <mergeCell ref="C2141:C2142"/>
    <mergeCell ref="C2155:C2156"/>
    <mergeCell ref="C2173:C2174"/>
    <mergeCell ref="C2175:C2176"/>
    <mergeCell ref="C2177:C2178"/>
    <mergeCell ref="C2179:C2180"/>
    <mergeCell ref="C2099:C2100"/>
    <mergeCell ref="C2128:C2129"/>
    <mergeCell ref="C2130:C2131"/>
    <mergeCell ref="C2132:C2133"/>
    <mergeCell ref="C2137:C2138"/>
    <mergeCell ref="C2139:C2140"/>
    <mergeCell ref="C2225:C2226"/>
    <mergeCell ref="C2227:C2228"/>
    <mergeCell ref="C2459:C2460"/>
    <mergeCell ref="C2467:C2468"/>
    <mergeCell ref="C2469:C2470"/>
    <mergeCell ref="C2477:C2478"/>
    <mergeCell ref="C2181:C2182"/>
    <mergeCell ref="C2183:C2184"/>
    <mergeCell ref="C2209:C2210"/>
    <mergeCell ref="C2211:C2212"/>
    <mergeCell ref="C2213:C2214"/>
    <mergeCell ref="C2219:C2220"/>
    <mergeCell ref="C2513:C2514"/>
    <mergeCell ref="C2515:C2516"/>
    <mergeCell ref="C2517:C2518"/>
    <mergeCell ref="C2527:C2528"/>
    <mergeCell ref="C2529:C2530"/>
    <mergeCell ref="C2531:C2532"/>
    <mergeCell ref="C2479:C2480"/>
    <mergeCell ref="C2481:C2482"/>
    <mergeCell ref="C2483:C2484"/>
    <mergeCell ref="C2485:C2486"/>
    <mergeCell ref="C2487:C2488"/>
    <mergeCell ref="C2511:C2512"/>
    <mergeCell ref="C2568:C2569"/>
    <mergeCell ref="C2570:C2571"/>
    <mergeCell ref="C2574:C2575"/>
    <mergeCell ref="C2576:C2577"/>
    <mergeCell ref="C2578:C2579"/>
    <mergeCell ref="C2580:C2581"/>
    <mergeCell ref="C2533:C2534"/>
    <mergeCell ref="C2536:C2537"/>
    <mergeCell ref="C2554:C2555"/>
    <mergeCell ref="C2556:C2557"/>
    <mergeCell ref="C2561:C2562"/>
    <mergeCell ref="C2563:C2564"/>
    <mergeCell ref="C2604:C2605"/>
    <mergeCell ref="C2606:C2607"/>
    <mergeCell ref="C2608:C2609"/>
    <mergeCell ref="C2610:C2611"/>
    <mergeCell ref="C2589:C2590"/>
    <mergeCell ref="C2591:C2592"/>
    <mergeCell ref="C2594:C2595"/>
    <mergeCell ref="C2596:C2597"/>
    <mergeCell ref="C2599:C2600"/>
    <mergeCell ref="C2601:C2602"/>
  </mergeCells>
  <pageMargins left="0.511811024" right="0.511811024" top="0.78740157499999996" bottom="0.78740157499999996" header="0.31496062000000002" footer="0.3149606200000000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22"/>
  <sheetViews>
    <sheetView view="pageBreakPreview" topLeftCell="A206" zoomScaleNormal="120" zoomScaleSheetLayoutView="100" workbookViewId="0">
      <selection activeCell="E277" sqref="E277"/>
    </sheetView>
  </sheetViews>
  <sheetFormatPr defaultRowHeight="15"/>
  <cols>
    <col min="1" max="1" width="20.7109375" style="118" customWidth="1"/>
    <col min="2" max="2" width="20" style="118" customWidth="1"/>
    <col min="3" max="3" width="16.85546875" style="109" customWidth="1"/>
    <col min="4" max="4" width="18" style="118" customWidth="1"/>
    <col min="5" max="5" width="18.5703125" style="118" customWidth="1"/>
    <col min="6" max="6" width="21.7109375" style="118" customWidth="1"/>
    <col min="7" max="7" width="20.140625" style="109" bestFit="1" customWidth="1"/>
    <col min="8" max="8" width="20.28515625" style="118" customWidth="1"/>
    <col min="9" max="9" width="15.7109375" style="118" customWidth="1"/>
    <col min="10" max="10" width="14.28515625" style="119" customWidth="1"/>
    <col min="11" max="11" width="12.42578125" style="119" customWidth="1"/>
    <col min="12" max="12" width="13.85546875" style="117" customWidth="1"/>
    <col min="13" max="13" width="4" style="71" customWidth="1"/>
    <col min="14" max="14" width="9.140625" style="71"/>
    <col min="15" max="15" width="11.5703125" style="71" customWidth="1"/>
    <col min="16" max="18" width="9.140625" style="71"/>
    <col min="19" max="19" width="10" style="71" bestFit="1" customWidth="1"/>
    <col min="20" max="20" width="13.42578125" style="71" customWidth="1"/>
    <col min="21" max="21" width="14.42578125" style="71" bestFit="1" customWidth="1"/>
    <col min="22" max="22" width="14.140625" style="71" customWidth="1"/>
    <col min="23" max="257" width="9.140625" style="71"/>
    <col min="258" max="258" width="19.85546875" style="71" customWidth="1"/>
    <col min="259" max="259" width="16" style="71" customWidth="1"/>
    <col min="260" max="260" width="15.7109375" style="71" customWidth="1"/>
    <col min="261" max="261" width="17.7109375" style="71" customWidth="1"/>
    <col min="262" max="263" width="15.7109375" style="71" customWidth="1"/>
    <col min="264" max="264" width="16.7109375" style="71" customWidth="1"/>
    <col min="265" max="265" width="16.28515625" style="71" customWidth="1"/>
    <col min="266" max="266" width="17.7109375" style="71" customWidth="1"/>
    <col min="267" max="267" width="14" style="71" customWidth="1"/>
    <col min="268" max="268" width="15" style="71" customWidth="1"/>
    <col min="269" max="269" width="4" style="71" customWidth="1"/>
    <col min="270" max="270" width="9.140625" style="71"/>
    <col min="271" max="271" width="11.5703125" style="71" customWidth="1"/>
    <col min="272" max="274" width="9.140625" style="71"/>
    <col min="275" max="275" width="10" style="71" bestFit="1" customWidth="1"/>
    <col min="276" max="276" width="13.42578125" style="71" customWidth="1"/>
    <col min="277" max="277" width="14.42578125" style="71" bestFit="1" customWidth="1"/>
    <col min="278" max="278" width="14.140625" style="71" customWidth="1"/>
    <col min="279" max="513" width="9.140625" style="71"/>
    <col min="514" max="514" width="19.85546875" style="71" customWidth="1"/>
    <col min="515" max="515" width="16" style="71" customWidth="1"/>
    <col min="516" max="516" width="15.7109375" style="71" customWidth="1"/>
    <col min="517" max="517" width="17.7109375" style="71" customWidth="1"/>
    <col min="518" max="519" width="15.7109375" style="71" customWidth="1"/>
    <col min="520" max="520" width="16.7109375" style="71" customWidth="1"/>
    <col min="521" max="521" width="16.28515625" style="71" customWidth="1"/>
    <col min="522" max="522" width="17.7109375" style="71" customWidth="1"/>
    <col min="523" max="523" width="14" style="71" customWidth="1"/>
    <col min="524" max="524" width="15" style="71" customWidth="1"/>
    <col min="525" max="525" width="4" style="71" customWidth="1"/>
    <col min="526" max="526" width="9.140625" style="71"/>
    <col min="527" max="527" width="11.5703125" style="71" customWidth="1"/>
    <col min="528" max="530" width="9.140625" style="71"/>
    <col min="531" max="531" width="10" style="71" bestFit="1" customWidth="1"/>
    <col min="532" max="532" width="13.42578125" style="71" customWidth="1"/>
    <col min="533" max="533" width="14.42578125" style="71" bestFit="1" customWidth="1"/>
    <col min="534" max="534" width="14.140625" style="71" customWidth="1"/>
    <col min="535" max="769" width="9.140625" style="71"/>
    <col min="770" max="770" width="19.85546875" style="71" customWidth="1"/>
    <col min="771" max="771" width="16" style="71" customWidth="1"/>
    <col min="772" max="772" width="15.7109375" style="71" customWidth="1"/>
    <col min="773" max="773" width="17.7109375" style="71" customWidth="1"/>
    <col min="774" max="775" width="15.7109375" style="71" customWidth="1"/>
    <col min="776" max="776" width="16.7109375" style="71" customWidth="1"/>
    <col min="777" max="777" width="16.28515625" style="71" customWidth="1"/>
    <col min="778" max="778" width="17.7109375" style="71" customWidth="1"/>
    <col min="779" max="779" width="14" style="71" customWidth="1"/>
    <col min="780" max="780" width="15" style="71" customWidth="1"/>
    <col min="781" max="781" width="4" style="71" customWidth="1"/>
    <col min="782" max="782" width="9.140625" style="71"/>
    <col min="783" max="783" width="11.5703125" style="71" customWidth="1"/>
    <col min="784" max="786" width="9.140625" style="71"/>
    <col min="787" max="787" width="10" style="71" bestFit="1" customWidth="1"/>
    <col min="788" max="788" width="13.42578125" style="71" customWidth="1"/>
    <col min="789" max="789" width="14.42578125" style="71" bestFit="1" customWidth="1"/>
    <col min="790" max="790" width="14.140625" style="71" customWidth="1"/>
    <col min="791" max="1025" width="9.140625" style="71"/>
    <col min="1026" max="1026" width="19.85546875" style="71" customWidth="1"/>
    <col min="1027" max="1027" width="16" style="71" customWidth="1"/>
    <col min="1028" max="1028" width="15.7109375" style="71" customWidth="1"/>
    <col min="1029" max="1029" width="17.7109375" style="71" customWidth="1"/>
    <col min="1030" max="1031" width="15.7109375" style="71" customWidth="1"/>
    <col min="1032" max="1032" width="16.7109375" style="71" customWidth="1"/>
    <col min="1033" max="1033" width="16.28515625" style="71" customWidth="1"/>
    <col min="1034" max="1034" width="17.7109375" style="71" customWidth="1"/>
    <col min="1035" max="1035" width="14" style="71" customWidth="1"/>
    <col min="1036" max="1036" width="15" style="71" customWidth="1"/>
    <col min="1037" max="1037" width="4" style="71" customWidth="1"/>
    <col min="1038" max="1038" width="9.140625" style="71"/>
    <col min="1039" max="1039" width="11.5703125" style="71" customWidth="1"/>
    <col min="1040" max="1042" width="9.140625" style="71"/>
    <col min="1043" max="1043" width="10" style="71" bestFit="1" customWidth="1"/>
    <col min="1044" max="1044" width="13.42578125" style="71" customWidth="1"/>
    <col min="1045" max="1045" width="14.42578125" style="71" bestFit="1" customWidth="1"/>
    <col min="1046" max="1046" width="14.140625" style="71" customWidth="1"/>
    <col min="1047" max="1281" width="9.140625" style="71"/>
    <col min="1282" max="1282" width="19.85546875" style="71" customWidth="1"/>
    <col min="1283" max="1283" width="16" style="71" customWidth="1"/>
    <col min="1284" max="1284" width="15.7109375" style="71" customWidth="1"/>
    <col min="1285" max="1285" width="17.7109375" style="71" customWidth="1"/>
    <col min="1286" max="1287" width="15.7109375" style="71" customWidth="1"/>
    <col min="1288" max="1288" width="16.7109375" style="71" customWidth="1"/>
    <col min="1289" max="1289" width="16.28515625" style="71" customWidth="1"/>
    <col min="1290" max="1290" width="17.7109375" style="71" customWidth="1"/>
    <col min="1291" max="1291" width="14" style="71" customWidth="1"/>
    <col min="1292" max="1292" width="15" style="71" customWidth="1"/>
    <col min="1293" max="1293" width="4" style="71" customWidth="1"/>
    <col min="1294" max="1294" width="9.140625" style="71"/>
    <col min="1295" max="1295" width="11.5703125" style="71" customWidth="1"/>
    <col min="1296" max="1298" width="9.140625" style="71"/>
    <col min="1299" max="1299" width="10" style="71" bestFit="1" customWidth="1"/>
    <col min="1300" max="1300" width="13.42578125" style="71" customWidth="1"/>
    <col min="1301" max="1301" width="14.42578125" style="71" bestFit="1" customWidth="1"/>
    <col min="1302" max="1302" width="14.140625" style="71" customWidth="1"/>
    <col min="1303" max="1537" width="9.140625" style="71"/>
    <col min="1538" max="1538" width="19.85546875" style="71" customWidth="1"/>
    <col min="1539" max="1539" width="16" style="71" customWidth="1"/>
    <col min="1540" max="1540" width="15.7109375" style="71" customWidth="1"/>
    <col min="1541" max="1541" width="17.7109375" style="71" customWidth="1"/>
    <col min="1542" max="1543" width="15.7109375" style="71" customWidth="1"/>
    <col min="1544" max="1544" width="16.7109375" style="71" customWidth="1"/>
    <col min="1545" max="1545" width="16.28515625" style="71" customWidth="1"/>
    <col min="1546" max="1546" width="17.7109375" style="71" customWidth="1"/>
    <col min="1547" max="1547" width="14" style="71" customWidth="1"/>
    <col min="1548" max="1548" width="15" style="71" customWidth="1"/>
    <col min="1549" max="1549" width="4" style="71" customWidth="1"/>
    <col min="1550" max="1550" width="9.140625" style="71"/>
    <col min="1551" max="1551" width="11.5703125" style="71" customWidth="1"/>
    <col min="1552" max="1554" width="9.140625" style="71"/>
    <col min="1555" max="1555" width="10" style="71" bestFit="1" customWidth="1"/>
    <col min="1556" max="1556" width="13.42578125" style="71" customWidth="1"/>
    <col min="1557" max="1557" width="14.42578125" style="71" bestFit="1" customWidth="1"/>
    <col min="1558" max="1558" width="14.140625" style="71" customWidth="1"/>
    <col min="1559" max="1793" width="9.140625" style="71"/>
    <col min="1794" max="1794" width="19.85546875" style="71" customWidth="1"/>
    <col min="1795" max="1795" width="16" style="71" customWidth="1"/>
    <col min="1796" max="1796" width="15.7109375" style="71" customWidth="1"/>
    <col min="1797" max="1797" width="17.7109375" style="71" customWidth="1"/>
    <col min="1798" max="1799" width="15.7109375" style="71" customWidth="1"/>
    <col min="1800" max="1800" width="16.7109375" style="71" customWidth="1"/>
    <col min="1801" max="1801" width="16.28515625" style="71" customWidth="1"/>
    <col min="1802" max="1802" width="17.7109375" style="71" customWidth="1"/>
    <col min="1803" max="1803" width="14" style="71" customWidth="1"/>
    <col min="1804" max="1804" width="15" style="71" customWidth="1"/>
    <col min="1805" max="1805" width="4" style="71" customWidth="1"/>
    <col min="1806" max="1806" width="9.140625" style="71"/>
    <col min="1807" max="1807" width="11.5703125" style="71" customWidth="1"/>
    <col min="1808" max="1810" width="9.140625" style="71"/>
    <col min="1811" max="1811" width="10" style="71" bestFit="1" customWidth="1"/>
    <col min="1812" max="1812" width="13.42578125" style="71" customWidth="1"/>
    <col min="1813" max="1813" width="14.42578125" style="71" bestFit="1" customWidth="1"/>
    <col min="1814" max="1814" width="14.140625" style="71" customWidth="1"/>
    <col min="1815" max="2049" width="9.140625" style="71"/>
    <col min="2050" max="2050" width="19.85546875" style="71" customWidth="1"/>
    <col min="2051" max="2051" width="16" style="71" customWidth="1"/>
    <col min="2052" max="2052" width="15.7109375" style="71" customWidth="1"/>
    <col min="2053" max="2053" width="17.7109375" style="71" customWidth="1"/>
    <col min="2054" max="2055" width="15.7109375" style="71" customWidth="1"/>
    <col min="2056" max="2056" width="16.7109375" style="71" customWidth="1"/>
    <col min="2057" max="2057" width="16.28515625" style="71" customWidth="1"/>
    <col min="2058" max="2058" width="17.7109375" style="71" customWidth="1"/>
    <col min="2059" max="2059" width="14" style="71" customWidth="1"/>
    <col min="2060" max="2060" width="15" style="71" customWidth="1"/>
    <col min="2061" max="2061" width="4" style="71" customWidth="1"/>
    <col min="2062" max="2062" width="9.140625" style="71"/>
    <col min="2063" max="2063" width="11.5703125" style="71" customWidth="1"/>
    <col min="2064" max="2066" width="9.140625" style="71"/>
    <col min="2067" max="2067" width="10" style="71" bestFit="1" customWidth="1"/>
    <col min="2068" max="2068" width="13.42578125" style="71" customWidth="1"/>
    <col min="2069" max="2069" width="14.42578125" style="71" bestFit="1" customWidth="1"/>
    <col min="2070" max="2070" width="14.140625" style="71" customWidth="1"/>
    <col min="2071" max="2305" width="9.140625" style="71"/>
    <col min="2306" max="2306" width="19.85546875" style="71" customWidth="1"/>
    <col min="2307" max="2307" width="16" style="71" customWidth="1"/>
    <col min="2308" max="2308" width="15.7109375" style="71" customWidth="1"/>
    <col min="2309" max="2309" width="17.7109375" style="71" customWidth="1"/>
    <col min="2310" max="2311" width="15.7109375" style="71" customWidth="1"/>
    <col min="2312" max="2312" width="16.7109375" style="71" customWidth="1"/>
    <col min="2313" max="2313" width="16.28515625" style="71" customWidth="1"/>
    <col min="2314" max="2314" width="17.7109375" style="71" customWidth="1"/>
    <col min="2315" max="2315" width="14" style="71" customWidth="1"/>
    <col min="2316" max="2316" width="15" style="71" customWidth="1"/>
    <col min="2317" max="2317" width="4" style="71" customWidth="1"/>
    <col min="2318" max="2318" width="9.140625" style="71"/>
    <col min="2319" max="2319" width="11.5703125" style="71" customWidth="1"/>
    <col min="2320" max="2322" width="9.140625" style="71"/>
    <col min="2323" max="2323" width="10" style="71" bestFit="1" customWidth="1"/>
    <col min="2324" max="2324" width="13.42578125" style="71" customWidth="1"/>
    <col min="2325" max="2325" width="14.42578125" style="71" bestFit="1" customWidth="1"/>
    <col min="2326" max="2326" width="14.140625" style="71" customWidth="1"/>
    <col min="2327" max="2561" width="9.140625" style="71"/>
    <col min="2562" max="2562" width="19.85546875" style="71" customWidth="1"/>
    <col min="2563" max="2563" width="16" style="71" customWidth="1"/>
    <col min="2564" max="2564" width="15.7109375" style="71" customWidth="1"/>
    <col min="2565" max="2565" width="17.7109375" style="71" customWidth="1"/>
    <col min="2566" max="2567" width="15.7109375" style="71" customWidth="1"/>
    <col min="2568" max="2568" width="16.7109375" style="71" customWidth="1"/>
    <col min="2569" max="2569" width="16.28515625" style="71" customWidth="1"/>
    <col min="2570" max="2570" width="17.7109375" style="71" customWidth="1"/>
    <col min="2571" max="2571" width="14" style="71" customWidth="1"/>
    <col min="2572" max="2572" width="15" style="71" customWidth="1"/>
    <col min="2573" max="2573" width="4" style="71" customWidth="1"/>
    <col min="2574" max="2574" width="9.140625" style="71"/>
    <col min="2575" max="2575" width="11.5703125" style="71" customWidth="1"/>
    <col min="2576" max="2578" width="9.140625" style="71"/>
    <col min="2579" max="2579" width="10" style="71" bestFit="1" customWidth="1"/>
    <col min="2580" max="2580" width="13.42578125" style="71" customWidth="1"/>
    <col min="2581" max="2581" width="14.42578125" style="71" bestFit="1" customWidth="1"/>
    <col min="2582" max="2582" width="14.140625" style="71" customWidth="1"/>
    <col min="2583" max="2817" width="9.140625" style="71"/>
    <col min="2818" max="2818" width="19.85546875" style="71" customWidth="1"/>
    <col min="2819" max="2819" width="16" style="71" customWidth="1"/>
    <col min="2820" max="2820" width="15.7109375" style="71" customWidth="1"/>
    <col min="2821" max="2821" width="17.7109375" style="71" customWidth="1"/>
    <col min="2822" max="2823" width="15.7109375" style="71" customWidth="1"/>
    <col min="2824" max="2824" width="16.7109375" style="71" customWidth="1"/>
    <col min="2825" max="2825" width="16.28515625" style="71" customWidth="1"/>
    <col min="2826" max="2826" width="17.7109375" style="71" customWidth="1"/>
    <col min="2827" max="2827" width="14" style="71" customWidth="1"/>
    <col min="2828" max="2828" width="15" style="71" customWidth="1"/>
    <col min="2829" max="2829" width="4" style="71" customWidth="1"/>
    <col min="2830" max="2830" width="9.140625" style="71"/>
    <col min="2831" max="2831" width="11.5703125" style="71" customWidth="1"/>
    <col min="2832" max="2834" width="9.140625" style="71"/>
    <col min="2835" max="2835" width="10" style="71" bestFit="1" customWidth="1"/>
    <col min="2836" max="2836" width="13.42578125" style="71" customWidth="1"/>
    <col min="2837" max="2837" width="14.42578125" style="71" bestFit="1" customWidth="1"/>
    <col min="2838" max="2838" width="14.140625" style="71" customWidth="1"/>
    <col min="2839" max="3073" width="9.140625" style="71"/>
    <col min="3074" max="3074" width="19.85546875" style="71" customWidth="1"/>
    <col min="3075" max="3075" width="16" style="71" customWidth="1"/>
    <col min="3076" max="3076" width="15.7109375" style="71" customWidth="1"/>
    <col min="3077" max="3077" width="17.7109375" style="71" customWidth="1"/>
    <col min="3078" max="3079" width="15.7109375" style="71" customWidth="1"/>
    <col min="3080" max="3080" width="16.7109375" style="71" customWidth="1"/>
    <col min="3081" max="3081" width="16.28515625" style="71" customWidth="1"/>
    <col min="3082" max="3082" width="17.7109375" style="71" customWidth="1"/>
    <col min="3083" max="3083" width="14" style="71" customWidth="1"/>
    <col min="3084" max="3084" width="15" style="71" customWidth="1"/>
    <col min="3085" max="3085" width="4" style="71" customWidth="1"/>
    <col min="3086" max="3086" width="9.140625" style="71"/>
    <col min="3087" max="3087" width="11.5703125" style="71" customWidth="1"/>
    <col min="3088" max="3090" width="9.140625" style="71"/>
    <col min="3091" max="3091" width="10" style="71" bestFit="1" customWidth="1"/>
    <col min="3092" max="3092" width="13.42578125" style="71" customWidth="1"/>
    <col min="3093" max="3093" width="14.42578125" style="71" bestFit="1" customWidth="1"/>
    <col min="3094" max="3094" width="14.140625" style="71" customWidth="1"/>
    <col min="3095" max="3329" width="9.140625" style="71"/>
    <col min="3330" max="3330" width="19.85546875" style="71" customWidth="1"/>
    <col min="3331" max="3331" width="16" style="71" customWidth="1"/>
    <col min="3332" max="3332" width="15.7109375" style="71" customWidth="1"/>
    <col min="3333" max="3333" width="17.7109375" style="71" customWidth="1"/>
    <col min="3334" max="3335" width="15.7109375" style="71" customWidth="1"/>
    <col min="3336" max="3336" width="16.7109375" style="71" customWidth="1"/>
    <col min="3337" max="3337" width="16.28515625" style="71" customWidth="1"/>
    <col min="3338" max="3338" width="17.7109375" style="71" customWidth="1"/>
    <col min="3339" max="3339" width="14" style="71" customWidth="1"/>
    <col min="3340" max="3340" width="15" style="71" customWidth="1"/>
    <col min="3341" max="3341" width="4" style="71" customWidth="1"/>
    <col min="3342" max="3342" width="9.140625" style="71"/>
    <col min="3343" max="3343" width="11.5703125" style="71" customWidth="1"/>
    <col min="3344" max="3346" width="9.140625" style="71"/>
    <col min="3347" max="3347" width="10" style="71" bestFit="1" customWidth="1"/>
    <col min="3348" max="3348" width="13.42578125" style="71" customWidth="1"/>
    <col min="3349" max="3349" width="14.42578125" style="71" bestFit="1" customWidth="1"/>
    <col min="3350" max="3350" width="14.140625" style="71" customWidth="1"/>
    <col min="3351" max="3585" width="9.140625" style="71"/>
    <col min="3586" max="3586" width="19.85546875" style="71" customWidth="1"/>
    <col min="3587" max="3587" width="16" style="71" customWidth="1"/>
    <col min="3588" max="3588" width="15.7109375" style="71" customWidth="1"/>
    <col min="3589" max="3589" width="17.7109375" style="71" customWidth="1"/>
    <col min="3590" max="3591" width="15.7109375" style="71" customWidth="1"/>
    <col min="3592" max="3592" width="16.7109375" style="71" customWidth="1"/>
    <col min="3593" max="3593" width="16.28515625" style="71" customWidth="1"/>
    <col min="3594" max="3594" width="17.7109375" style="71" customWidth="1"/>
    <col min="3595" max="3595" width="14" style="71" customWidth="1"/>
    <col min="3596" max="3596" width="15" style="71" customWidth="1"/>
    <col min="3597" max="3597" width="4" style="71" customWidth="1"/>
    <col min="3598" max="3598" width="9.140625" style="71"/>
    <col min="3599" max="3599" width="11.5703125" style="71" customWidth="1"/>
    <col min="3600" max="3602" width="9.140625" style="71"/>
    <col min="3603" max="3603" width="10" style="71" bestFit="1" customWidth="1"/>
    <col min="3604" max="3604" width="13.42578125" style="71" customWidth="1"/>
    <col min="3605" max="3605" width="14.42578125" style="71" bestFit="1" customWidth="1"/>
    <col min="3606" max="3606" width="14.140625" style="71" customWidth="1"/>
    <col min="3607" max="3841" width="9.140625" style="71"/>
    <col min="3842" max="3842" width="19.85546875" style="71" customWidth="1"/>
    <col min="3843" max="3843" width="16" style="71" customWidth="1"/>
    <col min="3844" max="3844" width="15.7109375" style="71" customWidth="1"/>
    <col min="3845" max="3845" width="17.7109375" style="71" customWidth="1"/>
    <col min="3846" max="3847" width="15.7109375" style="71" customWidth="1"/>
    <col min="3848" max="3848" width="16.7109375" style="71" customWidth="1"/>
    <col min="3849" max="3849" width="16.28515625" style="71" customWidth="1"/>
    <col min="3850" max="3850" width="17.7109375" style="71" customWidth="1"/>
    <col min="3851" max="3851" width="14" style="71" customWidth="1"/>
    <col min="3852" max="3852" width="15" style="71" customWidth="1"/>
    <col min="3853" max="3853" width="4" style="71" customWidth="1"/>
    <col min="3854" max="3854" width="9.140625" style="71"/>
    <col min="3855" max="3855" width="11.5703125" style="71" customWidth="1"/>
    <col min="3856" max="3858" width="9.140625" style="71"/>
    <col min="3859" max="3859" width="10" style="71" bestFit="1" customWidth="1"/>
    <col min="3860" max="3860" width="13.42578125" style="71" customWidth="1"/>
    <col min="3861" max="3861" width="14.42578125" style="71" bestFit="1" customWidth="1"/>
    <col min="3862" max="3862" width="14.140625" style="71" customWidth="1"/>
    <col min="3863" max="4097" width="9.140625" style="71"/>
    <col min="4098" max="4098" width="19.85546875" style="71" customWidth="1"/>
    <col min="4099" max="4099" width="16" style="71" customWidth="1"/>
    <col min="4100" max="4100" width="15.7109375" style="71" customWidth="1"/>
    <col min="4101" max="4101" width="17.7109375" style="71" customWidth="1"/>
    <col min="4102" max="4103" width="15.7109375" style="71" customWidth="1"/>
    <col min="4104" max="4104" width="16.7109375" style="71" customWidth="1"/>
    <col min="4105" max="4105" width="16.28515625" style="71" customWidth="1"/>
    <col min="4106" max="4106" width="17.7109375" style="71" customWidth="1"/>
    <col min="4107" max="4107" width="14" style="71" customWidth="1"/>
    <col min="4108" max="4108" width="15" style="71" customWidth="1"/>
    <col min="4109" max="4109" width="4" style="71" customWidth="1"/>
    <col min="4110" max="4110" width="9.140625" style="71"/>
    <col min="4111" max="4111" width="11.5703125" style="71" customWidth="1"/>
    <col min="4112" max="4114" width="9.140625" style="71"/>
    <col min="4115" max="4115" width="10" style="71" bestFit="1" customWidth="1"/>
    <col min="4116" max="4116" width="13.42578125" style="71" customWidth="1"/>
    <col min="4117" max="4117" width="14.42578125" style="71" bestFit="1" customWidth="1"/>
    <col min="4118" max="4118" width="14.140625" style="71" customWidth="1"/>
    <col min="4119" max="4353" width="9.140625" style="71"/>
    <col min="4354" max="4354" width="19.85546875" style="71" customWidth="1"/>
    <col min="4355" max="4355" width="16" style="71" customWidth="1"/>
    <col min="4356" max="4356" width="15.7109375" style="71" customWidth="1"/>
    <col min="4357" max="4357" width="17.7109375" style="71" customWidth="1"/>
    <col min="4358" max="4359" width="15.7109375" style="71" customWidth="1"/>
    <col min="4360" max="4360" width="16.7109375" style="71" customWidth="1"/>
    <col min="4361" max="4361" width="16.28515625" style="71" customWidth="1"/>
    <col min="4362" max="4362" width="17.7109375" style="71" customWidth="1"/>
    <col min="4363" max="4363" width="14" style="71" customWidth="1"/>
    <col min="4364" max="4364" width="15" style="71" customWidth="1"/>
    <col min="4365" max="4365" width="4" style="71" customWidth="1"/>
    <col min="4366" max="4366" width="9.140625" style="71"/>
    <col min="4367" max="4367" width="11.5703125" style="71" customWidth="1"/>
    <col min="4368" max="4370" width="9.140625" style="71"/>
    <col min="4371" max="4371" width="10" style="71" bestFit="1" customWidth="1"/>
    <col min="4372" max="4372" width="13.42578125" style="71" customWidth="1"/>
    <col min="4373" max="4373" width="14.42578125" style="71" bestFit="1" customWidth="1"/>
    <col min="4374" max="4374" width="14.140625" style="71" customWidth="1"/>
    <col min="4375" max="4609" width="9.140625" style="71"/>
    <col min="4610" max="4610" width="19.85546875" style="71" customWidth="1"/>
    <col min="4611" max="4611" width="16" style="71" customWidth="1"/>
    <col min="4612" max="4612" width="15.7109375" style="71" customWidth="1"/>
    <col min="4613" max="4613" width="17.7109375" style="71" customWidth="1"/>
    <col min="4614" max="4615" width="15.7109375" style="71" customWidth="1"/>
    <col min="4616" max="4616" width="16.7109375" style="71" customWidth="1"/>
    <col min="4617" max="4617" width="16.28515625" style="71" customWidth="1"/>
    <col min="4618" max="4618" width="17.7109375" style="71" customWidth="1"/>
    <col min="4619" max="4619" width="14" style="71" customWidth="1"/>
    <col min="4620" max="4620" width="15" style="71" customWidth="1"/>
    <col min="4621" max="4621" width="4" style="71" customWidth="1"/>
    <col min="4622" max="4622" width="9.140625" style="71"/>
    <col min="4623" max="4623" width="11.5703125" style="71" customWidth="1"/>
    <col min="4624" max="4626" width="9.140625" style="71"/>
    <col min="4627" max="4627" width="10" style="71" bestFit="1" customWidth="1"/>
    <col min="4628" max="4628" width="13.42578125" style="71" customWidth="1"/>
    <col min="4629" max="4629" width="14.42578125" style="71" bestFit="1" customWidth="1"/>
    <col min="4630" max="4630" width="14.140625" style="71" customWidth="1"/>
    <col min="4631" max="4865" width="9.140625" style="71"/>
    <col min="4866" max="4866" width="19.85546875" style="71" customWidth="1"/>
    <col min="4867" max="4867" width="16" style="71" customWidth="1"/>
    <col min="4868" max="4868" width="15.7109375" style="71" customWidth="1"/>
    <col min="4869" max="4869" width="17.7109375" style="71" customWidth="1"/>
    <col min="4870" max="4871" width="15.7109375" style="71" customWidth="1"/>
    <col min="4872" max="4872" width="16.7109375" style="71" customWidth="1"/>
    <col min="4873" max="4873" width="16.28515625" style="71" customWidth="1"/>
    <col min="4874" max="4874" width="17.7109375" style="71" customWidth="1"/>
    <col min="4875" max="4875" width="14" style="71" customWidth="1"/>
    <col min="4876" max="4876" width="15" style="71" customWidth="1"/>
    <col min="4877" max="4877" width="4" style="71" customWidth="1"/>
    <col min="4878" max="4878" width="9.140625" style="71"/>
    <col min="4879" max="4879" width="11.5703125" style="71" customWidth="1"/>
    <col min="4880" max="4882" width="9.140625" style="71"/>
    <col min="4883" max="4883" width="10" style="71" bestFit="1" customWidth="1"/>
    <col min="4884" max="4884" width="13.42578125" style="71" customWidth="1"/>
    <col min="4885" max="4885" width="14.42578125" style="71" bestFit="1" customWidth="1"/>
    <col min="4886" max="4886" width="14.140625" style="71" customWidth="1"/>
    <col min="4887" max="5121" width="9.140625" style="71"/>
    <col min="5122" max="5122" width="19.85546875" style="71" customWidth="1"/>
    <col min="5123" max="5123" width="16" style="71" customWidth="1"/>
    <col min="5124" max="5124" width="15.7109375" style="71" customWidth="1"/>
    <col min="5125" max="5125" width="17.7109375" style="71" customWidth="1"/>
    <col min="5126" max="5127" width="15.7109375" style="71" customWidth="1"/>
    <col min="5128" max="5128" width="16.7109375" style="71" customWidth="1"/>
    <col min="5129" max="5129" width="16.28515625" style="71" customWidth="1"/>
    <col min="5130" max="5130" width="17.7109375" style="71" customWidth="1"/>
    <col min="5131" max="5131" width="14" style="71" customWidth="1"/>
    <col min="5132" max="5132" width="15" style="71" customWidth="1"/>
    <col min="5133" max="5133" width="4" style="71" customWidth="1"/>
    <col min="5134" max="5134" width="9.140625" style="71"/>
    <col min="5135" max="5135" width="11.5703125" style="71" customWidth="1"/>
    <col min="5136" max="5138" width="9.140625" style="71"/>
    <col min="5139" max="5139" width="10" style="71" bestFit="1" customWidth="1"/>
    <col min="5140" max="5140" width="13.42578125" style="71" customWidth="1"/>
    <col min="5141" max="5141" width="14.42578125" style="71" bestFit="1" customWidth="1"/>
    <col min="5142" max="5142" width="14.140625" style="71" customWidth="1"/>
    <col min="5143" max="5377" width="9.140625" style="71"/>
    <col min="5378" max="5378" width="19.85546875" style="71" customWidth="1"/>
    <col min="5379" max="5379" width="16" style="71" customWidth="1"/>
    <col min="5380" max="5380" width="15.7109375" style="71" customWidth="1"/>
    <col min="5381" max="5381" width="17.7109375" style="71" customWidth="1"/>
    <col min="5382" max="5383" width="15.7109375" style="71" customWidth="1"/>
    <col min="5384" max="5384" width="16.7109375" style="71" customWidth="1"/>
    <col min="5385" max="5385" width="16.28515625" style="71" customWidth="1"/>
    <col min="5386" max="5386" width="17.7109375" style="71" customWidth="1"/>
    <col min="5387" max="5387" width="14" style="71" customWidth="1"/>
    <col min="5388" max="5388" width="15" style="71" customWidth="1"/>
    <col min="5389" max="5389" width="4" style="71" customWidth="1"/>
    <col min="5390" max="5390" width="9.140625" style="71"/>
    <col min="5391" max="5391" width="11.5703125" style="71" customWidth="1"/>
    <col min="5392" max="5394" width="9.140625" style="71"/>
    <col min="5395" max="5395" width="10" style="71" bestFit="1" customWidth="1"/>
    <col min="5396" max="5396" width="13.42578125" style="71" customWidth="1"/>
    <col min="5397" max="5397" width="14.42578125" style="71" bestFit="1" customWidth="1"/>
    <col min="5398" max="5398" width="14.140625" style="71" customWidth="1"/>
    <col min="5399" max="5633" width="9.140625" style="71"/>
    <col min="5634" max="5634" width="19.85546875" style="71" customWidth="1"/>
    <col min="5635" max="5635" width="16" style="71" customWidth="1"/>
    <col min="5636" max="5636" width="15.7109375" style="71" customWidth="1"/>
    <col min="5637" max="5637" width="17.7109375" style="71" customWidth="1"/>
    <col min="5638" max="5639" width="15.7109375" style="71" customWidth="1"/>
    <col min="5640" max="5640" width="16.7109375" style="71" customWidth="1"/>
    <col min="5641" max="5641" width="16.28515625" style="71" customWidth="1"/>
    <col min="5642" max="5642" width="17.7109375" style="71" customWidth="1"/>
    <col min="5643" max="5643" width="14" style="71" customWidth="1"/>
    <col min="5644" max="5644" width="15" style="71" customWidth="1"/>
    <col min="5645" max="5645" width="4" style="71" customWidth="1"/>
    <col min="5646" max="5646" width="9.140625" style="71"/>
    <col min="5647" max="5647" width="11.5703125" style="71" customWidth="1"/>
    <col min="5648" max="5650" width="9.140625" style="71"/>
    <col min="5651" max="5651" width="10" style="71" bestFit="1" customWidth="1"/>
    <col min="5652" max="5652" width="13.42578125" style="71" customWidth="1"/>
    <col min="5653" max="5653" width="14.42578125" style="71" bestFit="1" customWidth="1"/>
    <col min="5654" max="5654" width="14.140625" style="71" customWidth="1"/>
    <col min="5655" max="5889" width="9.140625" style="71"/>
    <col min="5890" max="5890" width="19.85546875" style="71" customWidth="1"/>
    <col min="5891" max="5891" width="16" style="71" customWidth="1"/>
    <col min="5892" max="5892" width="15.7109375" style="71" customWidth="1"/>
    <col min="5893" max="5893" width="17.7109375" style="71" customWidth="1"/>
    <col min="5894" max="5895" width="15.7109375" style="71" customWidth="1"/>
    <col min="5896" max="5896" width="16.7109375" style="71" customWidth="1"/>
    <col min="5897" max="5897" width="16.28515625" style="71" customWidth="1"/>
    <col min="5898" max="5898" width="17.7109375" style="71" customWidth="1"/>
    <col min="5899" max="5899" width="14" style="71" customWidth="1"/>
    <col min="5900" max="5900" width="15" style="71" customWidth="1"/>
    <col min="5901" max="5901" width="4" style="71" customWidth="1"/>
    <col min="5902" max="5902" width="9.140625" style="71"/>
    <col min="5903" max="5903" width="11.5703125" style="71" customWidth="1"/>
    <col min="5904" max="5906" width="9.140625" style="71"/>
    <col min="5907" max="5907" width="10" style="71" bestFit="1" customWidth="1"/>
    <col min="5908" max="5908" width="13.42578125" style="71" customWidth="1"/>
    <col min="5909" max="5909" width="14.42578125" style="71" bestFit="1" customWidth="1"/>
    <col min="5910" max="5910" width="14.140625" style="71" customWidth="1"/>
    <col min="5911" max="6145" width="9.140625" style="71"/>
    <col min="6146" max="6146" width="19.85546875" style="71" customWidth="1"/>
    <col min="6147" max="6147" width="16" style="71" customWidth="1"/>
    <col min="6148" max="6148" width="15.7109375" style="71" customWidth="1"/>
    <col min="6149" max="6149" width="17.7109375" style="71" customWidth="1"/>
    <col min="6150" max="6151" width="15.7109375" style="71" customWidth="1"/>
    <col min="6152" max="6152" width="16.7109375" style="71" customWidth="1"/>
    <col min="6153" max="6153" width="16.28515625" style="71" customWidth="1"/>
    <col min="6154" max="6154" width="17.7109375" style="71" customWidth="1"/>
    <col min="6155" max="6155" width="14" style="71" customWidth="1"/>
    <col min="6156" max="6156" width="15" style="71" customWidth="1"/>
    <col min="6157" max="6157" width="4" style="71" customWidth="1"/>
    <col min="6158" max="6158" width="9.140625" style="71"/>
    <col min="6159" max="6159" width="11.5703125" style="71" customWidth="1"/>
    <col min="6160" max="6162" width="9.140625" style="71"/>
    <col min="6163" max="6163" width="10" style="71" bestFit="1" customWidth="1"/>
    <col min="6164" max="6164" width="13.42578125" style="71" customWidth="1"/>
    <col min="6165" max="6165" width="14.42578125" style="71" bestFit="1" customWidth="1"/>
    <col min="6166" max="6166" width="14.140625" style="71" customWidth="1"/>
    <col min="6167" max="6401" width="9.140625" style="71"/>
    <col min="6402" max="6402" width="19.85546875" style="71" customWidth="1"/>
    <col min="6403" max="6403" width="16" style="71" customWidth="1"/>
    <col min="6404" max="6404" width="15.7109375" style="71" customWidth="1"/>
    <col min="6405" max="6405" width="17.7109375" style="71" customWidth="1"/>
    <col min="6406" max="6407" width="15.7109375" style="71" customWidth="1"/>
    <col min="6408" max="6408" width="16.7109375" style="71" customWidth="1"/>
    <col min="6409" max="6409" width="16.28515625" style="71" customWidth="1"/>
    <col min="6410" max="6410" width="17.7109375" style="71" customWidth="1"/>
    <col min="6411" max="6411" width="14" style="71" customWidth="1"/>
    <col min="6412" max="6412" width="15" style="71" customWidth="1"/>
    <col min="6413" max="6413" width="4" style="71" customWidth="1"/>
    <col min="6414" max="6414" width="9.140625" style="71"/>
    <col min="6415" max="6415" width="11.5703125" style="71" customWidth="1"/>
    <col min="6416" max="6418" width="9.140625" style="71"/>
    <col min="6419" max="6419" width="10" style="71" bestFit="1" customWidth="1"/>
    <col min="6420" max="6420" width="13.42578125" style="71" customWidth="1"/>
    <col min="6421" max="6421" width="14.42578125" style="71" bestFit="1" customWidth="1"/>
    <col min="6422" max="6422" width="14.140625" style="71" customWidth="1"/>
    <col min="6423" max="6657" width="9.140625" style="71"/>
    <col min="6658" max="6658" width="19.85546875" style="71" customWidth="1"/>
    <col min="6659" max="6659" width="16" style="71" customWidth="1"/>
    <col min="6660" max="6660" width="15.7109375" style="71" customWidth="1"/>
    <col min="6661" max="6661" width="17.7109375" style="71" customWidth="1"/>
    <col min="6662" max="6663" width="15.7109375" style="71" customWidth="1"/>
    <col min="6664" max="6664" width="16.7109375" style="71" customWidth="1"/>
    <col min="6665" max="6665" width="16.28515625" style="71" customWidth="1"/>
    <col min="6666" max="6666" width="17.7109375" style="71" customWidth="1"/>
    <col min="6667" max="6667" width="14" style="71" customWidth="1"/>
    <col min="6668" max="6668" width="15" style="71" customWidth="1"/>
    <col min="6669" max="6669" width="4" style="71" customWidth="1"/>
    <col min="6670" max="6670" width="9.140625" style="71"/>
    <col min="6671" max="6671" width="11.5703125" style="71" customWidth="1"/>
    <col min="6672" max="6674" width="9.140625" style="71"/>
    <col min="6675" max="6675" width="10" style="71" bestFit="1" customWidth="1"/>
    <col min="6676" max="6676" width="13.42578125" style="71" customWidth="1"/>
    <col min="6677" max="6677" width="14.42578125" style="71" bestFit="1" customWidth="1"/>
    <col min="6678" max="6678" width="14.140625" style="71" customWidth="1"/>
    <col min="6679" max="6913" width="9.140625" style="71"/>
    <col min="6914" max="6914" width="19.85546875" style="71" customWidth="1"/>
    <col min="6915" max="6915" width="16" style="71" customWidth="1"/>
    <col min="6916" max="6916" width="15.7109375" style="71" customWidth="1"/>
    <col min="6917" max="6917" width="17.7109375" style="71" customWidth="1"/>
    <col min="6918" max="6919" width="15.7109375" style="71" customWidth="1"/>
    <col min="6920" max="6920" width="16.7109375" style="71" customWidth="1"/>
    <col min="6921" max="6921" width="16.28515625" style="71" customWidth="1"/>
    <col min="6922" max="6922" width="17.7109375" style="71" customWidth="1"/>
    <col min="6923" max="6923" width="14" style="71" customWidth="1"/>
    <col min="6924" max="6924" width="15" style="71" customWidth="1"/>
    <col min="6925" max="6925" width="4" style="71" customWidth="1"/>
    <col min="6926" max="6926" width="9.140625" style="71"/>
    <col min="6927" max="6927" width="11.5703125" style="71" customWidth="1"/>
    <col min="6928" max="6930" width="9.140625" style="71"/>
    <col min="6931" max="6931" width="10" style="71" bestFit="1" customWidth="1"/>
    <col min="6932" max="6932" width="13.42578125" style="71" customWidth="1"/>
    <col min="6933" max="6933" width="14.42578125" style="71" bestFit="1" customWidth="1"/>
    <col min="6934" max="6934" width="14.140625" style="71" customWidth="1"/>
    <col min="6935" max="7169" width="9.140625" style="71"/>
    <col min="7170" max="7170" width="19.85546875" style="71" customWidth="1"/>
    <col min="7171" max="7171" width="16" style="71" customWidth="1"/>
    <col min="7172" max="7172" width="15.7109375" style="71" customWidth="1"/>
    <col min="7173" max="7173" width="17.7109375" style="71" customWidth="1"/>
    <col min="7174" max="7175" width="15.7109375" style="71" customWidth="1"/>
    <col min="7176" max="7176" width="16.7109375" style="71" customWidth="1"/>
    <col min="7177" max="7177" width="16.28515625" style="71" customWidth="1"/>
    <col min="7178" max="7178" width="17.7109375" style="71" customWidth="1"/>
    <col min="7179" max="7179" width="14" style="71" customWidth="1"/>
    <col min="7180" max="7180" width="15" style="71" customWidth="1"/>
    <col min="7181" max="7181" width="4" style="71" customWidth="1"/>
    <col min="7182" max="7182" width="9.140625" style="71"/>
    <col min="7183" max="7183" width="11.5703125" style="71" customWidth="1"/>
    <col min="7184" max="7186" width="9.140625" style="71"/>
    <col min="7187" max="7187" width="10" style="71" bestFit="1" customWidth="1"/>
    <col min="7188" max="7188" width="13.42578125" style="71" customWidth="1"/>
    <col min="7189" max="7189" width="14.42578125" style="71" bestFit="1" customWidth="1"/>
    <col min="7190" max="7190" width="14.140625" style="71" customWidth="1"/>
    <col min="7191" max="7425" width="9.140625" style="71"/>
    <col min="7426" max="7426" width="19.85546875" style="71" customWidth="1"/>
    <col min="7427" max="7427" width="16" style="71" customWidth="1"/>
    <col min="7428" max="7428" width="15.7109375" style="71" customWidth="1"/>
    <col min="7429" max="7429" width="17.7109375" style="71" customWidth="1"/>
    <col min="7430" max="7431" width="15.7109375" style="71" customWidth="1"/>
    <col min="7432" max="7432" width="16.7109375" style="71" customWidth="1"/>
    <col min="7433" max="7433" width="16.28515625" style="71" customWidth="1"/>
    <col min="7434" max="7434" width="17.7109375" style="71" customWidth="1"/>
    <col min="7435" max="7435" width="14" style="71" customWidth="1"/>
    <col min="7436" max="7436" width="15" style="71" customWidth="1"/>
    <col min="7437" max="7437" width="4" style="71" customWidth="1"/>
    <col min="7438" max="7438" width="9.140625" style="71"/>
    <col min="7439" max="7439" width="11.5703125" style="71" customWidth="1"/>
    <col min="7440" max="7442" width="9.140625" style="71"/>
    <col min="7443" max="7443" width="10" style="71" bestFit="1" customWidth="1"/>
    <col min="7444" max="7444" width="13.42578125" style="71" customWidth="1"/>
    <col min="7445" max="7445" width="14.42578125" style="71" bestFit="1" customWidth="1"/>
    <col min="7446" max="7446" width="14.140625" style="71" customWidth="1"/>
    <col min="7447" max="7681" width="9.140625" style="71"/>
    <col min="7682" max="7682" width="19.85546875" style="71" customWidth="1"/>
    <col min="7683" max="7683" width="16" style="71" customWidth="1"/>
    <col min="7684" max="7684" width="15.7109375" style="71" customWidth="1"/>
    <col min="7685" max="7685" width="17.7109375" style="71" customWidth="1"/>
    <col min="7686" max="7687" width="15.7109375" style="71" customWidth="1"/>
    <col min="7688" max="7688" width="16.7109375" style="71" customWidth="1"/>
    <col min="7689" max="7689" width="16.28515625" style="71" customWidth="1"/>
    <col min="7690" max="7690" width="17.7109375" style="71" customWidth="1"/>
    <col min="7691" max="7691" width="14" style="71" customWidth="1"/>
    <col min="7692" max="7692" width="15" style="71" customWidth="1"/>
    <col min="7693" max="7693" width="4" style="71" customWidth="1"/>
    <col min="7694" max="7694" width="9.140625" style="71"/>
    <col min="7695" max="7695" width="11.5703125" style="71" customWidth="1"/>
    <col min="7696" max="7698" width="9.140625" style="71"/>
    <col min="7699" max="7699" width="10" style="71" bestFit="1" customWidth="1"/>
    <col min="7700" max="7700" width="13.42578125" style="71" customWidth="1"/>
    <col min="7701" max="7701" width="14.42578125" style="71" bestFit="1" customWidth="1"/>
    <col min="7702" max="7702" width="14.140625" style="71" customWidth="1"/>
    <col min="7703" max="7937" width="9.140625" style="71"/>
    <col min="7938" max="7938" width="19.85546875" style="71" customWidth="1"/>
    <col min="7939" max="7939" width="16" style="71" customWidth="1"/>
    <col min="7940" max="7940" width="15.7109375" style="71" customWidth="1"/>
    <col min="7941" max="7941" width="17.7109375" style="71" customWidth="1"/>
    <col min="7942" max="7943" width="15.7109375" style="71" customWidth="1"/>
    <col min="7944" max="7944" width="16.7109375" style="71" customWidth="1"/>
    <col min="7945" max="7945" width="16.28515625" style="71" customWidth="1"/>
    <col min="7946" max="7946" width="17.7109375" style="71" customWidth="1"/>
    <col min="7947" max="7947" width="14" style="71" customWidth="1"/>
    <col min="7948" max="7948" width="15" style="71" customWidth="1"/>
    <col min="7949" max="7949" width="4" style="71" customWidth="1"/>
    <col min="7950" max="7950" width="9.140625" style="71"/>
    <col min="7951" max="7951" width="11.5703125" style="71" customWidth="1"/>
    <col min="7952" max="7954" width="9.140625" style="71"/>
    <col min="7955" max="7955" width="10" style="71" bestFit="1" customWidth="1"/>
    <col min="7956" max="7956" width="13.42578125" style="71" customWidth="1"/>
    <col min="7957" max="7957" width="14.42578125" style="71" bestFit="1" customWidth="1"/>
    <col min="7958" max="7958" width="14.140625" style="71" customWidth="1"/>
    <col min="7959" max="8193" width="9.140625" style="71"/>
    <col min="8194" max="8194" width="19.85546875" style="71" customWidth="1"/>
    <col min="8195" max="8195" width="16" style="71" customWidth="1"/>
    <col min="8196" max="8196" width="15.7109375" style="71" customWidth="1"/>
    <col min="8197" max="8197" width="17.7109375" style="71" customWidth="1"/>
    <col min="8198" max="8199" width="15.7109375" style="71" customWidth="1"/>
    <col min="8200" max="8200" width="16.7109375" style="71" customWidth="1"/>
    <col min="8201" max="8201" width="16.28515625" style="71" customWidth="1"/>
    <col min="8202" max="8202" width="17.7109375" style="71" customWidth="1"/>
    <col min="8203" max="8203" width="14" style="71" customWidth="1"/>
    <col min="8204" max="8204" width="15" style="71" customWidth="1"/>
    <col min="8205" max="8205" width="4" style="71" customWidth="1"/>
    <col min="8206" max="8206" width="9.140625" style="71"/>
    <col min="8207" max="8207" width="11.5703125" style="71" customWidth="1"/>
    <col min="8208" max="8210" width="9.140625" style="71"/>
    <col min="8211" max="8211" width="10" style="71" bestFit="1" customWidth="1"/>
    <col min="8212" max="8212" width="13.42578125" style="71" customWidth="1"/>
    <col min="8213" max="8213" width="14.42578125" style="71" bestFit="1" customWidth="1"/>
    <col min="8214" max="8214" width="14.140625" style="71" customWidth="1"/>
    <col min="8215" max="8449" width="9.140625" style="71"/>
    <col min="8450" max="8450" width="19.85546875" style="71" customWidth="1"/>
    <col min="8451" max="8451" width="16" style="71" customWidth="1"/>
    <col min="8452" max="8452" width="15.7109375" style="71" customWidth="1"/>
    <col min="8453" max="8453" width="17.7109375" style="71" customWidth="1"/>
    <col min="8454" max="8455" width="15.7109375" style="71" customWidth="1"/>
    <col min="8456" max="8456" width="16.7109375" style="71" customWidth="1"/>
    <col min="8457" max="8457" width="16.28515625" style="71" customWidth="1"/>
    <col min="8458" max="8458" width="17.7109375" style="71" customWidth="1"/>
    <col min="8459" max="8459" width="14" style="71" customWidth="1"/>
    <col min="8460" max="8460" width="15" style="71" customWidth="1"/>
    <col min="8461" max="8461" width="4" style="71" customWidth="1"/>
    <col min="8462" max="8462" width="9.140625" style="71"/>
    <col min="8463" max="8463" width="11.5703125" style="71" customWidth="1"/>
    <col min="8464" max="8466" width="9.140625" style="71"/>
    <col min="8467" max="8467" width="10" style="71" bestFit="1" customWidth="1"/>
    <col min="8468" max="8468" width="13.42578125" style="71" customWidth="1"/>
    <col min="8469" max="8469" width="14.42578125" style="71" bestFit="1" customWidth="1"/>
    <col min="8470" max="8470" width="14.140625" style="71" customWidth="1"/>
    <col min="8471" max="8705" width="9.140625" style="71"/>
    <col min="8706" max="8706" width="19.85546875" style="71" customWidth="1"/>
    <col min="8707" max="8707" width="16" style="71" customWidth="1"/>
    <col min="8708" max="8708" width="15.7109375" style="71" customWidth="1"/>
    <col min="8709" max="8709" width="17.7109375" style="71" customWidth="1"/>
    <col min="8710" max="8711" width="15.7109375" style="71" customWidth="1"/>
    <col min="8712" max="8712" width="16.7109375" style="71" customWidth="1"/>
    <col min="8713" max="8713" width="16.28515625" style="71" customWidth="1"/>
    <col min="8714" max="8714" width="17.7109375" style="71" customWidth="1"/>
    <col min="8715" max="8715" width="14" style="71" customWidth="1"/>
    <col min="8716" max="8716" width="15" style="71" customWidth="1"/>
    <col min="8717" max="8717" width="4" style="71" customWidth="1"/>
    <col min="8718" max="8718" width="9.140625" style="71"/>
    <col min="8719" max="8719" width="11.5703125" style="71" customWidth="1"/>
    <col min="8720" max="8722" width="9.140625" style="71"/>
    <col min="8723" max="8723" width="10" style="71" bestFit="1" customWidth="1"/>
    <col min="8724" max="8724" width="13.42578125" style="71" customWidth="1"/>
    <col min="8725" max="8725" width="14.42578125" style="71" bestFit="1" customWidth="1"/>
    <col min="8726" max="8726" width="14.140625" style="71" customWidth="1"/>
    <col min="8727" max="8961" width="9.140625" style="71"/>
    <col min="8962" max="8962" width="19.85546875" style="71" customWidth="1"/>
    <col min="8963" max="8963" width="16" style="71" customWidth="1"/>
    <col min="8964" max="8964" width="15.7109375" style="71" customWidth="1"/>
    <col min="8965" max="8965" width="17.7109375" style="71" customWidth="1"/>
    <col min="8966" max="8967" width="15.7109375" style="71" customWidth="1"/>
    <col min="8968" max="8968" width="16.7109375" style="71" customWidth="1"/>
    <col min="8969" max="8969" width="16.28515625" style="71" customWidth="1"/>
    <col min="8970" max="8970" width="17.7109375" style="71" customWidth="1"/>
    <col min="8971" max="8971" width="14" style="71" customWidth="1"/>
    <col min="8972" max="8972" width="15" style="71" customWidth="1"/>
    <col min="8973" max="8973" width="4" style="71" customWidth="1"/>
    <col min="8974" max="8974" width="9.140625" style="71"/>
    <col min="8975" max="8975" width="11.5703125" style="71" customWidth="1"/>
    <col min="8976" max="8978" width="9.140625" style="71"/>
    <col min="8979" max="8979" width="10" style="71" bestFit="1" customWidth="1"/>
    <col min="8980" max="8980" width="13.42578125" style="71" customWidth="1"/>
    <col min="8981" max="8981" width="14.42578125" style="71" bestFit="1" customWidth="1"/>
    <col min="8982" max="8982" width="14.140625" style="71" customWidth="1"/>
    <col min="8983" max="9217" width="9.140625" style="71"/>
    <col min="9218" max="9218" width="19.85546875" style="71" customWidth="1"/>
    <col min="9219" max="9219" width="16" style="71" customWidth="1"/>
    <col min="9220" max="9220" width="15.7109375" style="71" customWidth="1"/>
    <col min="9221" max="9221" width="17.7109375" style="71" customWidth="1"/>
    <col min="9222" max="9223" width="15.7109375" style="71" customWidth="1"/>
    <col min="9224" max="9224" width="16.7109375" style="71" customWidth="1"/>
    <col min="9225" max="9225" width="16.28515625" style="71" customWidth="1"/>
    <col min="9226" max="9226" width="17.7109375" style="71" customWidth="1"/>
    <col min="9227" max="9227" width="14" style="71" customWidth="1"/>
    <col min="9228" max="9228" width="15" style="71" customWidth="1"/>
    <col min="9229" max="9229" width="4" style="71" customWidth="1"/>
    <col min="9230" max="9230" width="9.140625" style="71"/>
    <col min="9231" max="9231" width="11.5703125" style="71" customWidth="1"/>
    <col min="9232" max="9234" width="9.140625" style="71"/>
    <col min="9235" max="9235" width="10" style="71" bestFit="1" customWidth="1"/>
    <col min="9236" max="9236" width="13.42578125" style="71" customWidth="1"/>
    <col min="9237" max="9237" width="14.42578125" style="71" bestFit="1" customWidth="1"/>
    <col min="9238" max="9238" width="14.140625" style="71" customWidth="1"/>
    <col min="9239" max="9473" width="9.140625" style="71"/>
    <col min="9474" max="9474" width="19.85546875" style="71" customWidth="1"/>
    <col min="9475" max="9475" width="16" style="71" customWidth="1"/>
    <col min="9476" max="9476" width="15.7109375" style="71" customWidth="1"/>
    <col min="9477" max="9477" width="17.7109375" style="71" customWidth="1"/>
    <col min="9478" max="9479" width="15.7109375" style="71" customWidth="1"/>
    <col min="9480" max="9480" width="16.7109375" style="71" customWidth="1"/>
    <col min="9481" max="9481" width="16.28515625" style="71" customWidth="1"/>
    <col min="9482" max="9482" width="17.7109375" style="71" customWidth="1"/>
    <col min="9483" max="9483" width="14" style="71" customWidth="1"/>
    <col min="9484" max="9484" width="15" style="71" customWidth="1"/>
    <col min="9485" max="9485" width="4" style="71" customWidth="1"/>
    <col min="9486" max="9486" width="9.140625" style="71"/>
    <col min="9487" max="9487" width="11.5703125" style="71" customWidth="1"/>
    <col min="9488" max="9490" width="9.140625" style="71"/>
    <col min="9491" max="9491" width="10" style="71" bestFit="1" customWidth="1"/>
    <col min="9492" max="9492" width="13.42578125" style="71" customWidth="1"/>
    <col min="9493" max="9493" width="14.42578125" style="71" bestFit="1" customWidth="1"/>
    <col min="9494" max="9494" width="14.140625" style="71" customWidth="1"/>
    <col min="9495" max="9729" width="9.140625" style="71"/>
    <col min="9730" max="9730" width="19.85546875" style="71" customWidth="1"/>
    <col min="9731" max="9731" width="16" style="71" customWidth="1"/>
    <col min="9732" max="9732" width="15.7109375" style="71" customWidth="1"/>
    <col min="9733" max="9733" width="17.7109375" style="71" customWidth="1"/>
    <col min="9734" max="9735" width="15.7109375" style="71" customWidth="1"/>
    <col min="9736" max="9736" width="16.7109375" style="71" customWidth="1"/>
    <col min="9737" max="9737" width="16.28515625" style="71" customWidth="1"/>
    <col min="9738" max="9738" width="17.7109375" style="71" customWidth="1"/>
    <col min="9739" max="9739" width="14" style="71" customWidth="1"/>
    <col min="9740" max="9740" width="15" style="71" customWidth="1"/>
    <col min="9741" max="9741" width="4" style="71" customWidth="1"/>
    <col min="9742" max="9742" width="9.140625" style="71"/>
    <col min="9743" max="9743" width="11.5703125" style="71" customWidth="1"/>
    <col min="9744" max="9746" width="9.140625" style="71"/>
    <col min="9747" max="9747" width="10" style="71" bestFit="1" customWidth="1"/>
    <col min="9748" max="9748" width="13.42578125" style="71" customWidth="1"/>
    <col min="9749" max="9749" width="14.42578125" style="71" bestFit="1" customWidth="1"/>
    <col min="9750" max="9750" width="14.140625" style="71" customWidth="1"/>
    <col min="9751" max="9985" width="9.140625" style="71"/>
    <col min="9986" max="9986" width="19.85546875" style="71" customWidth="1"/>
    <col min="9987" max="9987" width="16" style="71" customWidth="1"/>
    <col min="9988" max="9988" width="15.7109375" style="71" customWidth="1"/>
    <col min="9989" max="9989" width="17.7109375" style="71" customWidth="1"/>
    <col min="9990" max="9991" width="15.7109375" style="71" customWidth="1"/>
    <col min="9992" max="9992" width="16.7109375" style="71" customWidth="1"/>
    <col min="9993" max="9993" width="16.28515625" style="71" customWidth="1"/>
    <col min="9994" max="9994" width="17.7109375" style="71" customWidth="1"/>
    <col min="9995" max="9995" width="14" style="71" customWidth="1"/>
    <col min="9996" max="9996" width="15" style="71" customWidth="1"/>
    <col min="9997" max="9997" width="4" style="71" customWidth="1"/>
    <col min="9998" max="9998" width="9.140625" style="71"/>
    <col min="9999" max="9999" width="11.5703125" style="71" customWidth="1"/>
    <col min="10000" max="10002" width="9.140625" style="71"/>
    <col min="10003" max="10003" width="10" style="71" bestFit="1" customWidth="1"/>
    <col min="10004" max="10004" width="13.42578125" style="71" customWidth="1"/>
    <col min="10005" max="10005" width="14.42578125" style="71" bestFit="1" customWidth="1"/>
    <col min="10006" max="10006" width="14.140625" style="71" customWidth="1"/>
    <col min="10007" max="10241" width="9.140625" style="71"/>
    <col min="10242" max="10242" width="19.85546875" style="71" customWidth="1"/>
    <col min="10243" max="10243" width="16" style="71" customWidth="1"/>
    <col min="10244" max="10244" width="15.7109375" style="71" customWidth="1"/>
    <col min="10245" max="10245" width="17.7109375" style="71" customWidth="1"/>
    <col min="10246" max="10247" width="15.7109375" style="71" customWidth="1"/>
    <col min="10248" max="10248" width="16.7109375" style="71" customWidth="1"/>
    <col min="10249" max="10249" width="16.28515625" style="71" customWidth="1"/>
    <col min="10250" max="10250" width="17.7109375" style="71" customWidth="1"/>
    <col min="10251" max="10251" width="14" style="71" customWidth="1"/>
    <col min="10252" max="10252" width="15" style="71" customWidth="1"/>
    <col min="10253" max="10253" width="4" style="71" customWidth="1"/>
    <col min="10254" max="10254" width="9.140625" style="71"/>
    <col min="10255" max="10255" width="11.5703125" style="71" customWidth="1"/>
    <col min="10256" max="10258" width="9.140625" style="71"/>
    <col min="10259" max="10259" width="10" style="71" bestFit="1" customWidth="1"/>
    <col min="10260" max="10260" width="13.42578125" style="71" customWidth="1"/>
    <col min="10261" max="10261" width="14.42578125" style="71" bestFit="1" customWidth="1"/>
    <col min="10262" max="10262" width="14.140625" style="71" customWidth="1"/>
    <col min="10263" max="10497" width="9.140625" style="71"/>
    <col min="10498" max="10498" width="19.85546875" style="71" customWidth="1"/>
    <col min="10499" max="10499" width="16" style="71" customWidth="1"/>
    <col min="10500" max="10500" width="15.7109375" style="71" customWidth="1"/>
    <col min="10501" max="10501" width="17.7109375" style="71" customWidth="1"/>
    <col min="10502" max="10503" width="15.7109375" style="71" customWidth="1"/>
    <col min="10504" max="10504" width="16.7109375" style="71" customWidth="1"/>
    <col min="10505" max="10505" width="16.28515625" style="71" customWidth="1"/>
    <col min="10506" max="10506" width="17.7109375" style="71" customWidth="1"/>
    <col min="10507" max="10507" width="14" style="71" customWidth="1"/>
    <col min="10508" max="10508" width="15" style="71" customWidth="1"/>
    <col min="10509" max="10509" width="4" style="71" customWidth="1"/>
    <col min="10510" max="10510" width="9.140625" style="71"/>
    <col min="10511" max="10511" width="11.5703125" style="71" customWidth="1"/>
    <col min="10512" max="10514" width="9.140625" style="71"/>
    <col min="10515" max="10515" width="10" style="71" bestFit="1" customWidth="1"/>
    <col min="10516" max="10516" width="13.42578125" style="71" customWidth="1"/>
    <col min="10517" max="10517" width="14.42578125" style="71" bestFit="1" customWidth="1"/>
    <col min="10518" max="10518" width="14.140625" style="71" customWidth="1"/>
    <col min="10519" max="10753" width="9.140625" style="71"/>
    <col min="10754" max="10754" width="19.85546875" style="71" customWidth="1"/>
    <col min="10755" max="10755" width="16" style="71" customWidth="1"/>
    <col min="10756" max="10756" width="15.7109375" style="71" customWidth="1"/>
    <col min="10757" max="10757" width="17.7109375" style="71" customWidth="1"/>
    <col min="10758" max="10759" width="15.7109375" style="71" customWidth="1"/>
    <col min="10760" max="10760" width="16.7109375" style="71" customWidth="1"/>
    <col min="10761" max="10761" width="16.28515625" style="71" customWidth="1"/>
    <col min="10762" max="10762" width="17.7109375" style="71" customWidth="1"/>
    <col min="10763" max="10763" width="14" style="71" customWidth="1"/>
    <col min="10764" max="10764" width="15" style="71" customWidth="1"/>
    <col min="10765" max="10765" width="4" style="71" customWidth="1"/>
    <col min="10766" max="10766" width="9.140625" style="71"/>
    <col min="10767" max="10767" width="11.5703125" style="71" customWidth="1"/>
    <col min="10768" max="10770" width="9.140625" style="71"/>
    <col min="10771" max="10771" width="10" style="71" bestFit="1" customWidth="1"/>
    <col min="10772" max="10772" width="13.42578125" style="71" customWidth="1"/>
    <col min="10773" max="10773" width="14.42578125" style="71" bestFit="1" customWidth="1"/>
    <col min="10774" max="10774" width="14.140625" style="71" customWidth="1"/>
    <col min="10775" max="11009" width="9.140625" style="71"/>
    <col min="11010" max="11010" width="19.85546875" style="71" customWidth="1"/>
    <col min="11011" max="11011" width="16" style="71" customWidth="1"/>
    <col min="11012" max="11012" width="15.7109375" style="71" customWidth="1"/>
    <col min="11013" max="11013" width="17.7109375" style="71" customWidth="1"/>
    <col min="11014" max="11015" width="15.7109375" style="71" customWidth="1"/>
    <col min="11016" max="11016" width="16.7109375" style="71" customWidth="1"/>
    <col min="11017" max="11017" width="16.28515625" style="71" customWidth="1"/>
    <col min="11018" max="11018" width="17.7109375" style="71" customWidth="1"/>
    <col min="11019" max="11019" width="14" style="71" customWidth="1"/>
    <col min="11020" max="11020" width="15" style="71" customWidth="1"/>
    <col min="11021" max="11021" width="4" style="71" customWidth="1"/>
    <col min="11022" max="11022" width="9.140625" style="71"/>
    <col min="11023" max="11023" width="11.5703125" style="71" customWidth="1"/>
    <col min="11024" max="11026" width="9.140625" style="71"/>
    <col min="11027" max="11027" width="10" style="71" bestFit="1" customWidth="1"/>
    <col min="11028" max="11028" width="13.42578125" style="71" customWidth="1"/>
    <col min="11029" max="11029" width="14.42578125" style="71" bestFit="1" customWidth="1"/>
    <col min="11030" max="11030" width="14.140625" style="71" customWidth="1"/>
    <col min="11031" max="11265" width="9.140625" style="71"/>
    <col min="11266" max="11266" width="19.85546875" style="71" customWidth="1"/>
    <col min="11267" max="11267" width="16" style="71" customWidth="1"/>
    <col min="11268" max="11268" width="15.7109375" style="71" customWidth="1"/>
    <col min="11269" max="11269" width="17.7109375" style="71" customWidth="1"/>
    <col min="11270" max="11271" width="15.7109375" style="71" customWidth="1"/>
    <col min="11272" max="11272" width="16.7109375" style="71" customWidth="1"/>
    <col min="11273" max="11273" width="16.28515625" style="71" customWidth="1"/>
    <col min="11274" max="11274" width="17.7109375" style="71" customWidth="1"/>
    <col min="11275" max="11275" width="14" style="71" customWidth="1"/>
    <col min="11276" max="11276" width="15" style="71" customWidth="1"/>
    <col min="11277" max="11277" width="4" style="71" customWidth="1"/>
    <col min="11278" max="11278" width="9.140625" style="71"/>
    <col min="11279" max="11279" width="11.5703125" style="71" customWidth="1"/>
    <col min="11280" max="11282" width="9.140625" style="71"/>
    <col min="11283" max="11283" width="10" style="71" bestFit="1" customWidth="1"/>
    <col min="11284" max="11284" width="13.42578125" style="71" customWidth="1"/>
    <col min="11285" max="11285" width="14.42578125" style="71" bestFit="1" customWidth="1"/>
    <col min="11286" max="11286" width="14.140625" style="71" customWidth="1"/>
    <col min="11287" max="11521" width="9.140625" style="71"/>
    <col min="11522" max="11522" width="19.85546875" style="71" customWidth="1"/>
    <col min="11523" max="11523" width="16" style="71" customWidth="1"/>
    <col min="11524" max="11524" width="15.7109375" style="71" customWidth="1"/>
    <col min="11525" max="11525" width="17.7109375" style="71" customWidth="1"/>
    <col min="11526" max="11527" width="15.7109375" style="71" customWidth="1"/>
    <col min="11528" max="11528" width="16.7109375" style="71" customWidth="1"/>
    <col min="11529" max="11529" width="16.28515625" style="71" customWidth="1"/>
    <col min="11530" max="11530" width="17.7109375" style="71" customWidth="1"/>
    <col min="11531" max="11531" width="14" style="71" customWidth="1"/>
    <col min="11532" max="11532" width="15" style="71" customWidth="1"/>
    <col min="11533" max="11533" width="4" style="71" customWidth="1"/>
    <col min="11534" max="11534" width="9.140625" style="71"/>
    <col min="11535" max="11535" width="11.5703125" style="71" customWidth="1"/>
    <col min="11536" max="11538" width="9.140625" style="71"/>
    <col min="11539" max="11539" width="10" style="71" bestFit="1" customWidth="1"/>
    <col min="11540" max="11540" width="13.42578125" style="71" customWidth="1"/>
    <col min="11541" max="11541" width="14.42578125" style="71" bestFit="1" customWidth="1"/>
    <col min="11542" max="11542" width="14.140625" style="71" customWidth="1"/>
    <col min="11543" max="11777" width="9.140625" style="71"/>
    <col min="11778" max="11778" width="19.85546875" style="71" customWidth="1"/>
    <col min="11779" max="11779" width="16" style="71" customWidth="1"/>
    <col min="11780" max="11780" width="15.7109375" style="71" customWidth="1"/>
    <col min="11781" max="11781" width="17.7109375" style="71" customWidth="1"/>
    <col min="11782" max="11783" width="15.7109375" style="71" customWidth="1"/>
    <col min="11784" max="11784" width="16.7109375" style="71" customWidth="1"/>
    <col min="11785" max="11785" width="16.28515625" style="71" customWidth="1"/>
    <col min="11786" max="11786" width="17.7109375" style="71" customWidth="1"/>
    <col min="11787" max="11787" width="14" style="71" customWidth="1"/>
    <col min="11788" max="11788" width="15" style="71" customWidth="1"/>
    <col min="11789" max="11789" width="4" style="71" customWidth="1"/>
    <col min="11790" max="11790" width="9.140625" style="71"/>
    <col min="11791" max="11791" width="11.5703125" style="71" customWidth="1"/>
    <col min="11792" max="11794" width="9.140625" style="71"/>
    <col min="11795" max="11795" width="10" style="71" bestFit="1" customWidth="1"/>
    <col min="11796" max="11796" width="13.42578125" style="71" customWidth="1"/>
    <col min="11797" max="11797" width="14.42578125" style="71" bestFit="1" customWidth="1"/>
    <col min="11798" max="11798" width="14.140625" style="71" customWidth="1"/>
    <col min="11799" max="12033" width="9.140625" style="71"/>
    <col min="12034" max="12034" width="19.85546875" style="71" customWidth="1"/>
    <col min="12035" max="12035" width="16" style="71" customWidth="1"/>
    <col min="12036" max="12036" width="15.7109375" style="71" customWidth="1"/>
    <col min="12037" max="12037" width="17.7109375" style="71" customWidth="1"/>
    <col min="12038" max="12039" width="15.7109375" style="71" customWidth="1"/>
    <col min="12040" max="12040" width="16.7109375" style="71" customWidth="1"/>
    <col min="12041" max="12041" width="16.28515625" style="71" customWidth="1"/>
    <col min="12042" max="12042" width="17.7109375" style="71" customWidth="1"/>
    <col min="12043" max="12043" width="14" style="71" customWidth="1"/>
    <col min="12044" max="12044" width="15" style="71" customWidth="1"/>
    <col min="12045" max="12045" width="4" style="71" customWidth="1"/>
    <col min="12046" max="12046" width="9.140625" style="71"/>
    <col min="12047" max="12047" width="11.5703125" style="71" customWidth="1"/>
    <col min="12048" max="12050" width="9.140625" style="71"/>
    <col min="12051" max="12051" width="10" style="71" bestFit="1" customWidth="1"/>
    <col min="12052" max="12052" width="13.42578125" style="71" customWidth="1"/>
    <col min="12053" max="12053" width="14.42578125" style="71" bestFit="1" customWidth="1"/>
    <col min="12054" max="12054" width="14.140625" style="71" customWidth="1"/>
    <col min="12055" max="12289" width="9.140625" style="71"/>
    <col min="12290" max="12290" width="19.85546875" style="71" customWidth="1"/>
    <col min="12291" max="12291" width="16" style="71" customWidth="1"/>
    <col min="12292" max="12292" width="15.7109375" style="71" customWidth="1"/>
    <col min="12293" max="12293" width="17.7109375" style="71" customWidth="1"/>
    <col min="12294" max="12295" width="15.7109375" style="71" customWidth="1"/>
    <col min="12296" max="12296" width="16.7109375" style="71" customWidth="1"/>
    <col min="12297" max="12297" width="16.28515625" style="71" customWidth="1"/>
    <col min="12298" max="12298" width="17.7109375" style="71" customWidth="1"/>
    <col min="12299" max="12299" width="14" style="71" customWidth="1"/>
    <col min="12300" max="12300" width="15" style="71" customWidth="1"/>
    <col min="12301" max="12301" width="4" style="71" customWidth="1"/>
    <col min="12302" max="12302" width="9.140625" style="71"/>
    <col min="12303" max="12303" width="11.5703125" style="71" customWidth="1"/>
    <col min="12304" max="12306" width="9.140625" style="71"/>
    <col min="12307" max="12307" width="10" style="71" bestFit="1" customWidth="1"/>
    <col min="12308" max="12308" width="13.42578125" style="71" customWidth="1"/>
    <col min="12309" max="12309" width="14.42578125" style="71" bestFit="1" customWidth="1"/>
    <col min="12310" max="12310" width="14.140625" style="71" customWidth="1"/>
    <col min="12311" max="12545" width="9.140625" style="71"/>
    <col min="12546" max="12546" width="19.85546875" style="71" customWidth="1"/>
    <col min="12547" max="12547" width="16" style="71" customWidth="1"/>
    <col min="12548" max="12548" width="15.7109375" style="71" customWidth="1"/>
    <col min="12549" max="12549" width="17.7109375" style="71" customWidth="1"/>
    <col min="12550" max="12551" width="15.7109375" style="71" customWidth="1"/>
    <col min="12552" max="12552" width="16.7109375" style="71" customWidth="1"/>
    <col min="12553" max="12553" width="16.28515625" style="71" customWidth="1"/>
    <col min="12554" max="12554" width="17.7109375" style="71" customWidth="1"/>
    <col min="12555" max="12555" width="14" style="71" customWidth="1"/>
    <col min="12556" max="12556" width="15" style="71" customWidth="1"/>
    <col min="12557" max="12557" width="4" style="71" customWidth="1"/>
    <col min="12558" max="12558" width="9.140625" style="71"/>
    <col min="12559" max="12559" width="11.5703125" style="71" customWidth="1"/>
    <col min="12560" max="12562" width="9.140625" style="71"/>
    <col min="12563" max="12563" width="10" style="71" bestFit="1" customWidth="1"/>
    <col min="12564" max="12564" width="13.42578125" style="71" customWidth="1"/>
    <col min="12565" max="12565" width="14.42578125" style="71" bestFit="1" customWidth="1"/>
    <col min="12566" max="12566" width="14.140625" style="71" customWidth="1"/>
    <col min="12567" max="12801" width="9.140625" style="71"/>
    <col min="12802" max="12802" width="19.85546875" style="71" customWidth="1"/>
    <col min="12803" max="12803" width="16" style="71" customWidth="1"/>
    <col min="12804" max="12804" width="15.7109375" style="71" customWidth="1"/>
    <col min="12805" max="12805" width="17.7109375" style="71" customWidth="1"/>
    <col min="12806" max="12807" width="15.7109375" style="71" customWidth="1"/>
    <col min="12808" max="12808" width="16.7109375" style="71" customWidth="1"/>
    <col min="12809" max="12809" width="16.28515625" style="71" customWidth="1"/>
    <col min="12810" max="12810" width="17.7109375" style="71" customWidth="1"/>
    <col min="12811" max="12811" width="14" style="71" customWidth="1"/>
    <col min="12812" max="12812" width="15" style="71" customWidth="1"/>
    <col min="12813" max="12813" width="4" style="71" customWidth="1"/>
    <col min="12814" max="12814" width="9.140625" style="71"/>
    <col min="12815" max="12815" width="11.5703125" style="71" customWidth="1"/>
    <col min="12816" max="12818" width="9.140625" style="71"/>
    <col min="12819" max="12819" width="10" style="71" bestFit="1" customWidth="1"/>
    <col min="12820" max="12820" width="13.42578125" style="71" customWidth="1"/>
    <col min="12821" max="12821" width="14.42578125" style="71" bestFit="1" customWidth="1"/>
    <col min="12822" max="12822" width="14.140625" style="71" customWidth="1"/>
    <col min="12823" max="13057" width="9.140625" style="71"/>
    <col min="13058" max="13058" width="19.85546875" style="71" customWidth="1"/>
    <col min="13059" max="13059" width="16" style="71" customWidth="1"/>
    <col min="13060" max="13060" width="15.7109375" style="71" customWidth="1"/>
    <col min="13061" max="13061" width="17.7109375" style="71" customWidth="1"/>
    <col min="13062" max="13063" width="15.7109375" style="71" customWidth="1"/>
    <col min="13064" max="13064" width="16.7109375" style="71" customWidth="1"/>
    <col min="13065" max="13065" width="16.28515625" style="71" customWidth="1"/>
    <col min="13066" max="13066" width="17.7109375" style="71" customWidth="1"/>
    <col min="13067" max="13067" width="14" style="71" customWidth="1"/>
    <col min="13068" max="13068" width="15" style="71" customWidth="1"/>
    <col min="13069" max="13069" width="4" style="71" customWidth="1"/>
    <col min="13070" max="13070" width="9.140625" style="71"/>
    <col min="13071" max="13071" width="11.5703125" style="71" customWidth="1"/>
    <col min="13072" max="13074" width="9.140625" style="71"/>
    <col min="13075" max="13075" width="10" style="71" bestFit="1" customWidth="1"/>
    <col min="13076" max="13076" width="13.42578125" style="71" customWidth="1"/>
    <col min="13077" max="13077" width="14.42578125" style="71" bestFit="1" customWidth="1"/>
    <col min="13078" max="13078" width="14.140625" style="71" customWidth="1"/>
    <col min="13079" max="13313" width="9.140625" style="71"/>
    <col min="13314" max="13314" width="19.85546875" style="71" customWidth="1"/>
    <col min="13315" max="13315" width="16" style="71" customWidth="1"/>
    <col min="13316" max="13316" width="15.7109375" style="71" customWidth="1"/>
    <col min="13317" max="13317" width="17.7109375" style="71" customWidth="1"/>
    <col min="13318" max="13319" width="15.7109375" style="71" customWidth="1"/>
    <col min="13320" max="13320" width="16.7109375" style="71" customWidth="1"/>
    <col min="13321" max="13321" width="16.28515625" style="71" customWidth="1"/>
    <col min="13322" max="13322" width="17.7109375" style="71" customWidth="1"/>
    <col min="13323" max="13323" width="14" style="71" customWidth="1"/>
    <col min="13324" max="13324" width="15" style="71" customWidth="1"/>
    <col min="13325" max="13325" width="4" style="71" customWidth="1"/>
    <col min="13326" max="13326" width="9.140625" style="71"/>
    <col min="13327" max="13327" width="11.5703125" style="71" customWidth="1"/>
    <col min="13328" max="13330" width="9.140625" style="71"/>
    <col min="13331" max="13331" width="10" style="71" bestFit="1" customWidth="1"/>
    <col min="13332" max="13332" width="13.42578125" style="71" customWidth="1"/>
    <col min="13333" max="13333" width="14.42578125" style="71" bestFit="1" customWidth="1"/>
    <col min="13334" max="13334" width="14.140625" style="71" customWidth="1"/>
    <col min="13335" max="13569" width="9.140625" style="71"/>
    <col min="13570" max="13570" width="19.85546875" style="71" customWidth="1"/>
    <col min="13571" max="13571" width="16" style="71" customWidth="1"/>
    <col min="13572" max="13572" width="15.7109375" style="71" customWidth="1"/>
    <col min="13573" max="13573" width="17.7109375" style="71" customWidth="1"/>
    <col min="13574" max="13575" width="15.7109375" style="71" customWidth="1"/>
    <col min="13576" max="13576" width="16.7109375" style="71" customWidth="1"/>
    <col min="13577" max="13577" width="16.28515625" style="71" customWidth="1"/>
    <col min="13578" max="13578" width="17.7109375" style="71" customWidth="1"/>
    <col min="13579" max="13579" width="14" style="71" customWidth="1"/>
    <col min="13580" max="13580" width="15" style="71" customWidth="1"/>
    <col min="13581" max="13581" width="4" style="71" customWidth="1"/>
    <col min="13582" max="13582" width="9.140625" style="71"/>
    <col min="13583" max="13583" width="11.5703125" style="71" customWidth="1"/>
    <col min="13584" max="13586" width="9.140625" style="71"/>
    <col min="13587" max="13587" width="10" style="71" bestFit="1" customWidth="1"/>
    <col min="13588" max="13588" width="13.42578125" style="71" customWidth="1"/>
    <col min="13589" max="13589" width="14.42578125" style="71" bestFit="1" customWidth="1"/>
    <col min="13590" max="13590" width="14.140625" style="71" customWidth="1"/>
    <col min="13591" max="13825" width="9.140625" style="71"/>
    <col min="13826" max="13826" width="19.85546875" style="71" customWidth="1"/>
    <col min="13827" max="13827" width="16" style="71" customWidth="1"/>
    <col min="13828" max="13828" width="15.7109375" style="71" customWidth="1"/>
    <col min="13829" max="13829" width="17.7109375" style="71" customWidth="1"/>
    <col min="13830" max="13831" width="15.7109375" style="71" customWidth="1"/>
    <col min="13832" max="13832" width="16.7109375" style="71" customWidth="1"/>
    <col min="13833" max="13833" width="16.28515625" style="71" customWidth="1"/>
    <col min="13834" max="13834" width="17.7109375" style="71" customWidth="1"/>
    <col min="13835" max="13835" width="14" style="71" customWidth="1"/>
    <col min="13836" max="13836" width="15" style="71" customWidth="1"/>
    <col min="13837" max="13837" width="4" style="71" customWidth="1"/>
    <col min="13838" max="13838" width="9.140625" style="71"/>
    <col min="13839" max="13839" width="11.5703125" style="71" customWidth="1"/>
    <col min="13840" max="13842" width="9.140625" style="71"/>
    <col min="13843" max="13843" width="10" style="71" bestFit="1" customWidth="1"/>
    <col min="13844" max="13844" width="13.42578125" style="71" customWidth="1"/>
    <col min="13845" max="13845" width="14.42578125" style="71" bestFit="1" customWidth="1"/>
    <col min="13846" max="13846" width="14.140625" style="71" customWidth="1"/>
    <col min="13847" max="14081" width="9.140625" style="71"/>
    <col min="14082" max="14082" width="19.85546875" style="71" customWidth="1"/>
    <col min="14083" max="14083" width="16" style="71" customWidth="1"/>
    <col min="14084" max="14084" width="15.7109375" style="71" customWidth="1"/>
    <col min="14085" max="14085" width="17.7109375" style="71" customWidth="1"/>
    <col min="14086" max="14087" width="15.7109375" style="71" customWidth="1"/>
    <col min="14088" max="14088" width="16.7109375" style="71" customWidth="1"/>
    <col min="14089" max="14089" width="16.28515625" style="71" customWidth="1"/>
    <col min="14090" max="14090" width="17.7109375" style="71" customWidth="1"/>
    <col min="14091" max="14091" width="14" style="71" customWidth="1"/>
    <col min="14092" max="14092" width="15" style="71" customWidth="1"/>
    <col min="14093" max="14093" width="4" style="71" customWidth="1"/>
    <col min="14094" max="14094" width="9.140625" style="71"/>
    <col min="14095" max="14095" width="11.5703125" style="71" customWidth="1"/>
    <col min="14096" max="14098" width="9.140625" style="71"/>
    <col min="14099" max="14099" width="10" style="71" bestFit="1" customWidth="1"/>
    <col min="14100" max="14100" width="13.42578125" style="71" customWidth="1"/>
    <col min="14101" max="14101" width="14.42578125" style="71" bestFit="1" customWidth="1"/>
    <col min="14102" max="14102" width="14.140625" style="71" customWidth="1"/>
    <col min="14103" max="14337" width="9.140625" style="71"/>
    <col min="14338" max="14338" width="19.85546875" style="71" customWidth="1"/>
    <col min="14339" max="14339" width="16" style="71" customWidth="1"/>
    <col min="14340" max="14340" width="15.7109375" style="71" customWidth="1"/>
    <col min="14341" max="14341" width="17.7109375" style="71" customWidth="1"/>
    <col min="14342" max="14343" width="15.7109375" style="71" customWidth="1"/>
    <col min="14344" max="14344" width="16.7109375" style="71" customWidth="1"/>
    <col min="14345" max="14345" width="16.28515625" style="71" customWidth="1"/>
    <col min="14346" max="14346" width="17.7109375" style="71" customWidth="1"/>
    <col min="14347" max="14347" width="14" style="71" customWidth="1"/>
    <col min="14348" max="14348" width="15" style="71" customWidth="1"/>
    <col min="14349" max="14349" width="4" style="71" customWidth="1"/>
    <col min="14350" max="14350" width="9.140625" style="71"/>
    <col min="14351" max="14351" width="11.5703125" style="71" customWidth="1"/>
    <col min="14352" max="14354" width="9.140625" style="71"/>
    <col min="14355" max="14355" width="10" style="71" bestFit="1" customWidth="1"/>
    <col min="14356" max="14356" width="13.42578125" style="71" customWidth="1"/>
    <col min="14357" max="14357" width="14.42578125" style="71" bestFit="1" customWidth="1"/>
    <col min="14358" max="14358" width="14.140625" style="71" customWidth="1"/>
    <col min="14359" max="14593" width="9.140625" style="71"/>
    <col min="14594" max="14594" width="19.85546875" style="71" customWidth="1"/>
    <col min="14595" max="14595" width="16" style="71" customWidth="1"/>
    <col min="14596" max="14596" width="15.7109375" style="71" customWidth="1"/>
    <col min="14597" max="14597" width="17.7109375" style="71" customWidth="1"/>
    <col min="14598" max="14599" width="15.7109375" style="71" customWidth="1"/>
    <col min="14600" max="14600" width="16.7109375" style="71" customWidth="1"/>
    <col min="14601" max="14601" width="16.28515625" style="71" customWidth="1"/>
    <col min="14602" max="14602" width="17.7109375" style="71" customWidth="1"/>
    <col min="14603" max="14603" width="14" style="71" customWidth="1"/>
    <col min="14604" max="14604" width="15" style="71" customWidth="1"/>
    <col min="14605" max="14605" width="4" style="71" customWidth="1"/>
    <col min="14606" max="14606" width="9.140625" style="71"/>
    <col min="14607" max="14607" width="11.5703125" style="71" customWidth="1"/>
    <col min="14608" max="14610" width="9.140625" style="71"/>
    <col min="14611" max="14611" width="10" style="71" bestFit="1" customWidth="1"/>
    <col min="14612" max="14612" width="13.42578125" style="71" customWidth="1"/>
    <col min="14613" max="14613" width="14.42578125" style="71" bestFit="1" customWidth="1"/>
    <col min="14614" max="14614" width="14.140625" style="71" customWidth="1"/>
    <col min="14615" max="14849" width="9.140625" style="71"/>
    <col min="14850" max="14850" width="19.85546875" style="71" customWidth="1"/>
    <col min="14851" max="14851" width="16" style="71" customWidth="1"/>
    <col min="14852" max="14852" width="15.7109375" style="71" customWidth="1"/>
    <col min="14853" max="14853" width="17.7109375" style="71" customWidth="1"/>
    <col min="14854" max="14855" width="15.7109375" style="71" customWidth="1"/>
    <col min="14856" max="14856" width="16.7109375" style="71" customWidth="1"/>
    <col min="14857" max="14857" width="16.28515625" style="71" customWidth="1"/>
    <col min="14858" max="14858" width="17.7109375" style="71" customWidth="1"/>
    <col min="14859" max="14859" width="14" style="71" customWidth="1"/>
    <col min="14860" max="14860" width="15" style="71" customWidth="1"/>
    <col min="14861" max="14861" width="4" style="71" customWidth="1"/>
    <col min="14862" max="14862" width="9.140625" style="71"/>
    <col min="14863" max="14863" width="11.5703125" style="71" customWidth="1"/>
    <col min="14864" max="14866" width="9.140625" style="71"/>
    <col min="14867" max="14867" width="10" style="71" bestFit="1" customWidth="1"/>
    <col min="14868" max="14868" width="13.42578125" style="71" customWidth="1"/>
    <col min="14869" max="14869" width="14.42578125" style="71" bestFit="1" customWidth="1"/>
    <col min="14870" max="14870" width="14.140625" style="71" customWidth="1"/>
    <col min="14871" max="15105" width="9.140625" style="71"/>
    <col min="15106" max="15106" width="19.85546875" style="71" customWidth="1"/>
    <col min="15107" max="15107" width="16" style="71" customWidth="1"/>
    <col min="15108" max="15108" width="15.7109375" style="71" customWidth="1"/>
    <col min="15109" max="15109" width="17.7109375" style="71" customWidth="1"/>
    <col min="15110" max="15111" width="15.7109375" style="71" customWidth="1"/>
    <col min="15112" max="15112" width="16.7109375" style="71" customWidth="1"/>
    <col min="15113" max="15113" width="16.28515625" style="71" customWidth="1"/>
    <col min="15114" max="15114" width="17.7109375" style="71" customWidth="1"/>
    <col min="15115" max="15115" width="14" style="71" customWidth="1"/>
    <col min="15116" max="15116" width="15" style="71" customWidth="1"/>
    <col min="15117" max="15117" width="4" style="71" customWidth="1"/>
    <col min="15118" max="15118" width="9.140625" style="71"/>
    <col min="15119" max="15119" width="11.5703125" style="71" customWidth="1"/>
    <col min="15120" max="15122" width="9.140625" style="71"/>
    <col min="15123" max="15123" width="10" style="71" bestFit="1" customWidth="1"/>
    <col min="15124" max="15124" width="13.42578125" style="71" customWidth="1"/>
    <col min="15125" max="15125" width="14.42578125" style="71" bestFit="1" customWidth="1"/>
    <col min="15126" max="15126" width="14.140625" style="71" customWidth="1"/>
    <col min="15127" max="15361" width="9.140625" style="71"/>
    <col min="15362" max="15362" width="19.85546875" style="71" customWidth="1"/>
    <col min="15363" max="15363" width="16" style="71" customWidth="1"/>
    <col min="15364" max="15364" width="15.7109375" style="71" customWidth="1"/>
    <col min="15365" max="15365" width="17.7109375" style="71" customWidth="1"/>
    <col min="15366" max="15367" width="15.7109375" style="71" customWidth="1"/>
    <col min="15368" max="15368" width="16.7109375" style="71" customWidth="1"/>
    <col min="15369" max="15369" width="16.28515625" style="71" customWidth="1"/>
    <col min="15370" max="15370" width="17.7109375" style="71" customWidth="1"/>
    <col min="15371" max="15371" width="14" style="71" customWidth="1"/>
    <col min="15372" max="15372" width="15" style="71" customWidth="1"/>
    <col min="15373" max="15373" width="4" style="71" customWidth="1"/>
    <col min="15374" max="15374" width="9.140625" style="71"/>
    <col min="15375" max="15375" width="11.5703125" style="71" customWidth="1"/>
    <col min="15376" max="15378" width="9.140625" style="71"/>
    <col min="15379" max="15379" width="10" style="71" bestFit="1" customWidth="1"/>
    <col min="15380" max="15380" width="13.42578125" style="71" customWidth="1"/>
    <col min="15381" max="15381" width="14.42578125" style="71" bestFit="1" customWidth="1"/>
    <col min="15382" max="15382" width="14.140625" style="71" customWidth="1"/>
    <col min="15383" max="15617" width="9.140625" style="71"/>
    <col min="15618" max="15618" width="19.85546875" style="71" customWidth="1"/>
    <col min="15619" max="15619" width="16" style="71" customWidth="1"/>
    <col min="15620" max="15620" width="15.7109375" style="71" customWidth="1"/>
    <col min="15621" max="15621" width="17.7109375" style="71" customWidth="1"/>
    <col min="15622" max="15623" width="15.7109375" style="71" customWidth="1"/>
    <col min="15624" max="15624" width="16.7109375" style="71" customWidth="1"/>
    <col min="15625" max="15625" width="16.28515625" style="71" customWidth="1"/>
    <col min="15626" max="15626" width="17.7109375" style="71" customWidth="1"/>
    <col min="15627" max="15627" width="14" style="71" customWidth="1"/>
    <col min="15628" max="15628" width="15" style="71" customWidth="1"/>
    <col min="15629" max="15629" width="4" style="71" customWidth="1"/>
    <col min="15630" max="15630" width="9.140625" style="71"/>
    <col min="15631" max="15631" width="11.5703125" style="71" customWidth="1"/>
    <col min="15632" max="15634" width="9.140625" style="71"/>
    <col min="15635" max="15635" width="10" style="71" bestFit="1" customWidth="1"/>
    <col min="15636" max="15636" width="13.42578125" style="71" customWidth="1"/>
    <col min="15637" max="15637" width="14.42578125" style="71" bestFit="1" customWidth="1"/>
    <col min="15638" max="15638" width="14.140625" style="71" customWidth="1"/>
    <col min="15639" max="15873" width="9.140625" style="71"/>
    <col min="15874" max="15874" width="19.85546875" style="71" customWidth="1"/>
    <col min="15875" max="15875" width="16" style="71" customWidth="1"/>
    <col min="15876" max="15876" width="15.7109375" style="71" customWidth="1"/>
    <col min="15877" max="15877" width="17.7109375" style="71" customWidth="1"/>
    <col min="15878" max="15879" width="15.7109375" style="71" customWidth="1"/>
    <col min="15880" max="15880" width="16.7109375" style="71" customWidth="1"/>
    <col min="15881" max="15881" width="16.28515625" style="71" customWidth="1"/>
    <col min="15882" max="15882" width="17.7109375" style="71" customWidth="1"/>
    <col min="15883" max="15883" width="14" style="71" customWidth="1"/>
    <col min="15884" max="15884" width="15" style="71" customWidth="1"/>
    <col min="15885" max="15885" width="4" style="71" customWidth="1"/>
    <col min="15886" max="15886" width="9.140625" style="71"/>
    <col min="15887" max="15887" width="11.5703125" style="71" customWidth="1"/>
    <col min="15888" max="15890" width="9.140625" style="71"/>
    <col min="15891" max="15891" width="10" style="71" bestFit="1" customWidth="1"/>
    <col min="15892" max="15892" width="13.42578125" style="71" customWidth="1"/>
    <col min="15893" max="15893" width="14.42578125" style="71" bestFit="1" customWidth="1"/>
    <col min="15894" max="15894" width="14.140625" style="71" customWidth="1"/>
    <col min="15895" max="16129" width="9.140625" style="71"/>
    <col min="16130" max="16130" width="19.85546875" style="71" customWidth="1"/>
    <col min="16131" max="16131" width="16" style="71" customWidth="1"/>
    <col min="16132" max="16132" width="15.7109375" style="71" customWidth="1"/>
    <col min="16133" max="16133" width="17.7109375" style="71" customWidth="1"/>
    <col min="16134" max="16135" width="15.7109375" style="71" customWidth="1"/>
    <col min="16136" max="16136" width="16.7109375" style="71" customWidth="1"/>
    <col min="16137" max="16137" width="16.28515625" style="71" customWidth="1"/>
    <col min="16138" max="16138" width="17.7109375" style="71" customWidth="1"/>
    <col min="16139" max="16139" width="14" style="71" customWidth="1"/>
    <col min="16140" max="16140" width="15" style="71" customWidth="1"/>
    <col min="16141" max="16141" width="4" style="71" customWidth="1"/>
    <col min="16142" max="16142" width="9.140625" style="71"/>
    <col min="16143" max="16143" width="11.5703125" style="71" customWidth="1"/>
    <col min="16144" max="16146" width="9.140625" style="71"/>
    <col min="16147" max="16147" width="10" style="71" bestFit="1" customWidth="1"/>
    <col min="16148" max="16148" width="13.42578125" style="71" customWidth="1"/>
    <col min="16149" max="16149" width="14.42578125" style="71" bestFit="1" customWidth="1"/>
    <col min="16150" max="16150" width="14.140625" style="71" customWidth="1"/>
    <col min="16151" max="16384" width="9.140625" style="71"/>
  </cols>
  <sheetData>
    <row r="1" spans="1:12" s="70" customFormat="1" ht="66.75" customHeight="1">
      <c r="A1" s="398"/>
      <c r="B1" s="399"/>
      <c r="C1" s="399"/>
      <c r="D1" s="399"/>
      <c r="E1" s="399"/>
      <c r="F1" s="399"/>
      <c r="G1" s="399"/>
      <c r="H1" s="399"/>
      <c r="I1" s="399"/>
      <c r="J1" s="399"/>
      <c r="K1" s="399"/>
      <c r="L1" s="400"/>
    </row>
    <row r="2" spans="1:12" ht="26.25" customHeight="1">
      <c r="A2" s="401" t="s">
        <v>9737</v>
      </c>
      <c r="B2" s="402"/>
      <c r="C2" s="402"/>
      <c r="D2" s="402"/>
      <c r="E2" s="402"/>
      <c r="F2" s="402"/>
      <c r="G2" s="402"/>
      <c r="H2" s="402"/>
      <c r="I2" s="402"/>
      <c r="J2" s="402"/>
      <c r="K2" s="402"/>
      <c r="L2" s="403"/>
    </row>
    <row r="3" spans="1:12" s="70" customFormat="1" ht="24.75" customHeight="1">
      <c r="A3" s="404" t="str">
        <f>'Planilha Orçamentaria'!A3:E3</f>
        <v>PREFEITURA MUNICIPAL DE ARAXÁ/MG</v>
      </c>
      <c r="B3" s="405"/>
      <c r="C3" s="405"/>
      <c r="D3" s="405"/>
      <c r="E3" s="405"/>
      <c r="F3" s="405"/>
      <c r="G3" s="405"/>
      <c r="H3" s="405"/>
      <c r="I3" s="405"/>
      <c r="J3" s="405"/>
      <c r="K3" s="405"/>
      <c r="L3" s="406"/>
    </row>
    <row r="4" spans="1:12" s="70" customFormat="1" ht="25.5" customHeight="1">
      <c r="A4" s="407" t="str">
        <f>'Planilha Orçamentaria'!A4:E4</f>
        <v>OBRA: RECUPERAÇÃO DE EROSÃO E EXECUÇÃO DE REDE DRENAGEM PLUVIAL</v>
      </c>
      <c r="B4" s="408"/>
      <c r="C4" s="408"/>
      <c r="D4" s="408"/>
      <c r="E4" s="408"/>
      <c r="F4" s="408"/>
      <c r="G4" s="408"/>
      <c r="H4" s="408"/>
      <c r="I4" s="408"/>
      <c r="J4" s="408"/>
      <c r="K4" s="408"/>
      <c r="L4" s="409"/>
    </row>
    <row r="5" spans="1:12" s="70" customFormat="1" ht="23.25" customHeight="1">
      <c r="A5" s="410" t="str">
        <f>'Planilha Orçamentaria'!A5:E5</f>
        <v>LOCAL: RUA ADOLFO FONTES SOBRINHO- BAIRRO JARDIM AMÉRICA, MUNICIPIO DE ARAXÁ/MG</v>
      </c>
      <c r="B5" s="411"/>
      <c r="C5" s="411"/>
      <c r="D5" s="411"/>
      <c r="E5" s="411"/>
      <c r="F5" s="411"/>
      <c r="G5" s="411"/>
      <c r="H5" s="411"/>
      <c r="I5" s="411"/>
      <c r="J5" s="411"/>
      <c r="K5" s="411"/>
      <c r="L5" s="412"/>
    </row>
    <row r="6" spans="1:12" s="74" customFormat="1">
      <c r="A6" s="72"/>
      <c r="B6" s="168"/>
      <c r="C6" s="413"/>
      <c r="D6" s="413"/>
      <c r="E6" s="168"/>
      <c r="F6" s="414"/>
      <c r="G6" s="414"/>
      <c r="H6" s="414"/>
      <c r="I6" s="214"/>
      <c r="J6" s="215" t="s">
        <v>9738</v>
      </c>
      <c r="K6" s="216">
        <f ca="1">TODAY()</f>
        <v>46078</v>
      </c>
      <c r="L6" s="73"/>
    </row>
    <row r="7" spans="1:12" s="74" customFormat="1" ht="21.75" customHeight="1">
      <c r="A7" s="75"/>
      <c r="B7" s="217"/>
      <c r="C7" s="217"/>
      <c r="D7" s="217"/>
      <c r="E7" s="217"/>
      <c r="F7" s="217"/>
      <c r="G7" s="217"/>
      <c r="H7" s="168"/>
      <c r="I7" s="168"/>
      <c r="J7" s="415"/>
      <c r="K7" s="415"/>
      <c r="L7" s="73"/>
    </row>
    <row r="8" spans="1:12" ht="15" customHeight="1">
      <c r="A8" s="76" t="s">
        <v>9707</v>
      </c>
      <c r="B8" s="218" t="s">
        <v>0</v>
      </c>
      <c r="C8" s="416" t="s">
        <v>9739</v>
      </c>
      <c r="D8" s="416"/>
      <c r="E8" s="416"/>
      <c r="F8" s="416"/>
      <c r="G8" s="416"/>
      <c r="H8" s="416"/>
      <c r="I8" s="416"/>
      <c r="J8" s="416"/>
      <c r="K8" s="416"/>
      <c r="L8" s="417"/>
    </row>
    <row r="9" spans="1:12">
      <c r="A9" s="418"/>
      <c r="B9" s="419"/>
      <c r="C9" s="419"/>
      <c r="D9" s="419"/>
      <c r="E9" s="419"/>
      <c r="F9" s="419"/>
      <c r="G9" s="419"/>
      <c r="H9" s="419"/>
      <c r="I9" s="419"/>
      <c r="J9" s="419"/>
      <c r="K9" s="419"/>
      <c r="L9" s="420"/>
    </row>
    <row r="10" spans="1:12" s="78" customFormat="1" ht="15" customHeight="1">
      <c r="A10" s="77" t="s">
        <v>9715</v>
      </c>
      <c r="B10" s="219"/>
      <c r="C10" s="421" t="str">
        <f>'[1]Planilha Orcamentária'!D10</f>
        <v>SERVIÇOS PRELIMINARES</v>
      </c>
      <c r="D10" s="421"/>
      <c r="E10" s="421"/>
      <c r="F10" s="421"/>
      <c r="G10" s="421"/>
      <c r="H10" s="421"/>
      <c r="I10" s="421"/>
      <c r="J10" s="421"/>
      <c r="K10" s="421"/>
      <c r="L10" s="422"/>
    </row>
    <row r="11" spans="1:12" s="84" customFormat="1">
      <c r="A11" s="79"/>
      <c r="B11" s="80"/>
      <c r="C11" s="220"/>
      <c r="D11" s="294"/>
      <c r="E11" s="81"/>
      <c r="F11" s="81"/>
      <c r="G11" s="81"/>
      <c r="H11" s="82"/>
      <c r="I11" s="81"/>
      <c r="J11" s="81"/>
      <c r="K11" s="82"/>
      <c r="L11" s="83"/>
    </row>
    <row r="12" spans="1:12" s="86" customFormat="1" ht="33" customHeight="1">
      <c r="A12" s="85" t="s">
        <v>9716</v>
      </c>
      <c r="B12" s="221" t="str">
        <f>'Planilha Orçamentaria'!C11</f>
        <v>ED-28427</v>
      </c>
      <c r="C12" s="391" t="str">
        <f>'Planilha Orçamentaria'!D11</f>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
      <c r="D12" s="391"/>
      <c r="E12" s="391"/>
      <c r="F12" s="391"/>
      <c r="G12" s="391"/>
      <c r="H12" s="391"/>
      <c r="I12" s="391"/>
      <c r="J12" s="391"/>
      <c r="K12" s="391"/>
      <c r="L12" s="392"/>
    </row>
    <row r="13" spans="1:12" s="84" customFormat="1">
      <c r="A13" s="79"/>
      <c r="B13" s="80"/>
      <c r="C13" s="220"/>
      <c r="D13" s="294"/>
      <c r="E13" s="87"/>
      <c r="F13" s="87"/>
      <c r="G13" s="87"/>
      <c r="H13" s="88"/>
      <c r="I13" s="87"/>
      <c r="J13" s="87"/>
      <c r="K13" s="88"/>
      <c r="L13" s="83"/>
    </row>
    <row r="14" spans="1:12" s="90" customFormat="1" ht="18.75" customHeight="1">
      <c r="A14" s="89" t="s">
        <v>9740</v>
      </c>
      <c r="B14" s="163">
        <v>1</v>
      </c>
      <c r="C14" s="164" t="s">
        <v>15342</v>
      </c>
      <c r="D14" s="222"/>
      <c r="E14" s="222"/>
      <c r="F14" s="91"/>
      <c r="G14" s="92"/>
      <c r="H14" s="91"/>
      <c r="I14" s="91"/>
      <c r="J14" s="92"/>
      <c r="K14" s="222"/>
      <c r="L14" s="93"/>
    </row>
    <row r="15" spans="1:12" s="84" customFormat="1" ht="15" customHeight="1">
      <c r="A15" s="94"/>
      <c r="B15" s="220"/>
      <c r="C15" s="223"/>
      <c r="D15" s="87"/>
      <c r="E15" s="223"/>
      <c r="F15" s="87"/>
      <c r="G15" s="88"/>
      <c r="H15" s="87"/>
      <c r="I15" s="87"/>
      <c r="J15" s="88"/>
      <c r="K15" s="223"/>
      <c r="L15" s="83"/>
    </row>
    <row r="16" spans="1:12" s="86" customFormat="1" ht="52.5" customHeight="1">
      <c r="A16" s="85" t="str">
        <f>'[1]Planilha Orcamentária'!A12</f>
        <v>1.2</v>
      </c>
      <c r="B16" s="221" t="str">
        <f>'Planilha Orçamentaria'!C12</f>
        <v>ED-16350</v>
      </c>
      <c r="C16" s="391" t="str">
        <f>'Planilha Orçamentaria'!D12</f>
        <v>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v>
      </c>
      <c r="D16" s="391"/>
      <c r="E16" s="391"/>
      <c r="F16" s="391"/>
      <c r="G16" s="391"/>
      <c r="H16" s="391"/>
      <c r="I16" s="391"/>
      <c r="J16" s="391"/>
      <c r="K16" s="391"/>
      <c r="L16" s="392"/>
    </row>
    <row r="17" spans="1:12" s="84" customFormat="1">
      <c r="A17" s="79"/>
      <c r="B17" s="80"/>
      <c r="C17" s="220"/>
      <c r="D17" s="294"/>
      <c r="E17" s="87"/>
      <c r="F17" s="87"/>
      <c r="G17" s="87"/>
      <c r="H17" s="88"/>
      <c r="I17" s="87"/>
      <c r="J17" s="87"/>
      <c r="K17" s="88"/>
      <c r="L17" s="83"/>
    </row>
    <row r="18" spans="1:12" s="84" customFormat="1" ht="18.75" customHeight="1">
      <c r="A18" s="89" t="s">
        <v>9740</v>
      </c>
      <c r="B18" s="163">
        <v>4</v>
      </c>
      <c r="C18" s="164" t="s">
        <v>15341</v>
      </c>
      <c r="D18" s="294"/>
      <c r="E18" s="87"/>
      <c r="F18" s="87"/>
      <c r="G18" s="87"/>
      <c r="H18" s="88"/>
      <c r="I18" s="87"/>
      <c r="J18" s="87"/>
      <c r="K18" s="88"/>
      <c r="L18" s="83"/>
    </row>
    <row r="19" spans="1:12" s="84" customFormat="1" ht="18.75" customHeight="1">
      <c r="A19" s="273"/>
      <c r="B19" s="274"/>
      <c r="C19" s="275"/>
      <c r="D19" s="294"/>
      <c r="E19" s="87"/>
      <c r="F19" s="87"/>
      <c r="G19" s="87"/>
      <c r="H19" s="88"/>
      <c r="I19" s="87"/>
      <c r="J19" s="87"/>
      <c r="K19" s="88"/>
      <c r="L19" s="83"/>
    </row>
    <row r="20" spans="1:12" s="84" customFormat="1" ht="32.25" customHeight="1">
      <c r="A20" s="85" t="s">
        <v>15337</v>
      </c>
      <c r="B20" s="221" t="str">
        <f>'Planilha Orçamentaria'!C13</f>
        <v>ED-50155</v>
      </c>
      <c r="C20" s="391" t="str">
        <f>'Planilha Orçamentaria'!D13</f>
        <v>LOCAÇÃO DE BANHEIRO QUÍMICO, DIMENSÃO (110X120X230)CM, LINHA PADRÃO, CONTENDO UMA (1) PIA/HIGIENIZADOR DE MÃOS, INCLUSIVE MANUTENÇÃO E MOBILIZAÇÃO/DESMOBILIZAÇÃO</v>
      </c>
      <c r="D20" s="391"/>
      <c r="E20" s="391"/>
      <c r="F20" s="391"/>
      <c r="G20" s="391"/>
      <c r="H20" s="391"/>
      <c r="I20" s="391"/>
      <c r="J20" s="391"/>
      <c r="K20" s="391"/>
      <c r="L20" s="392"/>
    </row>
    <row r="21" spans="1:12" s="84" customFormat="1" ht="18.75" customHeight="1">
      <c r="A21" s="273"/>
      <c r="B21" s="274"/>
      <c r="C21" s="275"/>
      <c r="D21" s="294"/>
      <c r="E21" s="87"/>
      <c r="F21" s="87"/>
      <c r="G21" s="87"/>
      <c r="H21" s="88"/>
      <c r="I21" s="87"/>
      <c r="J21" s="87"/>
      <c r="K21" s="88"/>
      <c r="L21" s="83"/>
    </row>
    <row r="22" spans="1:12" s="84" customFormat="1" ht="18.75" customHeight="1">
      <c r="A22" s="89" t="s">
        <v>9740</v>
      </c>
      <c r="B22" s="163">
        <v>4</v>
      </c>
      <c r="C22" s="164" t="s">
        <v>15341</v>
      </c>
      <c r="D22" s="294"/>
      <c r="E22" s="87"/>
      <c r="F22" s="87"/>
      <c r="G22" s="87"/>
      <c r="H22" s="88"/>
      <c r="I22" s="87"/>
      <c r="J22" s="87"/>
      <c r="K22" s="88"/>
      <c r="L22" s="83"/>
    </row>
    <row r="23" spans="1:12" s="84" customFormat="1" ht="18.75" customHeight="1">
      <c r="A23" s="273"/>
      <c r="B23" s="274"/>
      <c r="C23" s="275"/>
      <c r="D23" s="294"/>
      <c r="E23" s="87"/>
      <c r="F23" s="87"/>
      <c r="G23" s="87"/>
      <c r="H23" s="88"/>
      <c r="I23" s="87"/>
      <c r="J23" s="87"/>
      <c r="K23" s="88"/>
      <c r="L23" s="83"/>
    </row>
    <row r="24" spans="1:12" s="84" customFormat="1" ht="30.75" customHeight="1">
      <c r="A24" s="85" t="s">
        <v>15338</v>
      </c>
      <c r="B24" s="221" t="str">
        <f>'Planilha Orçamentaria'!C14</f>
        <v>ED-50151</v>
      </c>
      <c r="C24" s="391" t="str">
        <f>'Planilha Orçamentaria'!D14</f>
        <v>LIGAÇÃO PROVISÓRIA COM ENTRADA DE ENERGIA AÉREA, PADRÃO CEMIG, CARGA INSTALADA DE 15,1KVA ATÉ 30KVA, TRIFÁSICO, COM SAÍDA SUBTERRÂNEA, INCLUSIVE POSTE, CAIXA PARA MEDIDOR, DISJUNTOR, BARRAMENTO, ATERRAMENTO E ACESSÓRIOS</v>
      </c>
      <c r="D24" s="391"/>
      <c r="E24" s="391"/>
      <c r="F24" s="391"/>
      <c r="G24" s="391"/>
      <c r="H24" s="391"/>
      <c r="I24" s="391"/>
      <c r="J24" s="391"/>
      <c r="K24" s="391"/>
      <c r="L24" s="392"/>
    </row>
    <row r="25" spans="1:12" s="84" customFormat="1" ht="18.75" customHeight="1">
      <c r="A25" s="273"/>
      <c r="B25" s="274"/>
      <c r="C25" s="275"/>
      <c r="D25" s="294"/>
      <c r="E25" s="87"/>
      <c r="F25" s="87"/>
      <c r="G25" s="87"/>
      <c r="H25" s="88"/>
      <c r="I25" s="87"/>
      <c r="J25" s="87"/>
      <c r="K25" s="88"/>
      <c r="L25" s="83"/>
    </row>
    <row r="26" spans="1:12" s="84" customFormat="1" ht="18.75" customHeight="1">
      <c r="A26" s="89" t="s">
        <v>9740</v>
      </c>
      <c r="B26" s="163">
        <v>1</v>
      </c>
      <c r="C26" s="164" t="s">
        <v>15342</v>
      </c>
      <c r="D26" s="294"/>
      <c r="E26" s="87"/>
      <c r="F26" s="87"/>
      <c r="G26" s="87"/>
      <c r="H26" s="88"/>
      <c r="I26" s="87"/>
      <c r="J26" s="87"/>
      <c r="K26" s="88"/>
      <c r="L26" s="83"/>
    </row>
    <row r="27" spans="1:12" s="84" customFormat="1" ht="18.75" customHeight="1">
      <c r="A27" s="273"/>
      <c r="B27" s="274"/>
      <c r="C27" s="275"/>
      <c r="D27" s="294"/>
      <c r="E27" s="87"/>
      <c r="F27" s="87"/>
      <c r="G27" s="87"/>
      <c r="H27" s="88"/>
      <c r="I27" s="87"/>
      <c r="J27" s="87"/>
      <c r="K27" s="88"/>
      <c r="L27" s="83"/>
    </row>
    <row r="28" spans="1:12" s="84" customFormat="1" ht="18.75" customHeight="1">
      <c r="A28" s="85" t="s">
        <v>15339</v>
      </c>
      <c r="B28" s="221" t="str">
        <f>'Planilha Orçamentaria'!C15</f>
        <v>ED-27006</v>
      </c>
      <c r="C28" s="391" t="str">
        <f>'Planilha Orçamentaria'!D15</f>
        <v>CONE PARA SINALIZAÇÃO/ISOLAMENTO DE ÁREAS, ALTURA 75CM , INCLUSIVE FORNECIMENTO E MOVIMENTAÇÃO</v>
      </c>
      <c r="D28" s="391"/>
      <c r="E28" s="391"/>
      <c r="F28" s="391"/>
      <c r="G28" s="391"/>
      <c r="H28" s="391"/>
      <c r="I28" s="391"/>
      <c r="J28" s="391"/>
      <c r="K28" s="391"/>
      <c r="L28" s="392"/>
    </row>
    <row r="29" spans="1:12" s="84" customFormat="1" ht="18.75" customHeight="1">
      <c r="A29" s="273"/>
      <c r="B29" s="274"/>
      <c r="C29" s="275"/>
      <c r="D29" s="294"/>
      <c r="E29" s="87"/>
      <c r="F29" s="87"/>
      <c r="G29" s="87"/>
      <c r="H29" s="88"/>
      <c r="I29" s="87"/>
      <c r="J29" s="87"/>
      <c r="K29" s="88"/>
      <c r="L29" s="83"/>
    </row>
    <row r="30" spans="1:12" s="84" customFormat="1" ht="18.75" customHeight="1">
      <c r="A30" s="89" t="s">
        <v>9740</v>
      </c>
      <c r="B30" s="163">
        <v>30</v>
      </c>
      <c r="C30" s="164" t="s">
        <v>15342</v>
      </c>
      <c r="D30" s="294"/>
      <c r="E30" s="87"/>
      <c r="F30" s="87"/>
      <c r="G30" s="87"/>
      <c r="H30" s="88"/>
      <c r="I30" s="87"/>
      <c r="J30" s="87"/>
      <c r="K30" s="88"/>
      <c r="L30" s="83"/>
    </row>
    <row r="31" spans="1:12" s="84" customFormat="1" ht="18.75" customHeight="1">
      <c r="A31" s="273"/>
      <c r="B31" s="274"/>
      <c r="C31" s="275"/>
      <c r="D31" s="294"/>
      <c r="E31" s="87"/>
      <c r="F31" s="87"/>
      <c r="G31" s="87"/>
      <c r="H31" s="88"/>
      <c r="I31" s="87"/>
      <c r="J31" s="87"/>
      <c r="K31" s="88"/>
      <c r="L31" s="83"/>
    </row>
    <row r="32" spans="1:12" s="84" customFormat="1" ht="37.5" customHeight="1">
      <c r="A32" s="85" t="s">
        <v>15340</v>
      </c>
      <c r="B32" s="221" t="str">
        <f>'Planilha Orçamentaria'!C16</f>
        <v>ED-29823</v>
      </c>
      <c r="C32" s="391" t="str">
        <f>'Planilha Orçamentaria'!D16</f>
        <v>TAPUME FIXO DE PROTEÇÃO PARA FECHAMENTO DE OBRA EM TELHA METÁLICA GALVANIZADA, TIPO TRAPEZOIDAL, ESP. 0,5MM, COM MÓDULO NA DIMENSÃO DE (300X220)CM, COM REAPROVEITAMENTO, EXCLUSIVE PINTURA ESMALTE, INCLUSIVE PONTALETE E FIXAÇÃO</v>
      </c>
      <c r="D32" s="391"/>
      <c r="E32" s="391"/>
      <c r="F32" s="391"/>
      <c r="G32" s="391"/>
      <c r="H32" s="391"/>
      <c r="I32" s="391"/>
      <c r="J32" s="391"/>
      <c r="K32" s="391"/>
      <c r="L32" s="392"/>
    </row>
    <row r="33" spans="1:12" s="84" customFormat="1" ht="18.75" customHeight="1">
      <c r="A33" s="273"/>
      <c r="B33" s="274"/>
      <c r="C33" s="275"/>
      <c r="D33" s="294"/>
      <c r="E33" s="87"/>
      <c r="F33" s="87"/>
      <c r="G33" s="87"/>
      <c r="H33" s="88"/>
      <c r="I33" s="87"/>
      <c r="J33" s="87"/>
      <c r="K33" s="88"/>
      <c r="L33" s="83"/>
    </row>
    <row r="34" spans="1:12" s="84" customFormat="1" ht="18.75" customHeight="1">
      <c r="A34" s="89" t="s">
        <v>9740</v>
      </c>
      <c r="B34" s="163">
        <v>34</v>
      </c>
      <c r="C34" s="276" t="s">
        <v>15343</v>
      </c>
      <c r="D34" s="294"/>
      <c r="E34" s="87"/>
      <c r="F34" s="87"/>
      <c r="G34" s="87"/>
      <c r="H34" s="88"/>
      <c r="I34" s="87"/>
      <c r="J34" s="87"/>
      <c r="K34" s="88"/>
      <c r="L34" s="83"/>
    </row>
    <row r="35" spans="1:12" s="84" customFormat="1" ht="15" customHeight="1">
      <c r="A35" s="94"/>
      <c r="B35" s="220"/>
      <c r="C35" s="223"/>
      <c r="D35" s="87"/>
      <c r="E35" s="223"/>
      <c r="F35" s="87"/>
      <c r="G35" s="88"/>
      <c r="H35" s="87"/>
      <c r="I35" s="87"/>
      <c r="J35" s="88"/>
      <c r="K35" s="223"/>
      <c r="L35" s="83"/>
    </row>
    <row r="36" spans="1:12" s="86" customFormat="1" ht="22.5" customHeight="1">
      <c r="A36" s="85" t="str">
        <f>'[1]Planilha Orcamentária'!A14</f>
        <v>2.0</v>
      </c>
      <c r="B36" s="221"/>
      <c r="C36" s="391" t="str">
        <f>'[1]Planilha Orcamentária'!D14</f>
        <v>MOBILIZAÇÃO E DESMOBILIZAÇÃO DE OBRA</v>
      </c>
      <c r="D36" s="391"/>
      <c r="E36" s="391"/>
      <c r="F36" s="391"/>
      <c r="G36" s="391"/>
      <c r="H36" s="391"/>
      <c r="I36" s="391"/>
      <c r="J36" s="391"/>
      <c r="K36" s="391"/>
      <c r="L36" s="392"/>
    </row>
    <row r="37" spans="1:12" s="84" customFormat="1" ht="15" customHeight="1">
      <c r="A37" s="94"/>
      <c r="B37" s="220"/>
      <c r="C37" s="223"/>
      <c r="D37" s="87"/>
      <c r="E37" s="223"/>
      <c r="F37" s="87"/>
      <c r="G37" s="88"/>
      <c r="H37" s="87"/>
      <c r="I37" s="87"/>
      <c r="J37" s="88"/>
      <c r="K37" s="223"/>
      <c r="L37" s="83"/>
    </row>
    <row r="38" spans="1:12" s="86" customFormat="1" ht="22.5" customHeight="1">
      <c r="A38" s="85" t="str">
        <f>'[1]Planilha Orcamentária'!A15</f>
        <v>2.1</v>
      </c>
      <c r="B38" s="221" t="str">
        <f>'Planilha Orçamentaria'!C20</f>
        <v>ED-50392</v>
      </c>
      <c r="C38" s="391" t="str">
        <f>'Planilha Orçamentaria'!D20</f>
        <v>MOBILIZAÇÃO E DESMOBILIZAÇÃO DE OBRA EM CENTRO URBANO OU REGIÃO LIMÍTROFE COM VALOR ATÉ O VALOR DE 1.000.000,00</v>
      </c>
      <c r="D38" s="391"/>
      <c r="E38" s="391"/>
      <c r="F38" s="391"/>
      <c r="G38" s="391"/>
      <c r="H38" s="391"/>
      <c r="I38" s="391"/>
      <c r="J38" s="391"/>
      <c r="K38" s="391"/>
      <c r="L38" s="392"/>
    </row>
    <row r="39" spans="1:12" s="97" customFormat="1">
      <c r="A39" s="95"/>
      <c r="B39" s="224"/>
      <c r="C39" s="225"/>
      <c r="D39" s="225"/>
      <c r="E39" s="225"/>
      <c r="F39" s="225"/>
      <c r="G39" s="225"/>
      <c r="H39" s="225"/>
      <c r="I39" s="225"/>
      <c r="J39" s="225"/>
      <c r="K39" s="225"/>
      <c r="L39" s="96"/>
    </row>
    <row r="40" spans="1:12" s="97" customFormat="1" ht="21.95" customHeight="1">
      <c r="A40" s="239">
        <v>0.5</v>
      </c>
      <c r="B40" s="225"/>
      <c r="C40" s="225"/>
      <c r="D40" s="225"/>
      <c r="E40" s="225"/>
      <c r="F40" s="225"/>
      <c r="G40" s="225"/>
      <c r="H40" s="225"/>
      <c r="I40" s="225"/>
      <c r="J40" s="225"/>
      <c r="K40" s="225"/>
      <c r="L40" s="98"/>
    </row>
    <row r="41" spans="1:12" s="97" customFormat="1">
      <c r="A41" s="99"/>
      <c r="B41" s="100"/>
      <c r="C41" s="225"/>
      <c r="D41" s="225"/>
      <c r="E41" s="225"/>
      <c r="F41" s="225"/>
      <c r="G41" s="225"/>
      <c r="H41" s="225"/>
      <c r="I41" s="225"/>
      <c r="J41" s="225"/>
      <c r="K41" s="225"/>
      <c r="L41" s="98"/>
    </row>
    <row r="42" spans="1:12" s="102" customFormat="1" ht="38.25" customHeight="1">
      <c r="A42" s="393" t="s">
        <v>9742</v>
      </c>
      <c r="B42" s="394"/>
      <c r="C42" s="395" t="s">
        <v>9743</v>
      </c>
      <c r="D42" s="395"/>
      <c r="E42" s="396" t="s">
        <v>9744</v>
      </c>
      <c r="F42" s="397"/>
      <c r="G42" s="226"/>
      <c r="H42" s="226"/>
      <c r="I42" s="226"/>
      <c r="J42" s="226"/>
      <c r="K42" s="226"/>
      <c r="L42" s="101"/>
    </row>
    <row r="43" spans="1:12" s="102" customFormat="1" ht="21.75" customHeight="1">
      <c r="A43" s="385">
        <f>'Planilha Orçamentaria'!G20</f>
        <v>413231.24</v>
      </c>
      <c r="B43" s="386"/>
      <c r="C43" s="387">
        <f>'Planilha Orçamentaria'!H20</f>
        <v>503067.71</v>
      </c>
      <c r="D43" s="387"/>
      <c r="E43" s="388">
        <f>C43/100*0.5</f>
        <v>2515.3385499999999</v>
      </c>
      <c r="F43" s="388"/>
      <c r="G43" s="226"/>
      <c r="H43" s="226"/>
      <c r="I43" s="226"/>
      <c r="J43" s="226"/>
      <c r="K43" s="226"/>
      <c r="L43" s="101"/>
    </row>
    <row r="44" spans="1:12" s="84" customFormat="1" ht="15" customHeight="1">
      <c r="A44" s="94"/>
      <c r="B44" s="220"/>
      <c r="C44" s="223"/>
      <c r="D44" s="87"/>
      <c r="E44" s="223"/>
      <c r="F44" s="87"/>
      <c r="G44" s="88"/>
      <c r="H44" s="87"/>
      <c r="I44" s="87"/>
      <c r="J44" s="88"/>
      <c r="K44" s="223"/>
      <c r="L44" s="83"/>
    </row>
    <row r="45" spans="1:12" s="84" customFormat="1" ht="33" customHeight="1">
      <c r="A45" s="85" t="s">
        <v>15346</v>
      </c>
      <c r="B45" s="221" t="str">
        <f>'Planilha Orçamentaria'!C21</f>
        <v>ED-50137</v>
      </c>
      <c r="C45" s="391" t="str">
        <f>'Planilha Orçamentaria'!D21</f>
        <v>MOBILIZAÇÃO E DESMOBILIZAÇÃO DE CONTAINER, INCLUSIVE CARGA, DESCARGA E TRANSPORTE EM CAMINHÃO CARROCERIA COM GUINDAUTO (MUNCK), EXCLUSIVE LOCAÇÃO DO CONTAINER</v>
      </c>
      <c r="D45" s="391"/>
      <c r="E45" s="391"/>
      <c r="F45" s="391"/>
      <c r="G45" s="391"/>
      <c r="H45" s="391"/>
      <c r="I45" s="391"/>
      <c r="J45" s="391"/>
      <c r="K45" s="391"/>
      <c r="L45" s="392"/>
    </row>
    <row r="46" spans="1:12" s="84" customFormat="1" ht="15" customHeight="1">
      <c r="A46" s="94"/>
      <c r="B46" s="220"/>
      <c r="C46" s="223"/>
      <c r="D46" s="87"/>
      <c r="E46" s="223"/>
      <c r="F46" s="87"/>
      <c r="G46" s="88"/>
      <c r="H46" s="87"/>
      <c r="I46" s="87"/>
      <c r="J46" s="88"/>
      <c r="K46" s="223"/>
      <c r="L46" s="83"/>
    </row>
    <row r="47" spans="1:12" s="84" customFormat="1" ht="21.75" customHeight="1">
      <c r="A47" s="89" t="s">
        <v>9740</v>
      </c>
      <c r="B47" s="163">
        <v>1</v>
      </c>
      <c r="C47" s="164" t="s">
        <v>15342</v>
      </c>
      <c r="D47" s="87"/>
      <c r="E47" s="223"/>
      <c r="F47" s="87"/>
      <c r="G47" s="88"/>
      <c r="H47" s="87"/>
      <c r="I47" s="87"/>
      <c r="J47" s="88"/>
      <c r="K47" s="223"/>
      <c r="L47" s="83"/>
    </row>
    <row r="48" spans="1:12" s="84" customFormat="1" ht="15" customHeight="1">
      <c r="A48" s="94"/>
      <c r="B48" s="220"/>
      <c r="C48" s="223"/>
      <c r="D48" s="87"/>
      <c r="E48" s="223"/>
      <c r="F48" s="87"/>
      <c r="G48" s="88"/>
      <c r="H48" s="87"/>
      <c r="I48" s="87"/>
      <c r="J48" s="88"/>
      <c r="K48" s="223"/>
      <c r="L48" s="83"/>
    </row>
    <row r="49" spans="1:12" s="84" customFormat="1" ht="15" customHeight="1">
      <c r="A49" s="128" t="s">
        <v>9721</v>
      </c>
      <c r="B49" s="227"/>
      <c r="C49" s="383" t="str">
        <f>'Planilha Orçamentaria'!D24</f>
        <v>ADMINISTRAÇÃO DE OBRA</v>
      </c>
      <c r="D49" s="383"/>
      <c r="E49" s="383"/>
      <c r="F49" s="383"/>
      <c r="G49" s="383"/>
      <c r="H49" s="383"/>
      <c r="I49" s="383"/>
      <c r="J49" s="383"/>
      <c r="K49" s="383"/>
      <c r="L49" s="384"/>
    </row>
    <row r="50" spans="1:12" s="84" customFormat="1" ht="15" customHeight="1">
      <c r="A50" s="129"/>
      <c r="B50" s="228"/>
      <c r="C50" s="228"/>
      <c r="D50" s="228"/>
      <c r="E50" s="228"/>
      <c r="F50" s="228"/>
      <c r="G50" s="228"/>
      <c r="H50" s="228"/>
      <c r="I50" s="228"/>
      <c r="J50" s="228"/>
      <c r="K50" s="228"/>
      <c r="L50" s="130"/>
    </row>
    <row r="51" spans="1:12" s="84" customFormat="1" ht="15" customHeight="1">
      <c r="A51" s="85" t="s">
        <v>9723</v>
      </c>
      <c r="B51" s="221" t="str">
        <f>'Planilha Orçamentaria'!C25</f>
        <v>CO-27348</v>
      </c>
      <c r="C51" s="381" t="str">
        <f>'Planilha Orçamentaria'!D25</f>
        <v>ENGENHEIRO/ARQUITETO, NÍVEL JÚNIOR, INCLUSIVE ENCARGOS
COMPLEMENTARES</v>
      </c>
      <c r="D51" s="381"/>
      <c r="E51" s="381"/>
      <c r="F51" s="381"/>
      <c r="G51" s="381"/>
      <c r="H51" s="381"/>
      <c r="I51" s="381"/>
      <c r="J51" s="381"/>
      <c r="K51" s="381"/>
      <c r="L51" s="382"/>
    </row>
    <row r="52" spans="1:12" s="84" customFormat="1" ht="15" customHeight="1">
      <c r="A52" s="94"/>
      <c r="B52" s="220"/>
      <c r="C52" s="223"/>
      <c r="D52" s="87"/>
      <c r="E52" s="223"/>
      <c r="F52" s="87"/>
      <c r="G52" s="88"/>
      <c r="H52" s="87"/>
      <c r="I52" s="87"/>
      <c r="J52" s="88"/>
      <c r="K52" s="223"/>
      <c r="L52" s="83"/>
    </row>
    <row r="53" spans="1:12" s="84" customFormat="1" ht="15" customHeight="1">
      <c r="A53" s="125" t="s">
        <v>15294</v>
      </c>
      <c r="B53" s="125" t="s">
        <v>15295</v>
      </c>
      <c r="C53" s="125" t="s">
        <v>9746</v>
      </c>
      <c r="D53" s="87"/>
      <c r="E53" s="223"/>
      <c r="F53" s="87"/>
      <c r="G53" s="88"/>
      <c r="H53" s="87"/>
      <c r="I53" s="87"/>
      <c r="J53" s="88"/>
      <c r="K53" s="223"/>
      <c r="L53" s="83"/>
    </row>
    <row r="54" spans="1:12" s="84" customFormat="1" ht="15" customHeight="1">
      <c r="A54" s="126">
        <v>20</v>
      </c>
      <c r="B54" s="165">
        <v>4</v>
      </c>
      <c r="C54" s="127">
        <f>A54*B54</f>
        <v>80</v>
      </c>
      <c r="D54" s="87"/>
      <c r="E54" s="223"/>
      <c r="F54" s="87"/>
      <c r="G54" s="88"/>
      <c r="H54" s="87"/>
      <c r="I54" s="87"/>
      <c r="J54" s="88"/>
      <c r="K54" s="223"/>
      <c r="L54" s="83"/>
    </row>
    <row r="55" spans="1:12" s="84" customFormat="1" ht="15" customHeight="1">
      <c r="A55" s="94"/>
      <c r="B55" s="220"/>
      <c r="C55" s="223"/>
      <c r="D55" s="87"/>
      <c r="E55" s="223"/>
      <c r="F55" s="87"/>
      <c r="G55" s="88"/>
      <c r="H55" s="87"/>
      <c r="I55" s="87"/>
      <c r="J55" s="88"/>
      <c r="K55" s="223"/>
      <c r="L55" s="83"/>
    </row>
    <row r="56" spans="1:12" s="84" customFormat="1" ht="15" customHeight="1">
      <c r="A56" s="85" t="s">
        <v>9756</v>
      </c>
      <c r="B56" s="221" t="str">
        <f>'Planilha Orçamentaria'!C26</f>
        <v>ED-28562</v>
      </c>
      <c r="C56" s="381" t="str">
        <f>'Planilha Orçamentaria'!D26</f>
        <v>AUXILIAR DE TOPÓGRAFO COM ENCARGOS COMPLEMENTARES</v>
      </c>
      <c r="D56" s="381"/>
      <c r="E56" s="381"/>
      <c r="F56" s="381"/>
      <c r="G56" s="381"/>
      <c r="H56" s="381"/>
      <c r="I56" s="381"/>
      <c r="J56" s="381"/>
      <c r="K56" s="381"/>
      <c r="L56" s="382"/>
    </row>
    <row r="57" spans="1:12" s="84" customFormat="1" ht="15" customHeight="1">
      <c r="A57" s="94"/>
      <c r="B57" s="220"/>
      <c r="C57" s="223"/>
      <c r="D57" s="87"/>
      <c r="E57" s="223"/>
      <c r="F57" s="87"/>
      <c r="G57" s="88"/>
      <c r="H57" s="87"/>
      <c r="I57" s="87"/>
      <c r="J57" s="88"/>
      <c r="K57" s="223"/>
      <c r="L57" s="83"/>
    </row>
    <row r="58" spans="1:12" s="84" customFormat="1" ht="15" customHeight="1">
      <c r="A58" s="125" t="s">
        <v>15294</v>
      </c>
      <c r="B58" s="125" t="s">
        <v>15295</v>
      </c>
      <c r="C58" s="125" t="s">
        <v>9746</v>
      </c>
      <c r="D58" s="87"/>
      <c r="E58" s="223"/>
      <c r="F58" s="87"/>
      <c r="G58" s="88"/>
      <c r="H58" s="87"/>
      <c r="I58" s="87"/>
      <c r="J58" s="88"/>
      <c r="K58" s="223"/>
      <c r="L58" s="83"/>
    </row>
    <row r="59" spans="1:12" s="84" customFormat="1" ht="15" customHeight="1">
      <c r="A59" s="126">
        <v>20</v>
      </c>
      <c r="B59" s="165">
        <v>4</v>
      </c>
      <c r="C59" s="127">
        <f>A59*B59</f>
        <v>80</v>
      </c>
      <c r="D59" s="87"/>
      <c r="E59" s="223"/>
      <c r="F59" s="87"/>
      <c r="G59" s="88"/>
      <c r="H59" s="87"/>
      <c r="I59" s="87"/>
      <c r="J59" s="88"/>
      <c r="K59" s="223"/>
      <c r="L59" s="83"/>
    </row>
    <row r="60" spans="1:12" s="84" customFormat="1" ht="15" customHeight="1">
      <c r="A60" s="94"/>
      <c r="B60" s="220"/>
      <c r="C60" s="223"/>
      <c r="D60" s="87"/>
      <c r="E60" s="223"/>
      <c r="F60" s="87"/>
      <c r="G60" s="88"/>
      <c r="H60" s="87"/>
      <c r="I60" s="87"/>
      <c r="J60" s="88"/>
      <c r="K60" s="223"/>
      <c r="L60" s="83"/>
    </row>
    <row r="61" spans="1:12" s="84" customFormat="1" ht="15" customHeight="1">
      <c r="A61" s="85" t="s">
        <v>9757</v>
      </c>
      <c r="B61" s="221" t="str">
        <f>'Planilha Orçamentaria'!C27</f>
        <v>ED-28561</v>
      </c>
      <c r="C61" s="381" t="str">
        <f>'Planilha Orçamentaria'!D27</f>
        <v>TOPÓGRAFO COM ENCARGOS COMPLEMENTARES</v>
      </c>
      <c r="D61" s="381"/>
      <c r="E61" s="381"/>
      <c r="F61" s="381"/>
      <c r="G61" s="381"/>
      <c r="H61" s="381"/>
      <c r="I61" s="381"/>
      <c r="J61" s="381"/>
      <c r="K61" s="381"/>
      <c r="L61" s="382"/>
    </row>
    <row r="62" spans="1:12" s="84" customFormat="1" ht="15" customHeight="1">
      <c r="A62" s="94"/>
      <c r="B62" s="220"/>
      <c r="C62" s="223"/>
      <c r="D62" s="87"/>
      <c r="E62" s="223"/>
      <c r="F62" s="87"/>
      <c r="G62" s="88"/>
      <c r="H62" s="87"/>
      <c r="I62" s="87"/>
      <c r="J62" s="88"/>
      <c r="K62" s="223"/>
      <c r="L62" s="83"/>
    </row>
    <row r="63" spans="1:12" s="84" customFormat="1" ht="15" customHeight="1">
      <c r="A63" s="125" t="s">
        <v>15294</v>
      </c>
      <c r="B63" s="125" t="s">
        <v>15295</v>
      </c>
      <c r="C63" s="125" t="s">
        <v>9746</v>
      </c>
      <c r="D63" s="87"/>
      <c r="E63" s="223"/>
      <c r="F63" s="87"/>
      <c r="G63" s="88"/>
      <c r="H63" s="87"/>
      <c r="I63" s="87"/>
      <c r="J63" s="88"/>
      <c r="K63" s="223"/>
      <c r="L63" s="83"/>
    </row>
    <row r="64" spans="1:12" s="84" customFormat="1" ht="15" customHeight="1">
      <c r="A64" s="126">
        <v>20</v>
      </c>
      <c r="B64" s="165">
        <v>4</v>
      </c>
      <c r="C64" s="127">
        <f>A64*B64</f>
        <v>80</v>
      </c>
      <c r="D64" s="87"/>
      <c r="E64" s="223"/>
      <c r="F64" s="87"/>
      <c r="G64" s="88"/>
      <c r="H64" s="87"/>
      <c r="I64" s="87"/>
      <c r="J64" s="88"/>
      <c r="K64" s="223"/>
      <c r="L64" s="83"/>
    </row>
    <row r="65" spans="1:12" s="84" customFormat="1" ht="15" customHeight="1">
      <c r="A65" s="94"/>
      <c r="B65" s="220"/>
      <c r="C65" s="223"/>
      <c r="D65" s="87"/>
      <c r="E65" s="223"/>
      <c r="F65" s="87"/>
      <c r="G65" s="88"/>
      <c r="H65" s="87"/>
      <c r="I65" s="87"/>
      <c r="J65" s="88"/>
      <c r="K65" s="223"/>
      <c r="L65" s="83"/>
    </row>
    <row r="66" spans="1:12" s="84" customFormat="1" ht="15" customHeight="1">
      <c r="A66" s="85" t="s">
        <v>15349</v>
      </c>
      <c r="B66" s="221">
        <f>'Planilha Orçamentaria'!C28</f>
        <v>90776</v>
      </c>
      <c r="C66" s="381" t="str">
        <f>'Planilha Orçamentaria'!D28</f>
        <v>ENCARREGADO GERAL COM ENCARGOS COMPLEMENTARES</v>
      </c>
      <c r="D66" s="381"/>
      <c r="E66" s="381"/>
      <c r="F66" s="381"/>
      <c r="G66" s="381"/>
      <c r="H66" s="381"/>
      <c r="I66" s="381"/>
      <c r="J66" s="381"/>
      <c r="K66" s="381"/>
      <c r="L66" s="382"/>
    </row>
    <row r="67" spans="1:12" s="84" customFormat="1" ht="15" customHeight="1">
      <c r="A67" s="94"/>
      <c r="B67" s="220"/>
      <c r="C67" s="223"/>
      <c r="D67" s="87"/>
      <c r="E67" s="223"/>
      <c r="F67" s="87"/>
      <c r="G67" s="88"/>
      <c r="H67" s="87"/>
      <c r="I67" s="87"/>
      <c r="J67" s="88"/>
      <c r="K67" s="223"/>
      <c r="L67" s="83"/>
    </row>
    <row r="68" spans="1:12" s="84" customFormat="1" ht="15" customHeight="1">
      <c r="A68" s="125" t="s">
        <v>15294</v>
      </c>
      <c r="B68" s="125" t="s">
        <v>15295</v>
      </c>
      <c r="C68" s="125" t="s">
        <v>9746</v>
      </c>
      <c r="D68" s="87"/>
      <c r="E68" s="223"/>
      <c r="F68" s="87"/>
      <c r="G68" s="88"/>
      <c r="H68" s="87"/>
      <c r="I68" s="87"/>
      <c r="J68" s="88"/>
      <c r="K68" s="223"/>
      <c r="L68" s="83"/>
    </row>
    <row r="69" spans="1:12" s="84" customFormat="1" ht="15" customHeight="1">
      <c r="A69" s="126">
        <v>34</v>
      </c>
      <c r="B69" s="165">
        <v>4</v>
      </c>
      <c r="C69" s="127">
        <f>A69*B69</f>
        <v>136</v>
      </c>
      <c r="D69" s="87"/>
      <c r="E69" s="223"/>
      <c r="F69" s="87"/>
      <c r="G69" s="88"/>
      <c r="H69" s="87"/>
      <c r="I69" s="87"/>
      <c r="J69" s="88"/>
      <c r="K69" s="223"/>
      <c r="L69" s="83"/>
    </row>
    <row r="70" spans="1:12" s="84" customFormat="1" ht="15" customHeight="1">
      <c r="A70" s="94"/>
      <c r="B70" s="220"/>
      <c r="C70" s="223"/>
      <c r="D70" s="87"/>
      <c r="E70" s="223"/>
      <c r="F70" s="87"/>
      <c r="G70" s="88"/>
      <c r="H70" s="87"/>
      <c r="I70" s="87"/>
      <c r="J70" s="88"/>
      <c r="K70" s="223"/>
      <c r="L70" s="83"/>
    </row>
    <row r="71" spans="1:12" s="84" customFormat="1" ht="15" customHeight="1">
      <c r="A71" s="128" t="s">
        <v>9724</v>
      </c>
      <c r="B71" s="227"/>
      <c r="C71" s="383" t="str">
        <f>'Planilha Orçamentaria'!D31</f>
        <v>PROJETOS</v>
      </c>
      <c r="D71" s="383"/>
      <c r="E71" s="383"/>
      <c r="F71" s="383"/>
      <c r="G71" s="383"/>
      <c r="H71" s="383"/>
      <c r="I71" s="383"/>
      <c r="J71" s="383"/>
      <c r="K71" s="383"/>
      <c r="L71" s="384"/>
    </row>
    <row r="72" spans="1:12" s="84" customFormat="1" ht="15" customHeight="1">
      <c r="A72" s="94"/>
      <c r="B72" s="220"/>
      <c r="C72" s="223"/>
      <c r="D72" s="87"/>
      <c r="E72" s="223"/>
      <c r="F72" s="87"/>
      <c r="G72" s="88"/>
      <c r="H72" s="87"/>
      <c r="I72" s="87"/>
      <c r="J72" s="88"/>
      <c r="K72" s="223"/>
      <c r="L72" s="83"/>
    </row>
    <row r="73" spans="1:12" s="84" customFormat="1" ht="15" customHeight="1">
      <c r="A73" s="85" t="s">
        <v>9725</v>
      </c>
      <c r="B73" s="229" t="str">
        <f>'Planilha Orçamentaria'!C32</f>
        <v>CO-27389</v>
      </c>
      <c r="C73" s="381" t="str">
        <f>'Planilha Orçamentaria'!D32</f>
        <v>COMO CONSTRUÍDO ("AS BUILT") DE PROJETOS COM ÁREA ATÉ 10.000 M2         (DRENAGEM PLUVIAL)</v>
      </c>
      <c r="D73" s="381"/>
      <c r="E73" s="381"/>
      <c r="F73" s="381"/>
      <c r="G73" s="381"/>
      <c r="H73" s="381"/>
      <c r="I73" s="381"/>
      <c r="J73" s="381"/>
      <c r="K73" s="381"/>
      <c r="L73" s="382"/>
    </row>
    <row r="74" spans="1:12" s="84" customFormat="1" ht="15" customHeight="1">
      <c r="A74" s="94"/>
      <c r="B74" s="220"/>
      <c r="C74" s="223"/>
      <c r="D74" s="87"/>
      <c r="E74" s="223"/>
      <c r="F74" s="87"/>
      <c r="G74" s="88"/>
      <c r="H74" s="87"/>
      <c r="I74" s="87"/>
      <c r="J74" s="88"/>
      <c r="K74" s="223"/>
      <c r="L74" s="83"/>
    </row>
    <row r="75" spans="1:12" s="84" customFormat="1" ht="21.75" customHeight="1">
      <c r="A75" s="125" t="s">
        <v>15316</v>
      </c>
      <c r="B75" s="220"/>
      <c r="C75" s="223"/>
      <c r="D75" s="87"/>
      <c r="E75" s="223"/>
      <c r="F75" s="87"/>
      <c r="G75" s="88"/>
      <c r="H75" s="87"/>
      <c r="I75" s="87"/>
      <c r="J75" s="88"/>
      <c r="K75" s="223"/>
      <c r="L75" s="83"/>
    </row>
    <row r="76" spans="1:12" s="84" customFormat="1" ht="21.75" customHeight="1">
      <c r="A76" s="105">
        <v>1200</v>
      </c>
      <c r="B76" s="220"/>
      <c r="C76" s="223"/>
      <c r="D76" s="87"/>
      <c r="E76" s="223"/>
      <c r="F76" s="87"/>
      <c r="G76" s="88"/>
      <c r="H76" s="87"/>
      <c r="I76" s="87"/>
      <c r="J76" s="88"/>
      <c r="K76" s="223"/>
      <c r="L76" s="83"/>
    </row>
    <row r="77" spans="1:12" s="84" customFormat="1" ht="15" customHeight="1">
      <c r="A77" s="94"/>
      <c r="B77" s="220"/>
      <c r="C77" s="223"/>
      <c r="D77" s="87"/>
      <c r="E77" s="223"/>
      <c r="F77" s="87"/>
      <c r="G77" s="88"/>
      <c r="H77" s="87"/>
      <c r="I77" s="87"/>
      <c r="J77" s="88"/>
      <c r="K77" s="223"/>
      <c r="L77" s="83"/>
    </row>
    <row r="78" spans="1:12" s="78" customFormat="1" ht="16.5" customHeight="1">
      <c r="A78" s="128" t="s">
        <v>9726</v>
      </c>
      <c r="B78" s="227"/>
      <c r="C78" s="383" t="str">
        <f>'Planilha Orçamentaria'!D35</f>
        <v>TERRAPLENAGEM</v>
      </c>
      <c r="D78" s="383"/>
      <c r="E78" s="383"/>
      <c r="F78" s="383"/>
      <c r="G78" s="383"/>
      <c r="H78" s="383"/>
      <c r="I78" s="383"/>
      <c r="J78" s="383"/>
      <c r="K78" s="383"/>
      <c r="L78" s="384"/>
    </row>
    <row r="79" spans="1:12" s="84" customFormat="1">
      <c r="A79" s="129"/>
      <c r="B79" s="228"/>
      <c r="C79" s="228"/>
      <c r="D79" s="228"/>
      <c r="E79" s="228"/>
      <c r="F79" s="228"/>
      <c r="G79" s="228"/>
      <c r="H79" s="228"/>
      <c r="I79" s="228"/>
      <c r="J79" s="228"/>
      <c r="K79" s="228"/>
      <c r="L79" s="130"/>
    </row>
    <row r="80" spans="1:12" s="84" customFormat="1" ht="18" customHeight="1">
      <c r="A80" s="85" t="s">
        <v>9727</v>
      </c>
      <c r="B80" s="230"/>
      <c r="C80" s="381" t="str">
        <f>'Planilha Orçamentaria'!D36</f>
        <v>Escavação</v>
      </c>
      <c r="D80" s="381"/>
      <c r="E80" s="381"/>
      <c r="F80" s="381"/>
      <c r="G80" s="381"/>
      <c r="H80" s="381"/>
      <c r="I80" s="381"/>
      <c r="J80" s="381"/>
      <c r="K80" s="381"/>
      <c r="L80" s="382"/>
    </row>
    <row r="81" spans="1:12" s="84" customFormat="1" ht="9.75" customHeight="1">
      <c r="A81" s="131"/>
      <c r="B81" s="231"/>
      <c r="C81" s="231"/>
      <c r="D81" s="231"/>
      <c r="E81" s="231"/>
      <c r="F81" s="231"/>
      <c r="G81" s="231"/>
      <c r="H81" s="231"/>
      <c r="I81" s="231"/>
      <c r="J81" s="231"/>
      <c r="K81" s="231"/>
      <c r="L81" s="124"/>
    </row>
    <row r="82" spans="1:12" s="84" customFormat="1" ht="17.25" customHeight="1">
      <c r="A82" s="85" t="s">
        <v>15352</v>
      </c>
      <c r="B82" s="232" t="str">
        <f>'Planilha Orçamentaria'!C37</f>
        <v>ED-51117</v>
      </c>
      <c r="C82" s="391" t="str">
        <f>'Planilha Orçamentaria'!D37</f>
        <v>ESCAVAÇÃO MECÂNICA DE VALAS COM PROFUNDIDADE MAIOR QUE 3,0M E MENOR OU IGUAL 5,0M, INCLUSIVE CARGA EM CAMINHÃO, EXCLUSIVE TRANSPORTE E DESCARGA</v>
      </c>
      <c r="D82" s="391"/>
      <c r="E82" s="391"/>
      <c r="F82" s="391"/>
      <c r="G82" s="391"/>
      <c r="H82" s="391"/>
      <c r="I82" s="391"/>
      <c r="J82" s="391"/>
      <c r="K82" s="391"/>
      <c r="L82" s="392"/>
    </row>
    <row r="83" spans="1:12" s="84" customFormat="1">
      <c r="A83" s="72"/>
      <c r="B83" s="168"/>
      <c r="C83" s="168"/>
      <c r="D83" s="168"/>
      <c r="E83" s="168"/>
      <c r="F83" s="168"/>
      <c r="G83" s="168"/>
      <c r="H83" s="168"/>
      <c r="I83" s="168"/>
      <c r="J83" s="168"/>
      <c r="K83" s="168"/>
      <c r="L83" s="103"/>
    </row>
    <row r="84" spans="1:12" s="84" customFormat="1">
      <c r="A84" s="125" t="s">
        <v>15298</v>
      </c>
      <c r="B84" s="125" t="s">
        <v>15297</v>
      </c>
      <c r="C84" s="125" t="s">
        <v>15299</v>
      </c>
      <c r="D84" s="125" t="s">
        <v>9745</v>
      </c>
      <c r="E84" s="168"/>
      <c r="F84" s="168"/>
      <c r="G84" s="168"/>
      <c r="H84" s="168"/>
      <c r="I84" s="168"/>
      <c r="J84" s="168"/>
      <c r="K84" s="168"/>
      <c r="L84" s="103"/>
    </row>
    <row r="85" spans="1:12" s="84" customFormat="1" ht="25.5" customHeight="1">
      <c r="A85" s="135">
        <v>20</v>
      </c>
      <c r="B85" s="135">
        <v>3</v>
      </c>
      <c r="C85" s="104">
        <v>3</v>
      </c>
      <c r="D85" s="106">
        <f>A85*B85*C85</f>
        <v>180</v>
      </c>
      <c r="E85" s="168"/>
      <c r="F85" s="168"/>
      <c r="G85" s="168"/>
      <c r="H85" s="168"/>
      <c r="I85" s="168"/>
      <c r="J85" s="168"/>
      <c r="K85" s="168"/>
      <c r="L85" s="103"/>
    </row>
    <row r="86" spans="1:12" s="84" customFormat="1">
      <c r="A86" s="72"/>
      <c r="B86" s="168"/>
      <c r="C86" s="168"/>
      <c r="D86" s="168"/>
      <c r="E86" s="168"/>
      <c r="F86" s="168"/>
      <c r="G86" s="168"/>
      <c r="H86" s="168"/>
      <c r="I86" s="168"/>
      <c r="J86" s="168"/>
      <c r="K86" s="168"/>
      <c r="L86" s="103"/>
    </row>
    <row r="87" spans="1:12" s="84" customFormat="1" ht="18" customHeight="1">
      <c r="A87" s="85" t="s">
        <v>9728</v>
      </c>
      <c r="B87" s="278"/>
      <c r="C87" s="381" t="str">
        <f>'Planilha Orçamentaria'!D39</f>
        <v>Escoramento tipo pntalete com prancha verticais</v>
      </c>
      <c r="D87" s="381"/>
      <c r="E87" s="381"/>
      <c r="F87" s="381"/>
      <c r="G87" s="381"/>
      <c r="H87" s="381"/>
      <c r="I87" s="381"/>
      <c r="J87" s="381"/>
      <c r="K87" s="381"/>
      <c r="L87" s="382"/>
    </row>
    <row r="88" spans="1:12" s="84" customFormat="1">
      <c r="A88" s="72"/>
      <c r="B88" s="168"/>
      <c r="C88" s="168"/>
      <c r="D88" s="168"/>
      <c r="E88" s="168"/>
      <c r="F88" s="168"/>
      <c r="G88" s="168"/>
      <c r="H88" s="168"/>
      <c r="I88" s="168"/>
      <c r="J88" s="168"/>
      <c r="K88" s="168"/>
      <c r="L88" s="103"/>
    </row>
    <row r="89" spans="1:12" s="78" customFormat="1" ht="19.5" customHeight="1">
      <c r="A89" s="85" t="s">
        <v>15286</v>
      </c>
      <c r="B89" s="232" t="str">
        <f>'Planilha Orçamentaria'!C40</f>
        <v>ED-29712</v>
      </c>
      <c r="C89" s="389" t="str">
        <f>'Planilha Orçamentaria'!D40</f>
        <v>ESCORAMENTO DE VALA CONTÍNUO, COM PRANCHAS VERTICAIS, LONGARINAS E ESTRONCAS DE MADEIRA, REAPROVEITAMENTO (3X), EXCLUSIVE ESCAVAÇÃO</v>
      </c>
      <c r="D89" s="389"/>
      <c r="E89" s="389"/>
      <c r="F89" s="389"/>
      <c r="G89" s="389"/>
      <c r="H89" s="389"/>
      <c r="I89" s="389"/>
      <c r="J89" s="389"/>
      <c r="K89" s="389"/>
      <c r="L89" s="390"/>
    </row>
    <row r="90" spans="1:12" s="78" customFormat="1" ht="21" customHeight="1">
      <c r="A90" s="72"/>
      <c r="B90" s="168"/>
      <c r="C90" s="168"/>
      <c r="D90" s="168"/>
      <c r="E90" s="168"/>
      <c r="F90" s="168"/>
      <c r="G90" s="168"/>
      <c r="H90" s="168"/>
      <c r="I90" s="168"/>
      <c r="J90" s="168"/>
      <c r="K90" s="168"/>
      <c r="L90" s="103"/>
    </row>
    <row r="91" spans="1:12" s="78" customFormat="1" ht="21" customHeight="1">
      <c r="A91" s="125" t="s">
        <v>15319</v>
      </c>
      <c r="B91" s="168"/>
      <c r="C91" s="168"/>
      <c r="D91" s="168"/>
      <c r="E91" s="168"/>
      <c r="F91" s="168"/>
      <c r="G91" s="168"/>
      <c r="H91" s="168"/>
      <c r="I91" s="168"/>
      <c r="J91" s="168"/>
      <c r="K91" s="168"/>
      <c r="L91" s="103"/>
    </row>
    <row r="92" spans="1:12" s="78" customFormat="1" ht="21" customHeight="1">
      <c r="A92" s="104">
        <v>40</v>
      </c>
      <c r="B92" s="168"/>
      <c r="C92" s="168"/>
      <c r="D92" s="168"/>
      <c r="E92" s="168"/>
      <c r="F92" s="168"/>
      <c r="G92" s="168"/>
      <c r="H92" s="168"/>
      <c r="I92" s="168"/>
      <c r="J92" s="168"/>
      <c r="K92" s="168"/>
      <c r="L92" s="103"/>
    </row>
    <row r="93" spans="1:12" s="78" customFormat="1" ht="21" customHeight="1">
      <c r="A93" s="72"/>
      <c r="B93" s="168"/>
      <c r="C93" s="168"/>
      <c r="D93" s="168"/>
      <c r="E93" s="168"/>
      <c r="F93" s="168"/>
      <c r="G93" s="168"/>
      <c r="H93" s="168"/>
      <c r="I93" s="168"/>
      <c r="J93" s="168"/>
      <c r="K93" s="168"/>
      <c r="L93" s="103"/>
    </row>
    <row r="94" spans="1:12" s="78" customFormat="1" ht="21" customHeight="1">
      <c r="A94" s="85" t="s">
        <v>9758</v>
      </c>
      <c r="B94" s="278"/>
      <c r="C94" s="381" t="str">
        <f>'Planilha Orçamentaria'!D42</f>
        <v>Apiloamento</v>
      </c>
      <c r="D94" s="381"/>
      <c r="E94" s="381"/>
      <c r="F94" s="381"/>
      <c r="G94" s="381"/>
      <c r="H94" s="381"/>
      <c r="I94" s="381"/>
      <c r="J94" s="381"/>
      <c r="K94" s="381"/>
      <c r="L94" s="382"/>
    </row>
    <row r="95" spans="1:12" s="78" customFormat="1" ht="21" customHeight="1">
      <c r="A95" s="72"/>
      <c r="B95" s="168"/>
      <c r="C95" s="168"/>
      <c r="D95" s="168"/>
      <c r="E95" s="168"/>
      <c r="F95" s="168"/>
      <c r="G95" s="168"/>
      <c r="H95" s="168"/>
      <c r="I95" s="168"/>
      <c r="J95" s="168"/>
      <c r="K95" s="168"/>
      <c r="L95" s="103"/>
    </row>
    <row r="96" spans="1:12" s="78" customFormat="1" ht="22.5" customHeight="1">
      <c r="A96" s="85" t="s">
        <v>15361</v>
      </c>
      <c r="B96" s="232" t="str">
        <f>'Planilha Orçamentaria'!C43</f>
        <v>ED-51094</v>
      </c>
      <c r="C96" s="391" t="str">
        <f>'Planilha Orçamentaria'!D43</f>
        <v>APILOAMENTO MECANIZADO EM FUNDO DE VALA COM PLACA VIBRATÓRIA, EXCLUSIVE ESCAVAÇÃO</v>
      </c>
      <c r="D96" s="391"/>
      <c r="E96" s="391"/>
      <c r="F96" s="391"/>
      <c r="G96" s="391"/>
      <c r="H96" s="391"/>
      <c r="I96" s="391"/>
      <c r="J96" s="391"/>
      <c r="K96" s="391"/>
      <c r="L96" s="392"/>
    </row>
    <row r="97" spans="1:12" s="78" customFormat="1" ht="21" customHeight="1">
      <c r="A97" s="72"/>
      <c r="B97" s="168"/>
      <c r="C97" s="168"/>
      <c r="D97" s="168"/>
      <c r="E97" s="168"/>
      <c r="F97" s="168"/>
      <c r="G97" s="168"/>
      <c r="H97" s="168"/>
      <c r="I97" s="168"/>
      <c r="J97" s="168"/>
      <c r="K97" s="168"/>
      <c r="L97" s="103"/>
    </row>
    <row r="98" spans="1:12" s="78" customFormat="1" ht="21" customHeight="1">
      <c r="A98" s="125" t="s">
        <v>15317</v>
      </c>
      <c r="B98" s="168"/>
      <c r="C98" s="168"/>
      <c r="D98" s="168"/>
      <c r="E98" s="168"/>
      <c r="F98" s="168"/>
      <c r="G98" s="168"/>
      <c r="H98" s="168"/>
      <c r="I98" s="168"/>
      <c r="J98" s="168"/>
      <c r="K98" s="168"/>
      <c r="L98" s="103"/>
    </row>
    <row r="99" spans="1:12" s="78" customFormat="1" ht="21" customHeight="1">
      <c r="A99" s="105">
        <v>60</v>
      </c>
      <c r="B99" s="168"/>
      <c r="C99" s="168"/>
      <c r="D99" s="168"/>
      <c r="E99" s="168"/>
      <c r="F99" s="168"/>
      <c r="G99" s="168"/>
      <c r="H99" s="168"/>
      <c r="I99" s="168"/>
      <c r="J99" s="168"/>
      <c r="K99" s="168"/>
      <c r="L99" s="103"/>
    </row>
    <row r="100" spans="1:12" s="78" customFormat="1" ht="21" customHeight="1">
      <c r="A100" s="132"/>
      <c r="B100" s="133"/>
      <c r="C100" s="134"/>
      <c r="D100" s="168"/>
      <c r="E100" s="168"/>
      <c r="F100" s="168"/>
      <c r="G100" s="168"/>
      <c r="H100" s="168"/>
      <c r="I100" s="168"/>
      <c r="J100" s="168"/>
      <c r="K100" s="168"/>
      <c r="L100" s="103"/>
    </row>
    <row r="101" spans="1:12" s="78" customFormat="1" ht="21" customHeight="1">
      <c r="A101" s="85" t="s">
        <v>15322</v>
      </c>
      <c r="B101" s="230"/>
      <c r="C101" s="381" t="str">
        <f>'Planilha Orçamentaria'!D45</f>
        <v>Reaterro</v>
      </c>
      <c r="D101" s="381"/>
      <c r="E101" s="381"/>
      <c r="F101" s="381"/>
      <c r="G101" s="381"/>
      <c r="H101" s="381"/>
      <c r="I101" s="381"/>
      <c r="J101" s="381"/>
      <c r="K101" s="381"/>
      <c r="L101" s="382"/>
    </row>
    <row r="102" spans="1:12" s="78" customFormat="1" ht="13.5" customHeight="1">
      <c r="A102" s="72"/>
      <c r="B102" s="168"/>
      <c r="C102" s="168"/>
      <c r="D102" s="168"/>
      <c r="E102" s="168"/>
      <c r="F102" s="168"/>
      <c r="G102" s="168"/>
      <c r="H102" s="168"/>
      <c r="I102" s="168"/>
      <c r="J102" s="168"/>
      <c r="K102" s="168"/>
      <c r="L102" s="103"/>
    </row>
    <row r="103" spans="1:12" s="78" customFormat="1" ht="21" customHeight="1">
      <c r="A103" s="85" t="s">
        <v>15362</v>
      </c>
      <c r="B103" s="232" t="str">
        <f>'Planilha Orçamentaria'!C46</f>
        <v>ED-51121</v>
      </c>
      <c r="C103" s="381" t="str">
        <f>'Planilha Orçamentaria'!D46</f>
        <v>REATERRO MANUAL DE VALA, INCLUSIVE ESPALHAMENTO E COMPACTAÇÃO MECANIZADA COM PLACA VIBRATÓRIA</v>
      </c>
      <c r="D103" s="381"/>
      <c r="E103" s="381"/>
      <c r="F103" s="381"/>
      <c r="G103" s="381"/>
      <c r="H103" s="381"/>
      <c r="I103" s="381"/>
      <c r="J103" s="381"/>
      <c r="K103" s="381"/>
      <c r="L103" s="382"/>
    </row>
    <row r="104" spans="1:12" s="78" customFormat="1" ht="21" customHeight="1">
      <c r="A104" s="72"/>
      <c r="B104" s="168"/>
      <c r="C104" s="168"/>
      <c r="D104" s="168"/>
      <c r="E104" s="168"/>
      <c r="F104" s="168"/>
      <c r="G104" s="168"/>
      <c r="H104" s="168"/>
      <c r="I104" s="168"/>
      <c r="J104" s="168"/>
      <c r="K104" s="168"/>
      <c r="L104" s="103"/>
    </row>
    <row r="105" spans="1:12" s="78" customFormat="1" ht="21" customHeight="1">
      <c r="A105" s="125" t="s">
        <v>15320</v>
      </c>
      <c r="B105" s="168"/>
      <c r="C105" s="168"/>
      <c r="D105" s="168"/>
      <c r="E105" s="168"/>
      <c r="F105" s="168"/>
      <c r="G105" s="168"/>
      <c r="H105" s="168"/>
      <c r="I105" s="168"/>
      <c r="J105" s="168"/>
      <c r="K105" s="168"/>
      <c r="L105" s="103"/>
    </row>
    <row r="106" spans="1:12" s="78" customFormat="1" ht="21" customHeight="1">
      <c r="A106" s="106">
        <v>154</v>
      </c>
      <c r="B106" s="168"/>
      <c r="C106" s="168"/>
      <c r="D106" s="168"/>
      <c r="E106" s="168"/>
      <c r="F106" s="168"/>
      <c r="G106" s="168"/>
      <c r="H106" s="168"/>
      <c r="I106" s="168"/>
      <c r="J106" s="168"/>
      <c r="K106" s="168"/>
      <c r="L106" s="103"/>
    </row>
    <row r="107" spans="1:12" s="78" customFormat="1" ht="21" customHeight="1">
      <c r="A107" s="72"/>
      <c r="B107" s="168"/>
      <c r="C107" s="168"/>
      <c r="D107" s="168"/>
      <c r="E107" s="168"/>
      <c r="F107" s="168"/>
      <c r="G107" s="168"/>
      <c r="H107" s="168"/>
      <c r="I107" s="168"/>
      <c r="J107" s="168"/>
      <c r="K107" s="168"/>
      <c r="L107" s="103"/>
    </row>
    <row r="108" spans="1:12" s="78" customFormat="1" ht="21" customHeight="1">
      <c r="A108" s="85" t="s">
        <v>15323</v>
      </c>
      <c r="B108" s="230"/>
      <c r="C108" s="381" t="str">
        <f>'Planilha Orçamentaria'!D48</f>
        <v>Compactação</v>
      </c>
      <c r="D108" s="381"/>
      <c r="E108" s="381"/>
      <c r="F108" s="381"/>
      <c r="G108" s="381"/>
      <c r="H108" s="381"/>
      <c r="I108" s="381"/>
      <c r="J108" s="381"/>
      <c r="K108" s="381"/>
      <c r="L108" s="382"/>
    </row>
    <row r="109" spans="1:12" s="78" customFormat="1" ht="21" customHeight="1">
      <c r="A109" s="72"/>
      <c r="B109" s="168"/>
      <c r="C109" s="168"/>
      <c r="D109" s="168"/>
      <c r="E109" s="168"/>
      <c r="F109" s="168"/>
      <c r="G109" s="168"/>
      <c r="H109" s="168"/>
      <c r="I109" s="168"/>
      <c r="J109" s="168"/>
      <c r="K109" s="168"/>
      <c r="L109" s="103"/>
    </row>
    <row r="110" spans="1:12" s="78" customFormat="1" ht="22.5" customHeight="1">
      <c r="A110" s="85" t="s">
        <v>15363</v>
      </c>
      <c r="B110" s="232" t="str">
        <f>'Planilha Orçamentaria'!C49</f>
        <v>ED-51098</v>
      </c>
      <c r="C110" s="391" t="str">
        <f>'Planilha Orçamentaria'!D49</f>
        <v>COMPACTAÇÃO MECÂNICA DE ATERRO COM ROLO VIBRATÓRIO A 95% DO PROCTOR NORMAL, INCLUSIVE ESPALHAMENTO (REATERRO)</v>
      </c>
      <c r="D110" s="391"/>
      <c r="E110" s="391"/>
      <c r="F110" s="391"/>
      <c r="G110" s="391"/>
      <c r="H110" s="391"/>
      <c r="I110" s="391"/>
      <c r="J110" s="391"/>
      <c r="K110" s="391"/>
      <c r="L110" s="392"/>
    </row>
    <row r="111" spans="1:12" s="78" customFormat="1" ht="21" customHeight="1">
      <c r="A111" s="72"/>
      <c r="B111" s="168"/>
      <c r="C111" s="168"/>
      <c r="D111" s="168"/>
      <c r="E111" s="168"/>
      <c r="F111" s="168"/>
      <c r="G111" s="168"/>
      <c r="H111" s="168"/>
      <c r="I111" s="168"/>
      <c r="J111" s="168"/>
      <c r="K111" s="168"/>
      <c r="L111" s="103"/>
    </row>
    <row r="112" spans="1:12" s="78" customFormat="1" ht="21" customHeight="1">
      <c r="A112" s="125" t="s">
        <v>15320</v>
      </c>
      <c r="B112" s="168"/>
      <c r="C112" s="168"/>
      <c r="D112" s="168"/>
      <c r="E112" s="168"/>
      <c r="F112" s="168"/>
      <c r="G112" s="168"/>
      <c r="H112" s="168"/>
      <c r="I112" s="168"/>
      <c r="J112" s="168"/>
      <c r="K112" s="168"/>
      <c r="L112" s="103"/>
    </row>
    <row r="113" spans="1:12" s="78" customFormat="1" ht="21" customHeight="1">
      <c r="A113" s="106">
        <v>154</v>
      </c>
      <c r="B113" s="168"/>
      <c r="C113" s="168"/>
      <c r="D113" s="168"/>
      <c r="E113" s="168"/>
      <c r="F113" s="168"/>
      <c r="G113" s="168"/>
      <c r="H113" s="168"/>
      <c r="I113" s="168"/>
      <c r="J113" s="168"/>
      <c r="K113" s="168"/>
      <c r="L113" s="103"/>
    </row>
    <row r="114" spans="1:12" s="78" customFormat="1" ht="21" customHeight="1">
      <c r="A114" s="72"/>
      <c r="B114" s="168"/>
      <c r="C114" s="168"/>
      <c r="D114" s="168"/>
      <c r="E114" s="168"/>
      <c r="F114" s="168"/>
      <c r="G114" s="168"/>
      <c r="H114" s="168"/>
      <c r="I114" s="168"/>
      <c r="J114" s="168"/>
      <c r="K114" s="168"/>
      <c r="L114" s="103"/>
    </row>
    <row r="115" spans="1:12" s="78" customFormat="1" ht="21" customHeight="1">
      <c r="A115" s="128" t="s">
        <v>9729</v>
      </c>
      <c r="B115" s="227"/>
      <c r="C115" s="383" t="str">
        <f>'Planilha Orçamentaria'!D53</f>
        <v>DRENAGEM</v>
      </c>
      <c r="D115" s="383"/>
      <c r="E115" s="383"/>
      <c r="F115" s="383"/>
      <c r="G115" s="383"/>
      <c r="H115" s="383"/>
      <c r="I115" s="383"/>
      <c r="J115" s="383"/>
      <c r="K115" s="383"/>
      <c r="L115" s="384"/>
    </row>
    <row r="116" spans="1:12" s="78" customFormat="1" ht="21" customHeight="1">
      <c r="A116" s="129"/>
      <c r="B116" s="228"/>
      <c r="C116" s="228"/>
      <c r="D116" s="228"/>
      <c r="E116" s="228"/>
      <c r="F116" s="228"/>
      <c r="G116" s="228"/>
      <c r="H116" s="228"/>
      <c r="I116" s="228"/>
      <c r="J116" s="228"/>
      <c r="K116" s="228"/>
      <c r="L116" s="130"/>
    </row>
    <row r="117" spans="1:12" s="78" customFormat="1" ht="21" customHeight="1">
      <c r="A117" s="85" t="s">
        <v>9730</v>
      </c>
      <c r="B117" s="230"/>
      <c r="C117" s="381" t="str">
        <f>'Planilha Orçamentaria'!D54</f>
        <v>Bueiro</v>
      </c>
      <c r="D117" s="381"/>
      <c r="E117" s="381"/>
      <c r="F117" s="381"/>
      <c r="G117" s="381"/>
      <c r="H117" s="381"/>
      <c r="I117" s="381"/>
      <c r="J117" s="381"/>
      <c r="K117" s="381"/>
      <c r="L117" s="382"/>
    </row>
    <row r="118" spans="1:12" s="78" customFormat="1" ht="21" customHeight="1">
      <c r="A118" s="131"/>
      <c r="B118" s="231"/>
      <c r="C118" s="231"/>
      <c r="D118" s="231"/>
      <c r="E118" s="231"/>
      <c r="F118" s="231"/>
      <c r="G118" s="231"/>
      <c r="H118" s="231"/>
      <c r="I118" s="231"/>
      <c r="J118" s="231"/>
      <c r="K118" s="231"/>
      <c r="L118" s="124"/>
    </row>
    <row r="119" spans="1:12" s="78" customFormat="1" ht="30.75" customHeight="1">
      <c r="A119" s="85" t="s">
        <v>15324</v>
      </c>
      <c r="B119" s="280" t="str">
        <f>'Planilha Orçamentaria'!C55</f>
        <v>ED-9210</v>
      </c>
      <c r="C119" s="391" t="str">
        <f>'Planilha Orçamentaria'!D55</f>
        <v>TUBO DE CONCRETO ARMADO, CLASSE PA1, DIÂMETRO DE 800MM, INCLUSIVE CARGA E DESCARGA MECÂNICA EM CAMINHÃO, ASSENTAMENTO E REJUNTAMENTO, EXCLUSIVE ESCAVAÇÃO E TRANSPORTE</v>
      </c>
      <c r="D119" s="391"/>
      <c r="E119" s="391"/>
      <c r="F119" s="391"/>
      <c r="G119" s="391"/>
      <c r="H119" s="391"/>
      <c r="I119" s="391"/>
      <c r="J119" s="391"/>
      <c r="K119" s="391"/>
      <c r="L119" s="392"/>
    </row>
    <row r="120" spans="1:12" s="78" customFormat="1" ht="21" customHeight="1">
      <c r="A120" s="72"/>
      <c r="B120" s="168"/>
      <c r="C120" s="168"/>
      <c r="D120" s="168"/>
      <c r="E120" s="168"/>
      <c r="F120" s="168"/>
      <c r="G120" s="168"/>
      <c r="H120" s="168"/>
      <c r="I120" s="168"/>
      <c r="J120" s="168"/>
      <c r="K120" s="168"/>
      <c r="L120" s="103"/>
    </row>
    <row r="121" spans="1:12" s="78" customFormat="1" ht="21" customHeight="1">
      <c r="A121" s="125" t="s">
        <v>15319</v>
      </c>
      <c r="B121" s="168"/>
      <c r="C121" s="168"/>
      <c r="D121" s="168"/>
      <c r="E121" s="168"/>
      <c r="F121" s="168"/>
      <c r="G121" s="168"/>
      <c r="H121" s="168"/>
      <c r="I121" s="168"/>
      <c r="J121" s="168"/>
      <c r="K121" s="168"/>
      <c r="L121" s="103"/>
    </row>
    <row r="122" spans="1:12" s="78" customFormat="1" ht="21" customHeight="1">
      <c r="A122" s="104">
        <v>30</v>
      </c>
      <c r="B122" s="168"/>
      <c r="C122" s="168"/>
      <c r="D122" s="168"/>
      <c r="E122" s="168"/>
      <c r="F122" s="168"/>
      <c r="G122" s="168"/>
      <c r="H122" s="168"/>
      <c r="I122" s="168"/>
      <c r="J122" s="168"/>
      <c r="K122" s="168"/>
      <c r="L122" s="103"/>
    </row>
    <row r="123" spans="1:12" s="78" customFormat="1" ht="21" customHeight="1">
      <c r="A123" s="72"/>
      <c r="B123" s="168"/>
      <c r="C123" s="168"/>
      <c r="D123" s="168"/>
      <c r="E123" s="168"/>
      <c r="F123" s="168"/>
      <c r="G123" s="168"/>
      <c r="H123" s="168"/>
      <c r="I123" s="168"/>
      <c r="J123" s="168"/>
      <c r="K123" s="168"/>
      <c r="L123" s="103"/>
    </row>
    <row r="124" spans="1:12" s="78" customFormat="1" ht="21" customHeight="1">
      <c r="A124" s="85" t="s">
        <v>9731</v>
      </c>
      <c r="B124" s="229"/>
      <c r="C124" s="381" t="str">
        <f>'Planilha Orçamentaria'!D57</f>
        <v>Berço e Suporte</v>
      </c>
      <c r="D124" s="381"/>
      <c r="E124" s="381"/>
      <c r="F124" s="381"/>
      <c r="G124" s="381"/>
      <c r="H124" s="381"/>
      <c r="I124" s="381"/>
      <c r="J124" s="381"/>
      <c r="K124" s="381"/>
      <c r="L124" s="382"/>
    </row>
    <row r="125" spans="1:12" s="78" customFormat="1" ht="21" customHeight="1">
      <c r="A125" s="72"/>
      <c r="B125" s="168"/>
      <c r="C125" s="168"/>
      <c r="D125" s="168"/>
      <c r="E125" s="168"/>
      <c r="F125" s="168"/>
      <c r="G125" s="168"/>
      <c r="H125" s="168"/>
      <c r="I125" s="168"/>
      <c r="J125" s="168"/>
      <c r="K125" s="168"/>
      <c r="L125" s="103"/>
    </row>
    <row r="126" spans="1:12" s="78" customFormat="1" ht="21" customHeight="1">
      <c r="A126" s="85" t="s">
        <v>15325</v>
      </c>
      <c r="B126" s="280" t="str">
        <f>'Planilha Orçamentaria'!C58</f>
        <v>ED-49812</v>
      </c>
      <c r="C126" s="381" t="str">
        <f>'Planilha Orçamentaria'!D58</f>
        <v>LASTRO DE CONCRETO MAGRO, INCLUSIVE TRANSPORTE, LANÇAMENTO E ADENSAMENTO</v>
      </c>
      <c r="D126" s="381"/>
      <c r="E126" s="381"/>
      <c r="F126" s="381"/>
      <c r="G126" s="381"/>
      <c r="H126" s="381"/>
      <c r="I126" s="381"/>
      <c r="J126" s="381"/>
      <c r="K126" s="381"/>
      <c r="L126" s="382"/>
    </row>
    <row r="127" spans="1:12" s="78" customFormat="1" ht="21" customHeight="1">
      <c r="A127" s="72"/>
      <c r="B127" s="168"/>
      <c r="C127" s="168"/>
      <c r="D127" s="168"/>
      <c r="E127" s="168"/>
      <c r="F127" s="168"/>
      <c r="G127" s="168"/>
      <c r="H127" s="168"/>
      <c r="I127" s="168"/>
      <c r="J127" s="168"/>
      <c r="K127" s="168"/>
      <c r="L127" s="103"/>
    </row>
    <row r="128" spans="1:12" s="78" customFormat="1" ht="21" customHeight="1">
      <c r="A128" s="125" t="s">
        <v>15320</v>
      </c>
      <c r="B128" s="168"/>
      <c r="C128" s="168"/>
      <c r="D128" s="168"/>
      <c r="E128" s="168"/>
      <c r="F128" s="168"/>
      <c r="G128" s="168"/>
      <c r="H128" s="168"/>
      <c r="I128" s="168"/>
      <c r="J128" s="168"/>
      <c r="K128" s="168"/>
      <c r="L128" s="103"/>
    </row>
    <row r="129" spans="1:12" s="78" customFormat="1" ht="21" customHeight="1">
      <c r="A129" s="106">
        <v>18</v>
      </c>
      <c r="B129" s="168"/>
      <c r="C129" s="168"/>
      <c r="D129" s="168"/>
      <c r="E129" s="168"/>
      <c r="F129" s="168"/>
      <c r="G129" s="168"/>
      <c r="H129" s="168"/>
      <c r="I129" s="168"/>
      <c r="J129" s="168"/>
      <c r="K129" s="168"/>
      <c r="L129" s="103"/>
    </row>
    <row r="130" spans="1:12" s="78" customFormat="1" ht="21" customHeight="1">
      <c r="A130" s="72"/>
      <c r="B130" s="168"/>
      <c r="C130" s="168"/>
      <c r="D130" s="168"/>
      <c r="E130" s="168"/>
      <c r="F130" s="168"/>
      <c r="G130" s="168"/>
      <c r="H130" s="168"/>
      <c r="I130" s="168"/>
      <c r="J130" s="168"/>
      <c r="K130" s="168"/>
      <c r="L130" s="103"/>
    </row>
    <row r="131" spans="1:12" s="78" customFormat="1" ht="21" customHeight="1">
      <c r="A131" s="85" t="s">
        <v>15326</v>
      </c>
      <c r="B131" s="280" t="str">
        <f>'Planilha Orçamentaria'!C59</f>
        <v>ED-49540</v>
      </c>
      <c r="C131" s="381" t="str">
        <f>'Planilha Orçamentaria'!D59</f>
        <v>ENROCAMENTO MANUAL COM PEDRA DE MÃO JOGADA,INCLUSIVE FORNECIMENTO</v>
      </c>
      <c r="D131" s="381"/>
      <c r="E131" s="381"/>
      <c r="F131" s="381"/>
      <c r="G131" s="381"/>
      <c r="H131" s="381"/>
      <c r="I131" s="381"/>
      <c r="J131" s="381"/>
      <c r="K131" s="381"/>
      <c r="L131" s="382"/>
    </row>
    <row r="132" spans="1:12" s="78" customFormat="1" ht="21" customHeight="1">
      <c r="A132" s="72"/>
      <c r="B132" s="168"/>
      <c r="C132" s="168"/>
      <c r="D132" s="168"/>
      <c r="E132" s="168"/>
      <c r="F132" s="168"/>
      <c r="G132" s="168"/>
      <c r="H132" s="168"/>
      <c r="I132" s="168"/>
      <c r="J132" s="168"/>
      <c r="K132" s="168"/>
      <c r="L132" s="103"/>
    </row>
    <row r="133" spans="1:12" s="78" customFormat="1" ht="21" customHeight="1">
      <c r="A133" s="125" t="s">
        <v>15297</v>
      </c>
      <c r="B133" s="125" t="s">
        <v>15298</v>
      </c>
      <c r="C133" s="125" t="s">
        <v>15299</v>
      </c>
      <c r="D133" s="125" t="s">
        <v>15320</v>
      </c>
      <c r="E133" s="168"/>
      <c r="F133" s="168"/>
      <c r="G133" s="168"/>
      <c r="H133" s="168"/>
      <c r="I133" s="168"/>
      <c r="J133" s="168"/>
      <c r="K133" s="168"/>
      <c r="L133" s="103"/>
    </row>
    <row r="134" spans="1:12" s="78" customFormat="1" ht="21" customHeight="1">
      <c r="A134" s="104">
        <v>3</v>
      </c>
      <c r="B134" s="104">
        <v>3</v>
      </c>
      <c r="C134" s="104">
        <v>1</v>
      </c>
      <c r="D134" s="106">
        <f>A134*B134*C134</f>
        <v>9</v>
      </c>
      <c r="E134" s="168"/>
      <c r="F134" s="168"/>
      <c r="G134" s="168"/>
      <c r="H134" s="168"/>
      <c r="I134" s="168"/>
      <c r="J134" s="168"/>
      <c r="K134" s="168"/>
      <c r="L134" s="103"/>
    </row>
    <row r="135" spans="1:12" s="78" customFormat="1" ht="21" customHeight="1">
      <c r="A135" s="72"/>
      <c r="B135" s="168"/>
      <c r="C135" s="168"/>
      <c r="D135" s="168"/>
      <c r="E135" s="168"/>
      <c r="F135" s="168"/>
      <c r="G135" s="168"/>
      <c r="H135" s="168"/>
      <c r="I135" s="168"/>
      <c r="J135" s="168"/>
      <c r="K135" s="168"/>
      <c r="L135" s="103"/>
    </row>
    <row r="136" spans="1:12" s="78" customFormat="1" ht="21" customHeight="1">
      <c r="A136" s="85" t="s">
        <v>15290</v>
      </c>
      <c r="B136" s="229"/>
      <c r="C136" s="381" t="str">
        <f>'Planilha Orçamentaria'!D61</f>
        <v>Poço de Visita</v>
      </c>
      <c r="D136" s="381"/>
      <c r="E136" s="381"/>
      <c r="F136" s="381"/>
      <c r="G136" s="381"/>
      <c r="H136" s="381"/>
      <c r="I136" s="381"/>
      <c r="J136" s="381"/>
      <c r="K136" s="381"/>
      <c r="L136" s="382"/>
    </row>
    <row r="137" spans="1:12" s="78" customFormat="1" ht="21" customHeight="1">
      <c r="A137" s="72"/>
      <c r="B137" s="168"/>
      <c r="C137" s="168"/>
      <c r="D137" s="168"/>
      <c r="E137" s="168"/>
      <c r="F137" s="168"/>
      <c r="G137" s="168"/>
      <c r="H137" s="168"/>
      <c r="I137" s="168"/>
      <c r="J137" s="168"/>
      <c r="K137" s="168"/>
      <c r="L137" s="103"/>
    </row>
    <row r="138" spans="1:12" s="78" customFormat="1" ht="21" customHeight="1">
      <c r="A138" s="85" t="s">
        <v>15327</v>
      </c>
      <c r="B138" s="280" t="str">
        <f>'Planilha Orçamentaria'!C62</f>
        <v>ED-48568</v>
      </c>
      <c r="C138" s="381" t="str">
        <f>'Planilha Orçamentaria'!D62</f>
        <v>CHAMINÉ DE POÇO DE VISITA TIPO "A", EM ALVENARIA COM DEGRAUS DE AÇO CA-50</v>
      </c>
      <c r="D138" s="381"/>
      <c r="E138" s="381"/>
      <c r="F138" s="381"/>
      <c r="G138" s="381"/>
      <c r="H138" s="381"/>
      <c r="I138" s="381"/>
      <c r="J138" s="381"/>
      <c r="K138" s="381"/>
      <c r="L138" s="382"/>
    </row>
    <row r="139" spans="1:12" s="78" customFormat="1" ht="21" customHeight="1">
      <c r="A139" s="72"/>
      <c r="B139" s="168"/>
      <c r="C139" s="168"/>
      <c r="D139" s="168"/>
      <c r="E139" s="168"/>
      <c r="F139" s="168"/>
      <c r="G139" s="168"/>
      <c r="H139" s="168"/>
      <c r="I139" s="168"/>
      <c r="J139" s="168"/>
      <c r="K139" s="168"/>
      <c r="L139" s="103"/>
    </row>
    <row r="140" spans="1:12" s="78" customFormat="1" ht="21" customHeight="1">
      <c r="A140" s="125" t="s">
        <v>15319</v>
      </c>
      <c r="B140" s="168"/>
      <c r="C140" s="168"/>
      <c r="D140" s="168"/>
      <c r="E140" s="168"/>
      <c r="F140" s="168"/>
      <c r="G140" s="168"/>
      <c r="H140" s="168"/>
      <c r="I140" s="168"/>
      <c r="J140" s="168"/>
      <c r="K140" s="168"/>
      <c r="L140" s="103"/>
    </row>
    <row r="141" spans="1:12" s="78" customFormat="1" ht="21" customHeight="1">
      <c r="A141" s="104">
        <v>2</v>
      </c>
      <c r="B141" s="168"/>
      <c r="C141" s="168"/>
      <c r="D141" s="168"/>
      <c r="E141" s="168"/>
      <c r="F141" s="168"/>
      <c r="G141" s="168"/>
      <c r="H141" s="168"/>
      <c r="I141" s="168"/>
      <c r="J141" s="168"/>
      <c r="K141" s="168"/>
      <c r="L141" s="103"/>
    </row>
    <row r="142" spans="1:12" s="78" customFormat="1" ht="21" customHeight="1">
      <c r="A142" s="72"/>
      <c r="B142" s="168"/>
      <c r="C142" s="168"/>
      <c r="D142" s="168"/>
      <c r="E142" s="168"/>
      <c r="F142" s="168"/>
      <c r="G142" s="168"/>
      <c r="H142" s="168"/>
      <c r="I142" s="168"/>
      <c r="J142" s="168"/>
      <c r="K142" s="168"/>
      <c r="L142" s="103"/>
    </row>
    <row r="143" spans="1:12" s="78" customFormat="1" ht="21" customHeight="1">
      <c r="A143" s="85" t="s">
        <v>15328</v>
      </c>
      <c r="B143" s="280" t="str">
        <f>'Planilha Orçamentaria'!C63</f>
        <v>ED-48634</v>
      </c>
      <c r="C143" s="381" t="str">
        <f>'Planilha Orçamentaria'!D63</f>
        <v>POÇO DE VISITA PARA REDE TUBULAR TIPO A DN 800, EXCLUSIVE ESCAVAÇÃO, REATERRO E BOTA FORA</v>
      </c>
      <c r="D143" s="381"/>
      <c r="E143" s="381"/>
      <c r="F143" s="381"/>
      <c r="G143" s="381"/>
      <c r="H143" s="381"/>
      <c r="I143" s="381"/>
      <c r="J143" s="381"/>
      <c r="K143" s="381"/>
      <c r="L143" s="382"/>
    </row>
    <row r="144" spans="1:12" s="78" customFormat="1" ht="21" customHeight="1">
      <c r="A144" s="72"/>
      <c r="B144" s="168"/>
      <c r="C144" s="168"/>
      <c r="D144" s="168"/>
      <c r="E144" s="168"/>
      <c r="F144" s="168"/>
      <c r="G144" s="168"/>
      <c r="H144" s="168"/>
      <c r="I144" s="168"/>
      <c r="J144" s="168"/>
      <c r="K144" s="168"/>
      <c r="L144" s="103"/>
    </row>
    <row r="145" spans="1:12" s="78" customFormat="1" ht="21" customHeight="1">
      <c r="A145" s="125" t="s">
        <v>10501</v>
      </c>
      <c r="B145" s="168"/>
      <c r="C145" s="168"/>
      <c r="D145" s="168"/>
      <c r="E145" s="168"/>
      <c r="F145" s="168"/>
      <c r="G145" s="168"/>
      <c r="H145" s="168"/>
      <c r="I145" s="168"/>
      <c r="J145" s="168"/>
      <c r="K145" s="168"/>
      <c r="L145" s="103"/>
    </row>
    <row r="146" spans="1:12" s="78" customFormat="1" ht="21" customHeight="1">
      <c r="A146" s="127">
        <v>1</v>
      </c>
      <c r="B146" s="168"/>
      <c r="C146" s="168"/>
      <c r="D146" s="168"/>
      <c r="E146" s="168"/>
      <c r="F146" s="168"/>
      <c r="G146" s="168"/>
      <c r="H146" s="168"/>
      <c r="I146" s="168"/>
      <c r="J146" s="168"/>
      <c r="K146" s="168"/>
      <c r="L146" s="103"/>
    </row>
    <row r="147" spans="1:12" s="78" customFormat="1" ht="21" customHeight="1">
      <c r="A147" s="72"/>
      <c r="B147" s="168"/>
      <c r="C147" s="168"/>
      <c r="D147" s="168"/>
      <c r="E147" s="168"/>
      <c r="F147" s="168"/>
      <c r="G147" s="168"/>
      <c r="H147" s="168"/>
      <c r="I147" s="168"/>
      <c r="J147" s="168"/>
      <c r="K147" s="168"/>
      <c r="L147" s="103"/>
    </row>
    <row r="148" spans="1:12" s="78" customFormat="1" ht="21" customHeight="1">
      <c r="A148" s="85" t="s">
        <v>15373</v>
      </c>
      <c r="B148" s="280" t="str">
        <f>'Planilha Orçamentaria'!C64</f>
        <v>ED-48666</v>
      </c>
      <c r="C148" s="381" t="str">
        <f>'Planilha Orçamentaria'!D64</f>
        <v>TAMPÃO CIRCULAR EM FERRO FUNDIDO PARA POÇO DE VISITA, ARTICULADO COM DIÂMETRO DE 60CM, CLASSE 400, INCLUSIVE ASSENTAMENTO, EXCLUSIVE POÇO DE VISITA</v>
      </c>
      <c r="D148" s="381"/>
      <c r="E148" s="381"/>
      <c r="F148" s="381"/>
      <c r="G148" s="381"/>
      <c r="H148" s="381"/>
      <c r="I148" s="381"/>
      <c r="J148" s="381"/>
      <c r="K148" s="381"/>
      <c r="L148" s="382"/>
    </row>
    <row r="149" spans="1:12" s="78" customFormat="1" ht="21" customHeight="1">
      <c r="A149" s="72"/>
      <c r="B149" s="168"/>
      <c r="C149" s="168"/>
      <c r="D149" s="168"/>
      <c r="E149" s="168"/>
      <c r="F149" s="168"/>
      <c r="G149" s="168"/>
      <c r="H149" s="168"/>
      <c r="I149" s="168"/>
      <c r="J149" s="168"/>
      <c r="K149" s="168"/>
      <c r="L149" s="103"/>
    </row>
    <row r="150" spans="1:12" s="78" customFormat="1" ht="21" customHeight="1">
      <c r="A150" s="125" t="s">
        <v>10501</v>
      </c>
      <c r="B150" s="168"/>
      <c r="C150" s="168"/>
      <c r="D150" s="168"/>
      <c r="E150" s="168"/>
      <c r="F150" s="168"/>
      <c r="G150" s="168"/>
      <c r="H150" s="168"/>
      <c r="I150" s="168"/>
      <c r="J150" s="168"/>
      <c r="K150" s="168"/>
      <c r="L150" s="103"/>
    </row>
    <row r="151" spans="1:12" s="78" customFormat="1" ht="21" customHeight="1">
      <c r="A151" s="127">
        <v>1</v>
      </c>
      <c r="B151" s="168"/>
      <c r="C151" s="168"/>
      <c r="D151" s="168"/>
      <c r="E151" s="168"/>
      <c r="F151" s="168"/>
      <c r="G151" s="168"/>
      <c r="H151" s="168"/>
      <c r="I151" s="168"/>
      <c r="J151" s="168"/>
      <c r="K151" s="168"/>
      <c r="L151" s="103"/>
    </row>
    <row r="152" spans="1:12" s="78" customFormat="1" ht="21" customHeight="1">
      <c r="A152" s="72"/>
      <c r="B152" s="168"/>
      <c r="C152" s="168"/>
      <c r="D152" s="168"/>
      <c r="E152" s="168"/>
      <c r="F152" s="168"/>
      <c r="G152" s="168"/>
      <c r="H152" s="168"/>
      <c r="I152" s="168"/>
      <c r="J152" s="168"/>
      <c r="K152" s="168"/>
      <c r="L152" s="103"/>
    </row>
    <row r="153" spans="1:12" s="78" customFormat="1" ht="21" customHeight="1">
      <c r="A153" s="85" t="s">
        <v>15374</v>
      </c>
      <c r="B153" s="229"/>
      <c r="C153" s="381" t="str">
        <f>'Planilha Orçamentaria'!D66</f>
        <v>Caixa de Passagem</v>
      </c>
      <c r="D153" s="381"/>
      <c r="E153" s="381"/>
      <c r="F153" s="381"/>
      <c r="G153" s="381"/>
      <c r="H153" s="381"/>
      <c r="I153" s="381"/>
      <c r="J153" s="381"/>
      <c r="K153" s="381"/>
      <c r="L153" s="382"/>
    </row>
    <row r="154" spans="1:12" s="78" customFormat="1" ht="21" customHeight="1">
      <c r="A154" s="72"/>
      <c r="B154" s="168"/>
      <c r="C154" s="168"/>
      <c r="D154" s="168"/>
      <c r="E154" s="168"/>
      <c r="F154" s="168"/>
      <c r="G154" s="168"/>
      <c r="H154" s="168"/>
      <c r="I154" s="168"/>
      <c r="J154" s="168"/>
      <c r="K154" s="168"/>
      <c r="L154" s="103"/>
    </row>
    <row r="155" spans="1:12" s="78" customFormat="1" ht="21" customHeight="1">
      <c r="A155" s="85" t="s">
        <v>15377</v>
      </c>
      <c r="B155" s="280" t="str">
        <f>'Planilha Orçamentaria'!C67</f>
        <v>ED-48576</v>
      </c>
      <c r="C155" s="381" t="str">
        <f>'Planilha Orçamentaria'!D67</f>
        <v>CAIXA DE CAPTAÇÃO E DRENAGEM TIPO B (120 X 120 X 150 CM), D = 500 MM A 1500MM, INCLUSIVE ESCAVAÇÃO, REATERRO E BOTA FORA</v>
      </c>
      <c r="D155" s="381"/>
      <c r="E155" s="381"/>
      <c r="F155" s="381"/>
      <c r="G155" s="381"/>
      <c r="H155" s="381"/>
      <c r="I155" s="381"/>
      <c r="J155" s="381"/>
      <c r="K155" s="381"/>
      <c r="L155" s="382"/>
    </row>
    <row r="156" spans="1:12" s="78" customFormat="1" ht="21" customHeight="1">
      <c r="A156" s="72"/>
      <c r="B156" s="168"/>
      <c r="C156" s="168"/>
      <c r="D156" s="168"/>
      <c r="E156" s="168"/>
      <c r="F156" s="168"/>
      <c r="G156" s="168"/>
      <c r="H156" s="168"/>
      <c r="I156" s="168"/>
      <c r="J156" s="168"/>
      <c r="K156" s="168"/>
      <c r="L156" s="103"/>
    </row>
    <row r="157" spans="1:12" s="78" customFormat="1" ht="21" customHeight="1">
      <c r="A157" s="125" t="s">
        <v>10501</v>
      </c>
      <c r="B157" s="168"/>
      <c r="C157" s="168"/>
      <c r="D157" s="168"/>
      <c r="E157" s="168"/>
      <c r="F157" s="168"/>
      <c r="G157" s="168"/>
      <c r="H157" s="168"/>
      <c r="I157" s="168"/>
      <c r="J157" s="168"/>
      <c r="K157" s="168"/>
      <c r="L157" s="103"/>
    </row>
    <row r="158" spans="1:12" s="78" customFormat="1" ht="21" customHeight="1">
      <c r="A158" s="127">
        <v>2</v>
      </c>
      <c r="B158" s="168"/>
      <c r="C158" s="168"/>
      <c r="D158" s="168"/>
      <c r="E158" s="168"/>
      <c r="F158" s="168"/>
      <c r="G158" s="168"/>
      <c r="H158" s="168"/>
      <c r="I158" s="168"/>
      <c r="J158" s="168"/>
      <c r="K158" s="168"/>
      <c r="L158" s="103"/>
    </row>
    <row r="159" spans="1:12" s="84" customFormat="1">
      <c r="A159" s="72"/>
      <c r="B159" s="168"/>
      <c r="C159" s="168"/>
      <c r="D159" s="168"/>
      <c r="E159" s="168"/>
      <c r="F159" s="168"/>
      <c r="G159" s="168"/>
      <c r="H159" s="168"/>
      <c r="I159" s="168"/>
      <c r="J159" s="168"/>
      <c r="K159" s="168"/>
      <c r="L159" s="103"/>
    </row>
    <row r="160" spans="1:12" s="78" customFormat="1" ht="21" customHeight="1">
      <c r="A160" s="85" t="s">
        <v>15378</v>
      </c>
      <c r="B160" s="229"/>
      <c r="C160" s="381" t="str">
        <f>'Planilha Orçamentaria'!D69</f>
        <v>Meio Fio, Sarjeta e Calçada</v>
      </c>
      <c r="D160" s="381"/>
      <c r="E160" s="381"/>
      <c r="F160" s="381"/>
      <c r="G160" s="381"/>
      <c r="H160" s="381"/>
      <c r="I160" s="381"/>
      <c r="J160" s="381"/>
      <c r="K160" s="381"/>
      <c r="L160" s="382"/>
    </row>
    <row r="161" spans="1:12" s="78" customFormat="1" ht="21" customHeight="1">
      <c r="A161" s="72"/>
      <c r="B161" s="168"/>
      <c r="C161" s="168"/>
      <c r="D161" s="168"/>
      <c r="E161" s="168"/>
      <c r="F161" s="168"/>
      <c r="G161" s="168"/>
      <c r="H161" s="168"/>
      <c r="I161" s="168"/>
      <c r="J161" s="168"/>
      <c r="K161" s="168"/>
      <c r="L161" s="103"/>
    </row>
    <row r="162" spans="1:12" s="78" customFormat="1" ht="31.5" customHeight="1">
      <c r="A162" s="85" t="s">
        <v>15380</v>
      </c>
      <c r="B162" s="280" t="str">
        <f>'Planilha Orçamentaria'!C70</f>
        <v>ED-51139</v>
      </c>
      <c r="C162" s="381" t="str">
        <f>'Planilha Orçamentaria'!D70</f>
        <v>GUIA DE MEIO-FIO, EM CONCRETO COM FCK 20MPA, PRÉ-MOLDADA, MFC-01 PADRÃO DER-MG, DIMENSÕES (12X16,7X35)CM, EXCLUSIVE SARJETA, INCLUSIVE ESCAVAÇÃO, APILOAMENTO E TRANSPORTE COM RETIRADA DO MATERIAL ESCAVADO (EM CAÇAMBA)</v>
      </c>
      <c r="D162" s="381"/>
      <c r="E162" s="381"/>
      <c r="F162" s="381"/>
      <c r="G162" s="381"/>
      <c r="H162" s="381"/>
      <c r="I162" s="381"/>
      <c r="J162" s="381"/>
      <c r="K162" s="381"/>
      <c r="L162" s="382"/>
    </row>
    <row r="163" spans="1:12" s="78" customFormat="1" ht="21" customHeight="1">
      <c r="A163" s="72"/>
      <c r="B163" s="168"/>
      <c r="C163" s="168"/>
      <c r="D163" s="168"/>
      <c r="E163" s="168"/>
      <c r="F163" s="168"/>
      <c r="G163" s="168"/>
      <c r="H163" s="168"/>
      <c r="I163" s="168"/>
      <c r="J163" s="168"/>
      <c r="K163" s="168"/>
      <c r="L163" s="103"/>
    </row>
    <row r="164" spans="1:12" s="78" customFormat="1" ht="21" customHeight="1">
      <c r="A164" s="125" t="s">
        <v>15319</v>
      </c>
      <c r="B164" s="168"/>
      <c r="C164" s="168"/>
      <c r="D164" s="168"/>
      <c r="E164" s="168"/>
      <c r="F164" s="168"/>
      <c r="G164" s="168"/>
      <c r="H164" s="168"/>
      <c r="I164" s="168"/>
      <c r="J164" s="168"/>
      <c r="K164" s="168"/>
      <c r="L164" s="103"/>
    </row>
    <row r="165" spans="1:12" s="78" customFormat="1" ht="21" customHeight="1">
      <c r="A165" s="104">
        <v>35</v>
      </c>
      <c r="B165" s="168"/>
      <c r="C165" s="168"/>
      <c r="D165" s="168"/>
      <c r="E165" s="168"/>
      <c r="F165" s="168"/>
      <c r="G165" s="168"/>
      <c r="H165" s="168"/>
      <c r="I165" s="168"/>
      <c r="J165" s="168"/>
      <c r="K165" s="168"/>
      <c r="L165" s="103"/>
    </row>
    <row r="166" spans="1:12" s="84" customFormat="1">
      <c r="A166" s="72"/>
      <c r="B166" s="168"/>
      <c r="C166" s="168"/>
      <c r="D166" s="168"/>
      <c r="E166" s="168"/>
      <c r="F166" s="168"/>
      <c r="G166" s="168"/>
      <c r="H166" s="168"/>
      <c r="I166" s="168"/>
      <c r="J166" s="168"/>
      <c r="K166" s="168"/>
      <c r="L166" s="103"/>
    </row>
    <row r="167" spans="1:12" s="84" customFormat="1" ht="21" customHeight="1">
      <c r="A167" s="85" t="s">
        <v>15381</v>
      </c>
      <c r="B167" s="280">
        <f>'Planilha Orçamentaria'!C71</f>
        <v>94281</v>
      </c>
      <c r="C167" s="381" t="str">
        <f>'Planilha Orçamentaria'!D71</f>
        <v>EXECUÇÃO DE SARJETA DE CONCRETO USINADO, MOLDADA IN LOCO EM TRECHO RETO, 30 CM BASE X 15 CM ALTURA. AF_01/2024</v>
      </c>
      <c r="D167" s="381"/>
      <c r="E167" s="381"/>
      <c r="F167" s="381"/>
      <c r="G167" s="381"/>
      <c r="H167" s="381"/>
      <c r="I167" s="381"/>
      <c r="J167" s="381"/>
      <c r="K167" s="381"/>
      <c r="L167" s="382"/>
    </row>
    <row r="168" spans="1:12" s="84" customFormat="1" ht="21" customHeight="1">
      <c r="A168" s="72"/>
      <c r="B168" s="168"/>
      <c r="C168" s="168"/>
      <c r="D168" s="168"/>
      <c r="E168" s="168"/>
      <c r="F168" s="168"/>
      <c r="G168" s="168"/>
      <c r="H168" s="168"/>
      <c r="I168" s="168"/>
      <c r="J168" s="168"/>
      <c r="K168" s="168"/>
      <c r="L168" s="103"/>
    </row>
    <row r="169" spans="1:12" s="84" customFormat="1" ht="21" customHeight="1">
      <c r="A169" s="125" t="s">
        <v>15319</v>
      </c>
      <c r="B169" s="168"/>
      <c r="C169" s="168"/>
      <c r="D169" s="168"/>
      <c r="E169" s="168"/>
      <c r="F169" s="168"/>
      <c r="G169" s="168"/>
      <c r="H169" s="168"/>
      <c r="I169" s="168"/>
      <c r="J169" s="168"/>
      <c r="K169" s="168"/>
      <c r="L169" s="103"/>
    </row>
    <row r="170" spans="1:12" s="84" customFormat="1" ht="21" customHeight="1">
      <c r="A170" s="104">
        <v>35</v>
      </c>
      <c r="B170" s="168"/>
      <c r="C170" s="168"/>
      <c r="D170" s="168"/>
      <c r="E170" s="168"/>
      <c r="F170" s="168"/>
      <c r="G170" s="168"/>
      <c r="H170" s="168"/>
      <c r="I170" s="168"/>
      <c r="J170" s="168"/>
      <c r="K170" s="168"/>
      <c r="L170" s="103"/>
    </row>
    <row r="171" spans="1:12" s="84" customFormat="1" ht="21" customHeight="1">
      <c r="A171" s="72"/>
      <c r="B171" s="168"/>
      <c r="C171" s="168"/>
      <c r="D171" s="168"/>
      <c r="E171" s="168"/>
      <c r="F171" s="168"/>
      <c r="G171" s="168"/>
      <c r="H171" s="168"/>
      <c r="I171" s="168"/>
      <c r="J171" s="168"/>
      <c r="K171" s="168"/>
      <c r="L171" s="103"/>
    </row>
    <row r="172" spans="1:12" s="84" customFormat="1" ht="21" customHeight="1">
      <c r="A172" s="85" t="s">
        <v>15382</v>
      </c>
      <c r="B172" s="280" t="str">
        <f>'Planilha Orçamentaria'!C72</f>
        <v>ED-51144</v>
      </c>
      <c r="C172" s="381" t="str">
        <f>'Planilha Orçamentaria'!D72</f>
        <v>PASSEIOS DE CONCRETO E = 8 CM, FCK = 15 MPA PADRÃO PREFEITURA</v>
      </c>
      <c r="D172" s="381"/>
      <c r="E172" s="381"/>
      <c r="F172" s="381"/>
      <c r="G172" s="381"/>
      <c r="H172" s="381"/>
      <c r="I172" s="381"/>
      <c r="J172" s="381"/>
      <c r="K172" s="381"/>
      <c r="L172" s="382"/>
    </row>
    <row r="173" spans="1:12" s="84" customFormat="1" ht="21" customHeight="1">
      <c r="A173" s="72"/>
      <c r="B173" s="168"/>
      <c r="C173" s="168"/>
      <c r="D173" s="168"/>
      <c r="E173" s="168"/>
      <c r="F173" s="168"/>
      <c r="G173" s="168"/>
      <c r="H173" s="168"/>
      <c r="I173" s="168"/>
      <c r="J173" s="168"/>
      <c r="K173" s="168"/>
      <c r="L173" s="103"/>
    </row>
    <row r="174" spans="1:12" s="84" customFormat="1" ht="21" customHeight="1">
      <c r="A174" s="125" t="s">
        <v>15317</v>
      </c>
      <c r="B174" s="168"/>
      <c r="C174" s="168"/>
      <c r="D174" s="168"/>
      <c r="E174" s="168"/>
      <c r="F174" s="168"/>
      <c r="G174" s="168"/>
      <c r="H174" s="168"/>
      <c r="I174" s="168"/>
      <c r="J174" s="168"/>
      <c r="K174" s="168"/>
      <c r="L174" s="103"/>
    </row>
    <row r="175" spans="1:12" s="84" customFormat="1" ht="21" customHeight="1">
      <c r="A175" s="105">
        <v>70</v>
      </c>
      <c r="B175" s="168"/>
      <c r="C175" s="168"/>
      <c r="D175" s="168"/>
      <c r="E175" s="168"/>
      <c r="F175" s="168"/>
      <c r="G175" s="168"/>
      <c r="H175" s="168"/>
      <c r="I175" s="168"/>
      <c r="J175" s="168"/>
      <c r="K175" s="168"/>
      <c r="L175" s="103"/>
    </row>
    <row r="176" spans="1:12" s="84" customFormat="1" ht="21" customHeight="1">
      <c r="A176" s="72"/>
      <c r="B176" s="168"/>
      <c r="C176" s="168"/>
      <c r="D176" s="168"/>
      <c r="E176" s="168"/>
      <c r="F176" s="168"/>
      <c r="G176" s="168"/>
      <c r="H176" s="168"/>
      <c r="I176" s="168"/>
      <c r="J176" s="168"/>
      <c r="K176" s="168"/>
      <c r="L176" s="103"/>
    </row>
    <row r="177" spans="1:12" s="84" customFormat="1" ht="21" customHeight="1">
      <c r="A177" s="85" t="s">
        <v>15385</v>
      </c>
      <c r="B177" s="229"/>
      <c r="C177" s="381" t="str">
        <f>'Planilha Orçamentaria'!D74</f>
        <v>Ala e Dissipador de Energia</v>
      </c>
      <c r="D177" s="381"/>
      <c r="E177" s="381"/>
      <c r="F177" s="381"/>
      <c r="G177" s="381"/>
      <c r="H177" s="381"/>
      <c r="I177" s="381"/>
      <c r="J177" s="381"/>
      <c r="K177" s="381"/>
      <c r="L177" s="382"/>
    </row>
    <row r="178" spans="1:12" s="84" customFormat="1" ht="21" customHeight="1">
      <c r="A178" s="72"/>
      <c r="B178" s="168"/>
      <c r="C178" s="168"/>
      <c r="D178" s="168"/>
      <c r="E178" s="168"/>
      <c r="F178" s="168"/>
      <c r="G178" s="168"/>
      <c r="H178" s="168"/>
      <c r="I178" s="168"/>
      <c r="J178" s="168"/>
      <c r="K178" s="168"/>
      <c r="L178" s="103"/>
    </row>
    <row r="179" spans="1:12" s="84" customFormat="1" ht="21" customHeight="1">
      <c r="A179" s="85" t="s">
        <v>15386</v>
      </c>
      <c r="B179" s="280" t="str">
        <f>'Planilha Orçamentaria'!C75</f>
        <v>19.10.05</v>
      </c>
      <c r="C179" s="381" t="str">
        <f>'Planilha Orçamentaria'!D75</f>
        <v>ALA DE REDE TUBULAR, D= 800MM</v>
      </c>
      <c r="D179" s="381"/>
      <c r="E179" s="381"/>
      <c r="F179" s="381"/>
      <c r="G179" s="381"/>
      <c r="H179" s="381"/>
      <c r="I179" s="381"/>
      <c r="J179" s="381"/>
      <c r="K179" s="381"/>
      <c r="L179" s="382"/>
    </row>
    <row r="180" spans="1:12" s="84" customFormat="1" ht="21" customHeight="1">
      <c r="A180" s="72"/>
      <c r="B180" s="168"/>
      <c r="C180" s="168"/>
      <c r="D180" s="168"/>
      <c r="E180" s="168"/>
      <c r="F180" s="168"/>
      <c r="G180" s="168"/>
      <c r="H180" s="168"/>
      <c r="I180" s="168"/>
      <c r="J180" s="168"/>
      <c r="K180" s="168"/>
      <c r="L180" s="103"/>
    </row>
    <row r="181" spans="1:12" s="84" customFormat="1" ht="21" customHeight="1">
      <c r="A181" s="125" t="s">
        <v>10501</v>
      </c>
      <c r="B181" s="168"/>
      <c r="C181" s="168"/>
      <c r="D181" s="168"/>
      <c r="E181" s="168"/>
      <c r="F181" s="168"/>
      <c r="G181" s="168"/>
      <c r="H181" s="168"/>
      <c r="I181" s="168"/>
      <c r="J181" s="168"/>
      <c r="K181" s="168"/>
      <c r="L181" s="103"/>
    </row>
    <row r="182" spans="1:12" s="84" customFormat="1" ht="21" customHeight="1">
      <c r="A182" s="127">
        <v>2</v>
      </c>
      <c r="B182" s="168"/>
      <c r="C182" s="168"/>
      <c r="D182" s="168"/>
      <c r="E182" s="168"/>
      <c r="F182" s="168"/>
      <c r="G182" s="168"/>
      <c r="H182" s="168"/>
      <c r="I182" s="168"/>
      <c r="J182" s="168"/>
      <c r="K182" s="168"/>
      <c r="L182" s="103"/>
    </row>
    <row r="183" spans="1:12" s="84" customFormat="1" ht="21" customHeight="1">
      <c r="A183" s="72"/>
      <c r="B183" s="168"/>
      <c r="C183" s="168"/>
      <c r="D183" s="168"/>
      <c r="E183" s="168"/>
      <c r="F183" s="168"/>
      <c r="G183" s="168"/>
      <c r="H183" s="168"/>
      <c r="I183" s="168"/>
      <c r="J183" s="168"/>
      <c r="K183" s="168"/>
      <c r="L183" s="103"/>
    </row>
    <row r="184" spans="1:12" s="84" customFormat="1" ht="21" customHeight="1">
      <c r="A184" s="85" t="s">
        <v>15392</v>
      </c>
      <c r="B184" s="282">
        <f>'Planilha Orçamentaria'!C76</f>
        <v>2003463</v>
      </c>
      <c r="C184" s="381" t="str">
        <f>'Planilha Orçamentaria'!D76</f>
        <v>DISSIPADOR DE ENERGIA - DEB 300-511 - AREIA, BRITA E PEDRA DE MÃO COMERCIAIS</v>
      </c>
      <c r="D184" s="381"/>
      <c r="E184" s="381"/>
      <c r="F184" s="381"/>
      <c r="G184" s="381"/>
      <c r="H184" s="381"/>
      <c r="I184" s="381"/>
      <c r="J184" s="381"/>
      <c r="K184" s="381"/>
      <c r="L184" s="382"/>
    </row>
    <row r="185" spans="1:12" s="84" customFormat="1" ht="21" customHeight="1">
      <c r="A185" s="72"/>
      <c r="B185" s="168"/>
      <c r="C185" s="168"/>
      <c r="D185" s="168"/>
      <c r="E185" s="168"/>
      <c r="F185" s="168"/>
      <c r="G185" s="168"/>
      <c r="H185" s="168"/>
      <c r="I185" s="168"/>
      <c r="J185" s="168"/>
      <c r="K185" s="168"/>
      <c r="L185" s="103"/>
    </row>
    <row r="186" spans="1:12" s="84" customFormat="1" ht="21" customHeight="1">
      <c r="A186" s="125" t="s">
        <v>10501</v>
      </c>
      <c r="B186" s="168"/>
      <c r="C186" s="168"/>
      <c r="D186" s="168"/>
      <c r="E186" s="168"/>
      <c r="F186" s="168"/>
      <c r="G186" s="168"/>
      <c r="H186" s="168"/>
      <c r="I186" s="168"/>
      <c r="J186" s="168"/>
      <c r="K186" s="168"/>
      <c r="L186" s="103"/>
    </row>
    <row r="187" spans="1:12" s="84" customFormat="1" ht="21" customHeight="1">
      <c r="A187" s="127">
        <v>1</v>
      </c>
      <c r="B187" s="168"/>
      <c r="C187" s="168"/>
      <c r="D187" s="168"/>
      <c r="E187" s="168"/>
      <c r="F187" s="168"/>
      <c r="G187" s="168"/>
      <c r="H187" s="168"/>
      <c r="I187" s="168"/>
      <c r="J187" s="168"/>
      <c r="K187" s="168"/>
      <c r="L187" s="103"/>
    </row>
    <row r="188" spans="1:12" s="84" customFormat="1" ht="21" customHeight="1">
      <c r="A188" s="72"/>
      <c r="B188" s="168"/>
      <c r="C188" s="168"/>
      <c r="D188" s="168"/>
      <c r="E188" s="168"/>
      <c r="F188" s="168"/>
      <c r="G188" s="168"/>
      <c r="H188" s="168"/>
      <c r="I188" s="168"/>
      <c r="J188" s="168"/>
      <c r="K188" s="168"/>
      <c r="L188" s="103"/>
    </row>
    <row r="189" spans="1:12" s="84" customFormat="1" ht="21" customHeight="1">
      <c r="A189" s="85" t="s">
        <v>15393</v>
      </c>
      <c r="B189" s="280" t="str">
        <f>'Planilha Orçamentaria'!C77</f>
        <v>ED-50852</v>
      </c>
      <c r="C189" s="381" t="str">
        <f>'Planilha Orçamentaria'!D77</f>
        <v>ESCADA SOBRE O SOLO DEGRAUS APROXIMADAMENTE 50 X 16,5 CM</v>
      </c>
      <c r="D189" s="381"/>
      <c r="E189" s="381"/>
      <c r="F189" s="381"/>
      <c r="G189" s="381"/>
      <c r="H189" s="381"/>
      <c r="I189" s="381"/>
      <c r="J189" s="381"/>
      <c r="K189" s="381"/>
      <c r="L189" s="382"/>
    </row>
    <row r="190" spans="1:12" s="84" customFormat="1" ht="21" customHeight="1">
      <c r="A190" s="72"/>
      <c r="B190" s="168"/>
      <c r="C190" s="168"/>
      <c r="D190" s="168"/>
      <c r="E190" s="168"/>
      <c r="F190" s="168"/>
      <c r="G190" s="168"/>
      <c r="H190" s="168"/>
      <c r="I190" s="168"/>
      <c r="J190" s="168"/>
      <c r="K190" s="168"/>
      <c r="L190" s="103"/>
    </row>
    <row r="191" spans="1:12" s="84" customFormat="1" ht="21" customHeight="1">
      <c r="A191" s="125" t="s">
        <v>15298</v>
      </c>
      <c r="B191" s="125" t="s">
        <v>15297</v>
      </c>
      <c r="C191" s="125" t="s">
        <v>15395</v>
      </c>
      <c r="D191" s="125" t="s">
        <v>15396</v>
      </c>
      <c r="E191" s="168"/>
      <c r="F191" s="168"/>
      <c r="G191" s="168"/>
      <c r="H191" s="168"/>
      <c r="I191" s="168"/>
      <c r="J191" s="168"/>
      <c r="K191" s="168"/>
      <c r="L191" s="103"/>
    </row>
    <row r="192" spans="1:12" s="84" customFormat="1" ht="21" customHeight="1">
      <c r="A192" s="127">
        <v>0.8</v>
      </c>
      <c r="B192" s="127">
        <v>0.4</v>
      </c>
      <c r="C192" s="127">
        <v>15</v>
      </c>
      <c r="D192" s="105">
        <f>A192*B192*C192</f>
        <v>4.8000000000000007</v>
      </c>
      <c r="E192" s="168"/>
      <c r="F192" s="168"/>
      <c r="G192" s="168"/>
      <c r="H192" s="168"/>
      <c r="I192" s="168"/>
      <c r="J192" s="168"/>
      <c r="K192" s="168"/>
      <c r="L192" s="103"/>
    </row>
    <row r="193" spans="1:12" s="84" customFormat="1" ht="21" customHeight="1">
      <c r="A193" s="72"/>
      <c r="B193" s="168"/>
      <c r="C193" s="168"/>
      <c r="D193" s="168"/>
      <c r="E193" s="168"/>
      <c r="F193" s="168"/>
      <c r="G193" s="168"/>
      <c r="H193" s="168"/>
      <c r="I193" s="168"/>
      <c r="J193" s="168"/>
      <c r="K193" s="168"/>
      <c r="L193" s="103"/>
    </row>
    <row r="194" spans="1:12" s="84" customFormat="1" ht="21" customHeight="1">
      <c r="A194" s="85" t="s">
        <v>15389</v>
      </c>
      <c r="B194" s="229"/>
      <c r="C194" s="381" t="str">
        <f>'Planilha Orçamentaria'!D79</f>
        <v>Boca de Lobo</v>
      </c>
      <c r="D194" s="381"/>
      <c r="E194" s="381"/>
      <c r="F194" s="381"/>
      <c r="G194" s="381"/>
      <c r="H194" s="381"/>
      <c r="I194" s="381"/>
      <c r="J194" s="381"/>
      <c r="K194" s="381"/>
      <c r="L194" s="382"/>
    </row>
    <row r="195" spans="1:12" s="84" customFormat="1" ht="21" customHeight="1">
      <c r="A195" s="72"/>
      <c r="B195" s="168"/>
      <c r="C195" s="168"/>
      <c r="D195" s="168"/>
      <c r="E195" s="168"/>
      <c r="F195" s="168"/>
      <c r="G195" s="168"/>
      <c r="H195" s="168"/>
      <c r="I195" s="168"/>
      <c r="J195" s="168"/>
      <c r="K195" s="168"/>
      <c r="L195" s="103"/>
    </row>
    <row r="196" spans="1:12" s="84" customFormat="1" ht="21" customHeight="1">
      <c r="A196" s="85" t="s">
        <v>15386</v>
      </c>
      <c r="B196" s="280" t="str">
        <f>'Planilha Orçamentaria'!C80</f>
        <v>ED-48551</v>
      </c>
      <c r="C196" s="381" t="str">
        <f>'Planilha Orçamentaria'!D80</f>
        <v>BOCA DE LOBO DUPLA (TIPO B - CONCRETO), QUADRO, GRELHA E CANTONEIRA, INCLUSIVE ESCAVAÇÃO, REATERRO E BOTA-FORA</v>
      </c>
      <c r="D196" s="381"/>
      <c r="E196" s="381"/>
      <c r="F196" s="381"/>
      <c r="G196" s="381"/>
      <c r="H196" s="381"/>
      <c r="I196" s="381"/>
      <c r="J196" s="381"/>
      <c r="K196" s="381"/>
      <c r="L196" s="382"/>
    </row>
    <row r="197" spans="1:12" s="84" customFormat="1" ht="21" customHeight="1">
      <c r="A197" s="72"/>
      <c r="B197" s="168"/>
      <c r="C197" s="168"/>
      <c r="D197" s="168"/>
      <c r="E197" s="168"/>
      <c r="F197" s="168"/>
      <c r="G197" s="168"/>
      <c r="H197" s="168"/>
      <c r="I197" s="168"/>
      <c r="J197" s="168"/>
      <c r="K197" s="168"/>
      <c r="L197" s="103"/>
    </row>
    <row r="198" spans="1:12" s="84" customFormat="1" ht="21" customHeight="1">
      <c r="A198" s="125" t="s">
        <v>10501</v>
      </c>
      <c r="B198" s="168"/>
      <c r="C198" s="168"/>
      <c r="D198" s="168"/>
      <c r="E198" s="168"/>
      <c r="F198" s="168"/>
      <c r="G198" s="168"/>
      <c r="H198" s="168"/>
      <c r="I198" s="168"/>
      <c r="J198" s="168"/>
      <c r="K198" s="168"/>
      <c r="L198" s="103"/>
    </row>
    <row r="199" spans="1:12" s="84" customFormat="1" ht="21" customHeight="1">
      <c r="A199" s="127">
        <v>4</v>
      </c>
      <c r="B199" s="168"/>
      <c r="C199" s="168"/>
      <c r="D199" s="168"/>
      <c r="E199" s="168"/>
      <c r="F199" s="168"/>
      <c r="G199" s="168"/>
      <c r="H199" s="168"/>
      <c r="I199" s="168"/>
      <c r="J199" s="168"/>
      <c r="K199" s="168"/>
      <c r="L199" s="103"/>
    </row>
    <row r="200" spans="1:12" s="84" customFormat="1" ht="21" customHeight="1">
      <c r="A200" s="72"/>
      <c r="B200" s="168"/>
      <c r="C200" s="168"/>
      <c r="D200" s="168"/>
      <c r="E200" s="168"/>
      <c r="F200" s="168"/>
      <c r="G200" s="168"/>
      <c r="H200" s="168"/>
      <c r="I200" s="168"/>
      <c r="J200" s="168"/>
      <c r="K200" s="168"/>
      <c r="L200" s="103"/>
    </row>
    <row r="201" spans="1:12" s="84" customFormat="1" ht="21" customHeight="1">
      <c r="A201" s="128" t="s">
        <v>9732</v>
      </c>
      <c r="B201" s="227"/>
      <c r="C201" s="383" t="str">
        <f>'Planilha Orçamentaria'!D84</f>
        <v>OBRAS COMPLEMENTARES</v>
      </c>
      <c r="D201" s="383"/>
      <c r="E201" s="383"/>
      <c r="F201" s="383"/>
      <c r="G201" s="383"/>
      <c r="H201" s="383"/>
      <c r="I201" s="383"/>
      <c r="J201" s="383"/>
      <c r="K201" s="383"/>
      <c r="L201" s="384"/>
    </row>
    <row r="202" spans="1:12" s="84" customFormat="1" ht="21" customHeight="1">
      <c r="A202" s="129"/>
      <c r="B202" s="228"/>
      <c r="C202" s="228"/>
      <c r="D202" s="228"/>
      <c r="E202" s="228"/>
      <c r="F202" s="228"/>
      <c r="G202" s="228"/>
      <c r="H202" s="228"/>
      <c r="I202" s="228"/>
      <c r="J202" s="228"/>
      <c r="K202" s="228"/>
      <c r="L202" s="130"/>
    </row>
    <row r="203" spans="1:12" s="84" customFormat="1" ht="21" customHeight="1">
      <c r="A203" s="85" t="s">
        <v>9733</v>
      </c>
      <c r="B203" s="230"/>
      <c r="C203" s="381" t="str">
        <f>'Planilha Orçamentaria'!D85</f>
        <v>Cerca</v>
      </c>
      <c r="D203" s="381"/>
      <c r="E203" s="381"/>
      <c r="F203" s="381"/>
      <c r="G203" s="381"/>
      <c r="H203" s="381"/>
      <c r="I203" s="381"/>
      <c r="J203" s="381"/>
      <c r="K203" s="381"/>
      <c r="L203" s="382"/>
    </row>
    <row r="204" spans="1:12" s="84" customFormat="1" ht="21" customHeight="1">
      <c r="A204" s="72"/>
      <c r="B204" s="168"/>
      <c r="C204" s="168"/>
      <c r="D204" s="168"/>
      <c r="E204" s="168"/>
      <c r="F204" s="168"/>
      <c r="G204" s="168"/>
      <c r="H204" s="168"/>
      <c r="I204" s="168"/>
      <c r="J204" s="168"/>
      <c r="K204" s="168"/>
      <c r="L204" s="103"/>
    </row>
    <row r="205" spans="1:12" s="84" customFormat="1" ht="21" customHeight="1">
      <c r="A205" s="85" t="s">
        <v>15412</v>
      </c>
      <c r="B205" s="280" t="str">
        <f>'Planilha Orçamentaria'!C86</f>
        <v>98522</v>
      </c>
      <c r="C205" s="381" t="str">
        <f>'Planilha Orçamentaria'!D86</f>
        <v>ALAMBRADO EM MOURÕES DE CONCRETO, COM TELA DE ARAME GALVANIZADO (INCLUSIVE MURETA EM CONCRETO). AF_05/2018</v>
      </c>
      <c r="D205" s="381"/>
      <c r="E205" s="381"/>
      <c r="F205" s="381"/>
      <c r="G205" s="381"/>
      <c r="H205" s="381"/>
      <c r="I205" s="381"/>
      <c r="J205" s="381"/>
      <c r="K205" s="381"/>
      <c r="L205" s="382"/>
    </row>
    <row r="206" spans="1:12" s="84" customFormat="1" ht="21" customHeight="1">
      <c r="A206" s="72"/>
      <c r="B206" s="168"/>
      <c r="C206" s="168"/>
      <c r="D206" s="168"/>
      <c r="E206" s="168"/>
      <c r="F206" s="168"/>
      <c r="G206" s="168"/>
      <c r="H206" s="168"/>
      <c r="I206" s="168"/>
      <c r="J206" s="168"/>
      <c r="K206" s="168"/>
      <c r="L206" s="103"/>
    </row>
    <row r="207" spans="1:12" s="84" customFormat="1" ht="21" customHeight="1">
      <c r="A207" s="125" t="s">
        <v>15319</v>
      </c>
      <c r="B207" s="168"/>
      <c r="C207" s="168"/>
      <c r="D207" s="168"/>
      <c r="E207" s="168"/>
      <c r="F207" s="168"/>
      <c r="G207" s="168"/>
      <c r="H207" s="168"/>
      <c r="I207" s="168"/>
      <c r="J207" s="168"/>
      <c r="K207" s="168"/>
      <c r="L207" s="103"/>
    </row>
    <row r="208" spans="1:12" s="84" customFormat="1" ht="21" customHeight="1">
      <c r="A208" s="104">
        <v>40</v>
      </c>
      <c r="B208" s="168"/>
      <c r="C208" s="168"/>
      <c r="D208" s="168"/>
      <c r="E208" s="168"/>
      <c r="F208" s="168"/>
      <c r="G208" s="168"/>
      <c r="H208" s="168"/>
      <c r="I208" s="168"/>
      <c r="J208" s="168"/>
      <c r="K208" s="168"/>
      <c r="L208" s="103"/>
    </row>
    <row r="209" spans="1:12" s="84" customFormat="1" ht="21" customHeight="1">
      <c r="A209" s="72"/>
      <c r="B209" s="168"/>
      <c r="C209" s="168"/>
      <c r="D209" s="168"/>
      <c r="E209" s="168"/>
      <c r="F209" s="168"/>
      <c r="G209" s="168"/>
      <c r="H209" s="168"/>
      <c r="I209" s="168"/>
      <c r="J209" s="168"/>
      <c r="K209" s="168"/>
      <c r="L209" s="103"/>
    </row>
    <row r="210" spans="1:12" s="84" customFormat="1" ht="21" customHeight="1">
      <c r="A210" s="128" t="s">
        <v>15291</v>
      </c>
      <c r="B210" s="227"/>
      <c r="C210" s="383" t="str">
        <f>'Planilha Orçamentaria'!D89</f>
        <v>EROSÃO</v>
      </c>
      <c r="D210" s="383"/>
      <c r="E210" s="383"/>
      <c r="F210" s="383"/>
      <c r="G210" s="383"/>
      <c r="H210" s="383"/>
      <c r="I210" s="383"/>
      <c r="J210" s="383"/>
      <c r="K210" s="383"/>
      <c r="L210" s="384"/>
    </row>
    <row r="211" spans="1:12" s="84" customFormat="1" ht="21" customHeight="1">
      <c r="A211" s="129"/>
      <c r="B211" s="228"/>
      <c r="C211" s="228"/>
      <c r="D211" s="228"/>
      <c r="E211" s="228"/>
      <c r="F211" s="228"/>
      <c r="G211" s="228"/>
      <c r="H211" s="228"/>
      <c r="I211" s="228"/>
      <c r="J211" s="228"/>
      <c r="K211" s="228"/>
      <c r="L211" s="130"/>
    </row>
    <row r="212" spans="1:12" s="84" customFormat="1" ht="21" customHeight="1">
      <c r="A212" s="85" t="s">
        <v>15292</v>
      </c>
      <c r="B212" s="230"/>
      <c r="C212" s="381" t="str">
        <f>'Planilha Orçamentaria'!D90</f>
        <v>Área da Erosão</v>
      </c>
      <c r="D212" s="381"/>
      <c r="E212" s="381"/>
      <c r="F212" s="381"/>
      <c r="G212" s="381"/>
      <c r="H212" s="381"/>
      <c r="I212" s="381"/>
      <c r="J212" s="381"/>
      <c r="K212" s="381"/>
      <c r="L212" s="382"/>
    </row>
    <row r="213" spans="1:12" s="84" customFormat="1" ht="21" customHeight="1">
      <c r="A213" s="72"/>
      <c r="B213" s="168"/>
      <c r="C213" s="168"/>
      <c r="D213" s="168"/>
      <c r="E213" s="168"/>
      <c r="F213" s="168"/>
      <c r="G213" s="168"/>
      <c r="H213" s="168"/>
      <c r="I213" s="168"/>
      <c r="J213" s="168"/>
      <c r="K213" s="168"/>
      <c r="L213" s="103"/>
    </row>
    <row r="214" spans="1:12" s="84" customFormat="1" ht="21" customHeight="1">
      <c r="A214" s="85" t="s">
        <v>15313</v>
      </c>
      <c r="B214" s="280" t="str">
        <f>'Planilha Orçamentaria'!C91</f>
        <v>ED-50702</v>
      </c>
      <c r="C214" s="381" t="str">
        <f>'Planilha Orçamentaria'!D91</f>
        <v>DESMATAMENTO, DESTOCAMENTO E LIMPEZA, INCLUSIVE TRANSPORTE ATÉ CINQUENTA (50) METROS</v>
      </c>
      <c r="D214" s="381"/>
      <c r="E214" s="381"/>
      <c r="F214" s="381"/>
      <c r="G214" s="381"/>
      <c r="H214" s="381"/>
      <c r="I214" s="381"/>
      <c r="J214" s="381"/>
      <c r="K214" s="381"/>
      <c r="L214" s="382"/>
    </row>
    <row r="215" spans="1:12" s="84" customFormat="1" ht="21" customHeight="1">
      <c r="A215" s="72"/>
      <c r="B215" s="168"/>
      <c r="C215" s="168"/>
      <c r="D215" s="168"/>
      <c r="E215" s="168"/>
      <c r="F215" s="168"/>
      <c r="G215" s="168"/>
      <c r="H215" s="168"/>
      <c r="I215" s="168"/>
      <c r="J215" s="168"/>
      <c r="K215" s="168"/>
      <c r="L215" s="103"/>
    </row>
    <row r="216" spans="1:12" s="84" customFormat="1" ht="21" customHeight="1">
      <c r="A216" s="125" t="s">
        <v>15298</v>
      </c>
      <c r="B216" s="125" t="s">
        <v>15297</v>
      </c>
      <c r="C216" s="125" t="s">
        <v>15317</v>
      </c>
      <c r="D216" s="168"/>
      <c r="E216" s="168"/>
      <c r="F216" s="168"/>
      <c r="G216" s="168"/>
      <c r="H216" s="168"/>
      <c r="I216" s="168"/>
      <c r="J216" s="168"/>
      <c r="K216" s="168"/>
      <c r="L216" s="103"/>
    </row>
    <row r="217" spans="1:12" s="84" customFormat="1" ht="21" customHeight="1">
      <c r="A217" s="104">
        <v>50</v>
      </c>
      <c r="B217" s="104">
        <v>30</v>
      </c>
      <c r="C217" s="105">
        <f>A217*B217</f>
        <v>1500</v>
      </c>
      <c r="D217" s="168"/>
      <c r="E217" s="168"/>
      <c r="F217" s="168"/>
      <c r="G217" s="168"/>
      <c r="H217" s="168"/>
      <c r="I217" s="168"/>
      <c r="J217" s="168"/>
      <c r="K217" s="168"/>
      <c r="L217" s="103"/>
    </row>
    <row r="218" spans="1:12" s="84" customFormat="1" ht="21" customHeight="1">
      <c r="A218" s="72"/>
      <c r="B218" s="168"/>
      <c r="C218" s="168"/>
      <c r="D218" s="168"/>
      <c r="E218" s="168"/>
      <c r="F218" s="168"/>
      <c r="G218" s="168"/>
      <c r="H218" s="168"/>
      <c r="I218" s="168"/>
      <c r="J218" s="168"/>
      <c r="K218" s="168"/>
      <c r="L218" s="103"/>
    </row>
    <row r="219" spans="1:12" s="84" customFormat="1" ht="21" customHeight="1">
      <c r="A219" s="85" t="s">
        <v>15407</v>
      </c>
      <c r="B219" s="282">
        <f>'Planilha Orçamentaria'!C92</f>
        <v>88908</v>
      </c>
      <c r="C219" s="381" t="str">
        <f>'Planilha Orçamentaria'!D92</f>
        <v>ESCAVADEIRA HIDRÁULICA SOBRE ESTEIRAS, CAÇAMBA 1,20 M3, PESO OPERACIONAL 21 T, POTÊNCIA BRUTA 155HP - CHI DIURNO. AF_06/2014</v>
      </c>
      <c r="D219" s="381"/>
      <c r="E219" s="381"/>
      <c r="F219" s="381"/>
      <c r="G219" s="381"/>
      <c r="H219" s="381"/>
      <c r="I219" s="381"/>
      <c r="J219" s="381"/>
      <c r="K219" s="381"/>
      <c r="L219" s="382"/>
    </row>
    <row r="220" spans="1:12" s="84" customFormat="1" ht="21" customHeight="1">
      <c r="A220" s="72"/>
      <c r="B220" s="283"/>
      <c r="C220" s="168"/>
      <c r="D220" s="168"/>
      <c r="E220" s="168"/>
      <c r="F220" s="168"/>
      <c r="G220" s="168"/>
      <c r="H220" s="168"/>
      <c r="I220" s="168"/>
      <c r="J220" s="168"/>
      <c r="K220" s="168"/>
      <c r="L220" s="103"/>
    </row>
    <row r="221" spans="1:12" s="84" customFormat="1" ht="21" customHeight="1">
      <c r="A221" s="125" t="s">
        <v>15413</v>
      </c>
      <c r="B221" s="283"/>
      <c r="C221" s="168"/>
      <c r="D221" s="168"/>
      <c r="E221" s="168"/>
      <c r="F221" s="168"/>
      <c r="G221" s="168"/>
      <c r="H221" s="168"/>
      <c r="I221" s="168"/>
      <c r="J221" s="168"/>
      <c r="K221" s="168"/>
      <c r="L221" s="103"/>
    </row>
    <row r="222" spans="1:12" s="84" customFormat="1" ht="21" customHeight="1">
      <c r="A222" s="127">
        <v>40</v>
      </c>
      <c r="B222" s="283"/>
      <c r="C222" s="168"/>
      <c r="D222" s="168"/>
      <c r="E222" s="168"/>
      <c r="F222" s="168"/>
      <c r="G222" s="168"/>
      <c r="H222" s="168"/>
      <c r="I222" s="168"/>
      <c r="J222" s="168"/>
      <c r="K222" s="168"/>
      <c r="L222" s="103"/>
    </row>
    <row r="223" spans="1:12" s="84" customFormat="1" ht="21" customHeight="1">
      <c r="A223" s="72"/>
      <c r="B223" s="283"/>
      <c r="C223" s="168"/>
      <c r="D223" s="168"/>
      <c r="E223" s="168"/>
      <c r="F223" s="168"/>
      <c r="G223" s="168"/>
      <c r="H223" s="168"/>
      <c r="I223" s="168"/>
      <c r="J223" s="168"/>
      <c r="K223" s="168"/>
      <c r="L223" s="103"/>
    </row>
    <row r="224" spans="1:12" s="84" customFormat="1" ht="21" customHeight="1">
      <c r="A224" s="85" t="s">
        <v>15408</v>
      </c>
      <c r="B224" s="282">
        <f>'Planilha Orçamentaria'!C93</f>
        <v>88907</v>
      </c>
      <c r="C224" s="381" t="str">
        <f>'Planilha Orçamentaria'!D93</f>
        <v>ESCAVADEIRA HIDRÁULICA SOBRE ESTEIRAS, CAÇAMBA 1,20 M3, PESO OPERACIONAL 21 T, POTÊNCIA BRUTA 155HP - CHP DIURNO. AF_06/2014</v>
      </c>
      <c r="D224" s="381"/>
      <c r="E224" s="381"/>
      <c r="F224" s="381"/>
      <c r="G224" s="381"/>
      <c r="H224" s="381"/>
      <c r="I224" s="381"/>
      <c r="J224" s="381"/>
      <c r="K224" s="381"/>
      <c r="L224" s="382"/>
    </row>
    <row r="225" spans="1:12" s="84" customFormat="1" ht="21" customHeight="1">
      <c r="A225" s="72"/>
      <c r="B225" s="168"/>
      <c r="C225" s="168"/>
      <c r="D225" s="168"/>
      <c r="E225" s="168"/>
      <c r="F225" s="168"/>
      <c r="G225" s="168"/>
      <c r="H225" s="168"/>
      <c r="I225" s="168"/>
      <c r="J225" s="168"/>
      <c r="K225" s="168"/>
      <c r="L225" s="103"/>
    </row>
    <row r="226" spans="1:12" s="84" customFormat="1" ht="21" customHeight="1">
      <c r="A226" s="125" t="s">
        <v>15413</v>
      </c>
      <c r="B226" s="168"/>
      <c r="C226" s="168"/>
      <c r="D226" s="168"/>
      <c r="E226" s="168"/>
      <c r="F226" s="168"/>
      <c r="G226" s="168"/>
      <c r="H226" s="168"/>
      <c r="I226" s="168"/>
      <c r="J226" s="168"/>
      <c r="K226" s="168"/>
      <c r="L226" s="103"/>
    </row>
    <row r="227" spans="1:12" s="84" customFormat="1" ht="21" customHeight="1">
      <c r="A227" s="127">
        <v>120</v>
      </c>
      <c r="B227" s="168"/>
      <c r="C227" s="168"/>
      <c r="D227" s="168"/>
      <c r="E227" s="168"/>
      <c r="F227" s="168"/>
      <c r="G227" s="168"/>
      <c r="H227" s="168"/>
      <c r="I227" s="168"/>
      <c r="J227" s="168"/>
      <c r="K227" s="168"/>
      <c r="L227" s="103"/>
    </row>
    <row r="228" spans="1:12" s="84" customFormat="1" ht="21" customHeight="1">
      <c r="A228" s="72"/>
      <c r="B228" s="168"/>
      <c r="C228" s="168"/>
      <c r="D228" s="168"/>
      <c r="E228" s="168"/>
      <c r="F228" s="168"/>
      <c r="G228" s="168"/>
      <c r="H228" s="168"/>
      <c r="I228" s="168"/>
      <c r="J228" s="168"/>
      <c r="K228" s="168"/>
      <c r="L228" s="103"/>
    </row>
    <row r="229" spans="1:12" s="84" customFormat="1" ht="21" customHeight="1">
      <c r="A229" s="85" t="s">
        <v>15409</v>
      </c>
      <c r="B229" s="232" t="str">
        <f>'Planilha Orçamentaria'!C94</f>
        <v>ED-49540</v>
      </c>
      <c r="C229" s="381" t="str">
        <f>'Planilha Orçamentaria'!D94</f>
        <v>ENROCAMENTO MANUAL COM PEDRA DE MÃO JOGADA, INCLUSIVE FORNECIMENTO</v>
      </c>
      <c r="D229" s="381"/>
      <c r="E229" s="381"/>
      <c r="F229" s="381"/>
      <c r="G229" s="381"/>
      <c r="H229" s="381"/>
      <c r="I229" s="381"/>
      <c r="J229" s="381"/>
      <c r="K229" s="381"/>
      <c r="L229" s="382"/>
    </row>
    <row r="230" spans="1:12" s="84" customFormat="1" ht="21" customHeight="1">
      <c r="A230" s="72"/>
      <c r="B230" s="168"/>
      <c r="C230" s="168"/>
      <c r="D230" s="168"/>
      <c r="E230" s="168"/>
      <c r="F230" s="168"/>
      <c r="G230" s="168"/>
      <c r="H230" s="168"/>
      <c r="I230" s="168"/>
      <c r="J230" s="168"/>
      <c r="K230" s="168"/>
      <c r="L230" s="103"/>
    </row>
    <row r="231" spans="1:12" s="84" customFormat="1" ht="21" customHeight="1">
      <c r="A231" s="125" t="s">
        <v>15320</v>
      </c>
      <c r="B231" s="168"/>
      <c r="C231" s="168"/>
      <c r="D231" s="168"/>
      <c r="E231" s="168"/>
      <c r="F231" s="168"/>
      <c r="G231" s="168"/>
      <c r="H231" s="168"/>
      <c r="I231" s="168"/>
      <c r="J231" s="168"/>
      <c r="K231" s="168"/>
      <c r="L231" s="103"/>
    </row>
    <row r="232" spans="1:12" s="84" customFormat="1" ht="21" customHeight="1">
      <c r="A232" s="106">
        <v>750</v>
      </c>
      <c r="B232" s="168"/>
      <c r="C232" s="168"/>
      <c r="D232" s="168"/>
      <c r="E232" s="168"/>
      <c r="F232" s="168"/>
      <c r="G232" s="168"/>
      <c r="H232" s="168"/>
      <c r="I232" s="168"/>
      <c r="J232" s="168"/>
      <c r="K232" s="168"/>
      <c r="L232" s="103"/>
    </row>
    <row r="233" spans="1:12" s="84" customFormat="1" ht="21" customHeight="1">
      <c r="A233" s="72"/>
      <c r="B233" s="168"/>
      <c r="C233" s="168"/>
      <c r="D233" s="168"/>
      <c r="E233" s="168"/>
      <c r="F233" s="168"/>
      <c r="G233" s="168"/>
      <c r="H233" s="168"/>
      <c r="I233" s="168"/>
      <c r="J233" s="168"/>
      <c r="K233" s="168"/>
      <c r="L233" s="103"/>
    </row>
    <row r="234" spans="1:12" s="84" customFormat="1" ht="21" customHeight="1">
      <c r="A234" s="85" t="s">
        <v>15300</v>
      </c>
      <c r="B234" s="230"/>
      <c r="C234" s="381" t="str">
        <f>'Planilha Orçamentaria'!D96</f>
        <v>Carga e Transporte</v>
      </c>
      <c r="D234" s="381"/>
      <c r="E234" s="381"/>
      <c r="F234" s="381"/>
      <c r="G234" s="381"/>
      <c r="H234" s="381"/>
      <c r="I234" s="381"/>
      <c r="J234" s="381"/>
      <c r="K234" s="381"/>
      <c r="L234" s="382"/>
    </row>
    <row r="235" spans="1:12" s="84" customFormat="1" ht="21" customHeight="1">
      <c r="A235" s="72"/>
      <c r="B235" s="168"/>
      <c r="C235" s="168"/>
      <c r="D235" s="168"/>
      <c r="E235" s="168"/>
      <c r="F235" s="168"/>
      <c r="G235" s="168"/>
      <c r="H235" s="168"/>
      <c r="I235" s="168"/>
      <c r="J235" s="168"/>
      <c r="K235" s="168"/>
      <c r="L235" s="103"/>
    </row>
    <row r="236" spans="1:12" s="84" customFormat="1" ht="21" customHeight="1">
      <c r="A236" s="85" t="s">
        <v>15415</v>
      </c>
      <c r="B236" s="280" t="str">
        <f>'Planilha Orçamentaria'!C97</f>
        <v>ED-51132</v>
      </c>
      <c r="C236" s="381" t="str">
        <f>'Planilha Orçamentaria'!D97</f>
        <v>CARGA MECÂNICA DE MATERIAL DE QUALQUER NATUREZA SOBRE CAMINHÃO, EXCLUSIVE TRANSPORTE (20% do material)</v>
      </c>
      <c r="D236" s="381"/>
      <c r="E236" s="381"/>
      <c r="F236" s="381"/>
      <c r="G236" s="381"/>
      <c r="H236" s="381"/>
      <c r="I236" s="381"/>
      <c r="J236" s="381"/>
      <c r="K236" s="381"/>
      <c r="L236" s="382"/>
    </row>
    <row r="237" spans="1:12" s="84" customFormat="1" ht="21" customHeight="1">
      <c r="A237" s="72"/>
      <c r="B237" s="168"/>
      <c r="C237" s="168"/>
      <c r="D237" s="168"/>
      <c r="E237" s="168"/>
      <c r="F237" s="168"/>
      <c r="G237" s="168"/>
      <c r="H237" s="168"/>
      <c r="I237" s="168"/>
      <c r="J237" s="168"/>
      <c r="K237" s="168"/>
      <c r="L237" s="103"/>
    </row>
    <row r="238" spans="1:12" s="84" customFormat="1" ht="21" customHeight="1">
      <c r="A238" s="125" t="s">
        <v>15320</v>
      </c>
      <c r="B238" s="168"/>
      <c r="C238" s="168"/>
      <c r="D238" s="168"/>
      <c r="E238" s="168"/>
      <c r="F238" s="168"/>
      <c r="G238" s="168"/>
      <c r="H238" s="168"/>
      <c r="I238" s="168"/>
      <c r="J238" s="168"/>
      <c r="K238" s="168"/>
      <c r="L238" s="103"/>
    </row>
    <row r="239" spans="1:12" s="84" customFormat="1" ht="21" customHeight="1">
      <c r="A239" s="106">
        <v>300</v>
      </c>
      <c r="B239" s="168"/>
      <c r="C239" s="168"/>
      <c r="D239" s="168"/>
      <c r="E239" s="168"/>
      <c r="F239" s="168"/>
      <c r="G239" s="168"/>
      <c r="H239" s="168"/>
      <c r="I239" s="168"/>
      <c r="J239" s="168"/>
      <c r="K239" s="168"/>
      <c r="L239" s="103"/>
    </row>
    <row r="240" spans="1:12" s="84" customFormat="1" ht="21" customHeight="1">
      <c r="A240" s="72"/>
      <c r="B240" s="168"/>
      <c r="C240" s="168"/>
      <c r="D240" s="168"/>
      <c r="E240" s="168"/>
      <c r="F240" s="168"/>
      <c r="G240" s="168"/>
      <c r="H240" s="168"/>
      <c r="I240" s="168"/>
      <c r="J240" s="168"/>
      <c r="K240" s="168"/>
      <c r="L240" s="103"/>
    </row>
    <row r="241" spans="1:12" s="84" customFormat="1" ht="30.75" customHeight="1">
      <c r="A241" s="85" t="s">
        <v>15416</v>
      </c>
      <c r="B241" s="280" t="str">
        <f>'Planilha Orçamentaria'!C98</f>
        <v>ED-29233</v>
      </c>
      <c r="C241" s="381" t="str">
        <f>'Planilha Orçamentaria'!D98</f>
        <v>TRANSPORTE DE MATERIAL DE QUALQUER NATUREZA EM CAMINHÃO, DISTÂNCIA MAIOR QUE 10KM E MENOR OU IGUAL A 20KM, DENTRO DO PERÍMETRO URBANO, EXCLUSIVE CARGA, INCLUSIVE DESCARGA - (Bota Fora DMT: 20 KM)</v>
      </c>
      <c r="D241" s="381"/>
      <c r="E241" s="381"/>
      <c r="F241" s="381"/>
      <c r="G241" s="381"/>
      <c r="H241" s="381"/>
      <c r="I241" s="381"/>
      <c r="J241" s="381"/>
      <c r="K241" s="381"/>
      <c r="L241" s="382"/>
    </row>
    <row r="242" spans="1:12" s="84" customFormat="1" ht="21" customHeight="1">
      <c r="A242" s="72"/>
      <c r="B242" s="168"/>
      <c r="C242" s="168"/>
      <c r="D242" s="168"/>
      <c r="E242" s="168"/>
      <c r="F242" s="168"/>
      <c r="G242" s="168"/>
      <c r="H242" s="168"/>
      <c r="I242" s="168"/>
      <c r="J242" s="168"/>
      <c r="K242" s="168"/>
      <c r="L242" s="103"/>
    </row>
    <row r="243" spans="1:12" s="84" customFormat="1" ht="21" customHeight="1">
      <c r="A243" s="125" t="s">
        <v>15320</v>
      </c>
      <c r="B243" s="125" t="s">
        <v>15418</v>
      </c>
      <c r="C243" s="125" t="s">
        <v>9746</v>
      </c>
      <c r="D243" s="168"/>
      <c r="E243" s="168"/>
      <c r="F243" s="168"/>
      <c r="G243" s="168"/>
      <c r="H243" s="168"/>
      <c r="I243" s="168"/>
      <c r="J243" s="168"/>
      <c r="K243" s="168"/>
      <c r="L243" s="103"/>
    </row>
    <row r="244" spans="1:12" s="84" customFormat="1" ht="21" customHeight="1">
      <c r="A244" s="106">
        <f>A239</f>
        <v>300</v>
      </c>
      <c r="B244" s="127">
        <v>20</v>
      </c>
      <c r="C244" s="285">
        <f>A244*B244</f>
        <v>6000</v>
      </c>
      <c r="D244" s="168"/>
      <c r="E244" s="168"/>
      <c r="F244" s="168"/>
      <c r="G244" s="168"/>
      <c r="H244" s="168"/>
      <c r="I244" s="168"/>
      <c r="J244" s="168"/>
      <c r="K244" s="168"/>
      <c r="L244" s="103"/>
    </row>
    <row r="245" spans="1:12" s="84" customFormat="1" ht="21" customHeight="1">
      <c r="A245" s="72"/>
      <c r="B245" s="168"/>
      <c r="C245" s="168"/>
      <c r="D245" s="168"/>
      <c r="E245" s="168"/>
      <c r="F245" s="168"/>
      <c r="G245" s="168"/>
      <c r="H245" s="168"/>
      <c r="I245" s="168"/>
      <c r="J245" s="168"/>
      <c r="K245" s="168"/>
      <c r="L245" s="103"/>
    </row>
    <row r="246" spans="1:12" s="84" customFormat="1" ht="21" customHeight="1">
      <c r="A246" s="85" t="s">
        <v>15419</v>
      </c>
      <c r="B246" s="230"/>
      <c r="C246" s="381" t="str">
        <f>'Planilha Orçamentaria'!D100</f>
        <v>Aterro e Conformação</v>
      </c>
      <c r="D246" s="381"/>
      <c r="E246" s="381"/>
      <c r="F246" s="381"/>
      <c r="G246" s="381"/>
      <c r="H246" s="381"/>
      <c r="I246" s="381"/>
      <c r="J246" s="381"/>
      <c r="K246" s="381"/>
      <c r="L246" s="382"/>
    </row>
    <row r="247" spans="1:12" s="84" customFormat="1" ht="21" customHeight="1">
      <c r="A247" s="72"/>
      <c r="B247" s="168"/>
      <c r="C247" s="168"/>
      <c r="D247" s="168"/>
      <c r="E247" s="168"/>
      <c r="F247" s="168"/>
      <c r="G247" s="168"/>
      <c r="H247" s="168"/>
      <c r="I247" s="168"/>
      <c r="J247" s="168"/>
      <c r="K247" s="168"/>
      <c r="L247" s="103"/>
    </row>
    <row r="248" spans="1:12" s="84" customFormat="1" ht="21" customHeight="1">
      <c r="A248" s="85" t="s">
        <v>15420</v>
      </c>
      <c r="B248" s="280" t="str">
        <f>'Planilha Orçamentaria'!C101</f>
        <v>ED-51098</v>
      </c>
      <c r="C248" s="381" t="str">
        <f>'Planilha Orçamentaria'!D101</f>
        <v>COMPACTAÇÃO MECÂNICA DE ATERRO COM ROLO VIBRATÓRIO A 95% DO PROCTOR NORMAL, INCLUSIVE ESPALHAMENTO (REATERRO)</v>
      </c>
      <c r="D248" s="381"/>
      <c r="E248" s="381"/>
      <c r="F248" s="381"/>
      <c r="G248" s="381"/>
      <c r="H248" s="381"/>
      <c r="I248" s="381"/>
      <c r="J248" s="381"/>
      <c r="K248" s="381"/>
      <c r="L248" s="382"/>
    </row>
    <row r="249" spans="1:12" s="84" customFormat="1" ht="21" customHeight="1">
      <c r="A249" s="72"/>
      <c r="B249" s="168"/>
      <c r="C249" s="168"/>
      <c r="D249" s="168"/>
      <c r="E249" s="168"/>
      <c r="F249" s="168"/>
      <c r="G249" s="168"/>
      <c r="H249" s="168"/>
      <c r="I249" s="168"/>
      <c r="J249" s="168"/>
      <c r="K249" s="168"/>
      <c r="L249" s="103"/>
    </row>
    <row r="250" spans="1:12" s="84" customFormat="1" ht="21" customHeight="1">
      <c r="A250" s="125" t="s">
        <v>15320</v>
      </c>
      <c r="B250" s="168"/>
      <c r="C250" s="168"/>
      <c r="D250" s="168"/>
      <c r="E250" s="168"/>
      <c r="F250" s="168"/>
      <c r="G250" s="168"/>
      <c r="H250" s="168"/>
      <c r="I250" s="168"/>
      <c r="J250" s="168"/>
      <c r="K250" s="168"/>
      <c r="L250" s="103"/>
    </row>
    <row r="251" spans="1:12" s="84" customFormat="1" ht="21" customHeight="1">
      <c r="A251" s="106">
        <v>600</v>
      </c>
      <c r="B251" s="168"/>
      <c r="C251" s="168"/>
      <c r="D251" s="168"/>
      <c r="E251" s="168"/>
      <c r="F251" s="168"/>
      <c r="G251" s="168"/>
      <c r="H251" s="168"/>
      <c r="I251" s="168"/>
      <c r="J251" s="168"/>
      <c r="K251" s="168"/>
      <c r="L251" s="103"/>
    </row>
    <row r="252" spans="1:12" s="84" customFormat="1" ht="21" customHeight="1">
      <c r="A252" s="271"/>
      <c r="B252" s="223"/>
      <c r="C252" s="223"/>
      <c r="D252" s="223"/>
      <c r="E252" s="223"/>
      <c r="F252" s="223"/>
      <c r="G252" s="223"/>
      <c r="H252" s="223"/>
      <c r="I252" s="223"/>
      <c r="J252" s="223"/>
      <c r="K252" s="223"/>
      <c r="L252" s="83"/>
    </row>
    <row r="253" spans="1:12" s="84" customFormat="1" ht="21" customHeight="1">
      <c r="A253" s="128" t="s">
        <v>15424</v>
      </c>
      <c r="B253" s="227"/>
      <c r="C253" s="383" t="str">
        <f>'Planilha Orçamentaria'!D105</f>
        <v>PAVIMENTAÇÃO</v>
      </c>
      <c r="D253" s="383"/>
      <c r="E253" s="383"/>
      <c r="F253" s="383"/>
      <c r="G253" s="383"/>
      <c r="H253" s="383"/>
      <c r="I253" s="383"/>
      <c r="J253" s="383"/>
      <c r="K253" s="383"/>
      <c r="L253" s="384"/>
    </row>
    <row r="254" spans="1:12" s="84" customFormat="1" ht="21" customHeight="1">
      <c r="A254" s="129"/>
      <c r="B254" s="228"/>
      <c r="C254" s="228"/>
      <c r="D254" s="228"/>
      <c r="E254" s="228"/>
      <c r="F254" s="228"/>
      <c r="G254" s="228"/>
      <c r="H254" s="228"/>
      <c r="I254" s="228"/>
      <c r="J254" s="228"/>
      <c r="K254" s="228"/>
      <c r="L254" s="130"/>
    </row>
    <row r="255" spans="1:12" s="84" customFormat="1" ht="21" customHeight="1">
      <c r="A255" s="85" t="s">
        <v>15426</v>
      </c>
      <c r="B255" s="230"/>
      <c r="C255" s="381" t="str">
        <f>'Planilha Orçamentaria'!D106</f>
        <v>Base e Intertravado</v>
      </c>
      <c r="D255" s="381"/>
      <c r="E255" s="381"/>
      <c r="F255" s="381"/>
      <c r="G255" s="381"/>
      <c r="H255" s="381"/>
      <c r="I255" s="381"/>
      <c r="J255" s="381"/>
      <c r="K255" s="381"/>
      <c r="L255" s="382"/>
    </row>
    <row r="256" spans="1:12" s="84" customFormat="1" ht="21" customHeight="1">
      <c r="A256" s="72"/>
      <c r="B256" s="168"/>
      <c r="C256" s="168"/>
      <c r="D256" s="168"/>
      <c r="E256" s="168"/>
      <c r="F256" s="168"/>
      <c r="G256" s="168"/>
      <c r="H256" s="168"/>
      <c r="I256" s="168"/>
      <c r="J256" s="168"/>
      <c r="K256" s="168"/>
      <c r="L256" s="103"/>
    </row>
    <row r="257" spans="1:12" s="84" customFormat="1" ht="20.25" customHeight="1">
      <c r="A257" s="85" t="s">
        <v>15431</v>
      </c>
      <c r="B257" s="280" t="str">
        <f>'Planilha Orçamentaria'!C107</f>
        <v>ED-9837</v>
      </c>
      <c r="C257" s="381" t="str">
        <f>'Planilha Orçamentaria'!D107</f>
        <v>APLICAÇÃO DE CAMADA E REGULARIZAÇÃO EM COLCHÃO DE AREIA PARA PAVIMENTO COM PISO INTERTRAVADO, EXCLUSIVE COMPACTAÇÃO</v>
      </c>
      <c r="D257" s="381"/>
      <c r="E257" s="381"/>
      <c r="F257" s="381"/>
      <c r="G257" s="381"/>
      <c r="H257" s="381"/>
      <c r="I257" s="381"/>
      <c r="J257" s="381"/>
      <c r="K257" s="381"/>
      <c r="L257" s="382"/>
    </row>
    <row r="258" spans="1:12" s="84" customFormat="1" ht="21" customHeight="1">
      <c r="A258" s="271"/>
      <c r="B258" s="223"/>
      <c r="C258" s="223"/>
      <c r="D258" s="223"/>
      <c r="E258" s="223"/>
      <c r="F258" s="223"/>
      <c r="G258" s="223"/>
      <c r="H258" s="223"/>
      <c r="I258" s="223"/>
      <c r="J258" s="223"/>
      <c r="K258" s="223"/>
      <c r="L258" s="83"/>
    </row>
    <row r="259" spans="1:12" s="84" customFormat="1" ht="21" customHeight="1">
      <c r="A259" s="125" t="s">
        <v>15317</v>
      </c>
      <c r="B259" s="125" t="s">
        <v>15299</v>
      </c>
      <c r="C259" s="125" t="s">
        <v>15320</v>
      </c>
      <c r="D259" s="223"/>
      <c r="E259" s="223"/>
      <c r="F259" s="223"/>
      <c r="G259" s="223"/>
      <c r="H259" s="223"/>
      <c r="I259" s="223"/>
      <c r="J259" s="223"/>
      <c r="K259" s="223"/>
      <c r="L259" s="83"/>
    </row>
    <row r="260" spans="1:12" s="84" customFormat="1" ht="21" customHeight="1">
      <c r="A260" s="105">
        <v>90</v>
      </c>
      <c r="B260" s="104">
        <v>0.2</v>
      </c>
      <c r="C260" s="106">
        <f>A260*B260</f>
        <v>18</v>
      </c>
      <c r="D260" s="223"/>
      <c r="E260" s="223"/>
      <c r="F260" s="223"/>
      <c r="G260" s="223"/>
      <c r="H260" s="223"/>
      <c r="I260" s="223"/>
      <c r="J260" s="223"/>
      <c r="K260" s="223"/>
      <c r="L260" s="83"/>
    </row>
    <row r="261" spans="1:12" s="84" customFormat="1" ht="21" customHeight="1">
      <c r="A261" s="286"/>
      <c r="B261" s="287"/>
      <c r="C261" s="288"/>
      <c r="D261" s="223"/>
      <c r="E261" s="223"/>
      <c r="F261" s="223"/>
      <c r="G261" s="223"/>
      <c r="H261" s="223"/>
      <c r="I261" s="223"/>
      <c r="J261" s="223"/>
      <c r="K261" s="223"/>
      <c r="L261" s="83"/>
    </row>
    <row r="262" spans="1:12" s="84" customFormat="1" ht="23.25" customHeight="1">
      <c r="A262" s="85" t="s">
        <v>15432</v>
      </c>
      <c r="B262" s="280" t="str">
        <f>'Planilha Orçamentaria'!C108</f>
        <v>ED-8914</v>
      </c>
      <c r="C262" s="381" t="str">
        <f>'Planilha Orçamentaria'!D108</f>
        <v>EXECUÇÃO DE PAVIMENTO COM PISO INTERTRAVADO, TIPO SEXTAVADO, ESP. 8CM, COM FCK DE 35MPA, INCLUSIVE COLCHÃO DE AREIA, ESP. 6CM, PARA ASSENTAMENTO, COMPACTAÇÃO MECANIZADA, CARGA E DESCARGA MECÂNICA EM CAMINHÃO, EXCLUSIVE TRANSPORTE DE PISO INTERTRAVADO</v>
      </c>
      <c r="D262" s="381"/>
      <c r="E262" s="381"/>
      <c r="F262" s="381"/>
      <c r="G262" s="381"/>
      <c r="H262" s="381"/>
      <c r="I262" s="381"/>
      <c r="J262" s="381"/>
      <c r="K262" s="381"/>
      <c r="L262" s="382"/>
    </row>
    <row r="263" spans="1:12" s="84" customFormat="1" ht="21" customHeight="1">
      <c r="A263" s="271"/>
      <c r="B263" s="223"/>
      <c r="C263" s="223"/>
      <c r="D263" s="223"/>
      <c r="E263" s="223"/>
      <c r="F263" s="223"/>
      <c r="G263" s="223"/>
      <c r="H263" s="223"/>
      <c r="I263" s="223"/>
      <c r="J263" s="223"/>
      <c r="K263" s="223"/>
      <c r="L263" s="83"/>
    </row>
    <row r="264" spans="1:12" s="84" customFormat="1" ht="21" customHeight="1">
      <c r="A264" s="125" t="s">
        <v>15317</v>
      </c>
      <c r="B264" s="223"/>
      <c r="C264" s="223"/>
      <c r="D264" s="223"/>
      <c r="E264" s="223"/>
      <c r="F264" s="223"/>
      <c r="G264" s="223"/>
      <c r="H264" s="223"/>
      <c r="I264" s="223"/>
      <c r="J264" s="223"/>
      <c r="K264" s="223"/>
      <c r="L264" s="83"/>
    </row>
    <row r="265" spans="1:12" s="84" customFormat="1" ht="21" customHeight="1">
      <c r="A265" s="105">
        <v>90</v>
      </c>
      <c r="B265" s="223"/>
      <c r="C265" s="223"/>
      <c r="D265" s="223"/>
      <c r="E265" s="223"/>
      <c r="F265" s="223"/>
      <c r="G265" s="223"/>
      <c r="H265" s="223"/>
      <c r="I265" s="223"/>
      <c r="J265" s="223"/>
      <c r="K265" s="223"/>
      <c r="L265" s="83"/>
    </row>
    <row r="266" spans="1:12" s="84" customFormat="1" ht="21" customHeight="1">
      <c r="A266" s="286"/>
      <c r="B266" s="287"/>
      <c r="C266" s="288"/>
      <c r="D266" s="223"/>
      <c r="E266" s="223"/>
      <c r="F266" s="223"/>
      <c r="G266" s="223"/>
      <c r="H266" s="223"/>
      <c r="I266" s="223"/>
      <c r="J266" s="223"/>
      <c r="K266" s="223"/>
      <c r="L266" s="83"/>
    </row>
    <row r="267" spans="1:12" s="84" customFormat="1" ht="21" customHeight="1">
      <c r="A267" s="128" t="s">
        <v>15427</v>
      </c>
      <c r="B267" s="227"/>
      <c r="C267" s="383" t="str">
        <f>'Planilha Orçamentaria'!D111</f>
        <v>LIMPEZA FINAL DE OBRA</v>
      </c>
      <c r="D267" s="383"/>
      <c r="E267" s="383"/>
      <c r="F267" s="383"/>
      <c r="G267" s="383"/>
      <c r="H267" s="383"/>
      <c r="I267" s="383"/>
      <c r="J267" s="383"/>
      <c r="K267" s="383"/>
      <c r="L267" s="384"/>
    </row>
    <row r="268" spans="1:12" s="84" customFormat="1" ht="21" customHeight="1">
      <c r="A268" s="129"/>
      <c r="B268" s="228"/>
      <c r="C268" s="228"/>
      <c r="D268" s="228"/>
      <c r="E268" s="228"/>
      <c r="F268" s="228"/>
      <c r="G268" s="228"/>
      <c r="H268" s="228"/>
      <c r="I268" s="228"/>
      <c r="J268" s="228"/>
      <c r="K268" s="228"/>
      <c r="L268" s="130"/>
    </row>
    <row r="269" spans="1:12" s="84" customFormat="1" ht="21" customHeight="1">
      <c r="A269" s="85" t="s">
        <v>15429</v>
      </c>
      <c r="B269" s="230"/>
      <c r="C269" s="381" t="str">
        <f>'Planilha Orçamentaria'!D112</f>
        <v>Limpeza</v>
      </c>
      <c r="D269" s="381"/>
      <c r="E269" s="381"/>
      <c r="F269" s="381"/>
      <c r="G269" s="381"/>
      <c r="H269" s="381"/>
      <c r="I269" s="381"/>
      <c r="J269" s="381"/>
      <c r="K269" s="381"/>
      <c r="L269" s="382"/>
    </row>
    <row r="270" spans="1:12" s="84" customFormat="1" ht="21" customHeight="1">
      <c r="A270" s="72"/>
      <c r="B270" s="168"/>
      <c r="C270" s="168"/>
      <c r="D270" s="168"/>
      <c r="E270" s="168"/>
      <c r="F270" s="168"/>
      <c r="G270" s="168"/>
      <c r="H270" s="168"/>
      <c r="I270" s="168"/>
      <c r="J270" s="168"/>
      <c r="K270" s="168"/>
      <c r="L270" s="103"/>
    </row>
    <row r="271" spans="1:12" s="84" customFormat="1" ht="21" customHeight="1">
      <c r="A271" s="85" t="s">
        <v>15433</v>
      </c>
      <c r="B271" s="280" t="str">
        <f>'Planilha Orçamentaria'!C113</f>
        <v>ED-50266</v>
      </c>
      <c r="C271" s="381" t="str">
        <f>'Planilha Orçamentaria'!D113</f>
        <v>LIMPEZA FINAL PARA ENTREGA DA OBRA</v>
      </c>
      <c r="D271" s="381"/>
      <c r="E271" s="381"/>
      <c r="F271" s="381"/>
      <c r="G271" s="381"/>
      <c r="H271" s="381"/>
      <c r="I271" s="381"/>
      <c r="J271" s="381"/>
      <c r="K271" s="381"/>
      <c r="L271" s="382"/>
    </row>
    <row r="272" spans="1:12" s="84" customFormat="1" ht="21" customHeight="1">
      <c r="A272" s="286"/>
      <c r="B272" s="287"/>
      <c r="C272" s="288"/>
      <c r="D272" s="223"/>
      <c r="E272" s="223"/>
      <c r="F272" s="223"/>
      <c r="G272" s="223"/>
      <c r="H272" s="223"/>
      <c r="I272" s="223"/>
      <c r="J272" s="223"/>
      <c r="K272" s="223"/>
      <c r="L272" s="83"/>
    </row>
    <row r="273" spans="1:12" s="84" customFormat="1" ht="21" customHeight="1">
      <c r="A273" s="125" t="s">
        <v>15317</v>
      </c>
      <c r="B273" s="287"/>
      <c r="C273" s="288"/>
      <c r="D273" s="223"/>
      <c r="E273" s="223"/>
      <c r="F273" s="223"/>
      <c r="G273" s="223"/>
      <c r="H273" s="223"/>
      <c r="I273" s="223"/>
      <c r="J273" s="223"/>
      <c r="K273" s="223"/>
      <c r="L273" s="83"/>
    </row>
    <row r="274" spans="1:12" s="84" customFormat="1" ht="21" customHeight="1">
      <c r="A274" s="105">
        <v>80</v>
      </c>
      <c r="B274" s="287"/>
      <c r="C274" s="288"/>
      <c r="D274" s="223"/>
      <c r="E274" s="223"/>
      <c r="F274" s="223"/>
      <c r="G274" s="223"/>
      <c r="H274" s="223"/>
      <c r="I274" s="223"/>
      <c r="J274" s="223"/>
      <c r="K274" s="223"/>
      <c r="L274" s="83"/>
    </row>
    <row r="275" spans="1:12" s="84" customFormat="1" ht="21" customHeight="1">
      <c r="A275" s="72"/>
      <c r="B275" s="168"/>
      <c r="C275" s="168"/>
      <c r="D275" s="168"/>
      <c r="E275" s="168"/>
      <c r="F275" s="168"/>
      <c r="G275" s="168"/>
      <c r="H275" s="168"/>
      <c r="I275" s="168"/>
      <c r="J275" s="168"/>
      <c r="K275" s="168"/>
      <c r="L275" s="103"/>
    </row>
    <row r="276" spans="1:12" s="84" customFormat="1" ht="21" customHeight="1">
      <c r="A276" s="72"/>
      <c r="B276" s="168"/>
      <c r="C276" s="168"/>
      <c r="D276" s="168"/>
      <c r="E276" s="168"/>
      <c r="F276" s="168"/>
      <c r="G276" s="168"/>
      <c r="H276" s="168"/>
      <c r="I276" s="168"/>
      <c r="J276" s="168"/>
      <c r="K276" s="168"/>
      <c r="L276" s="103"/>
    </row>
    <row r="277" spans="1:12" ht="15" customHeight="1">
      <c r="A277" s="107"/>
      <c r="B277" s="233"/>
      <c r="C277" s="234"/>
      <c r="D277" s="233"/>
      <c r="E277" s="233"/>
      <c r="F277" s="233"/>
      <c r="G277" s="234"/>
      <c r="H277" s="233"/>
      <c r="I277" s="233"/>
      <c r="J277" s="235"/>
      <c r="K277" s="235"/>
      <c r="L277" s="111"/>
    </row>
    <row r="278" spans="1:12" ht="15" customHeight="1">
      <c r="A278" s="107"/>
      <c r="B278" s="233"/>
      <c r="C278" s="234"/>
      <c r="D278" s="233"/>
      <c r="E278" s="424" t="s">
        <v>10503</v>
      </c>
      <c r="F278" s="424"/>
      <c r="G278" s="234"/>
      <c r="H278" s="233"/>
      <c r="I278" s="233"/>
      <c r="J278" s="235"/>
      <c r="K278" s="235"/>
      <c r="L278" s="111"/>
    </row>
    <row r="279" spans="1:12" ht="15" customHeight="1">
      <c r="A279" s="107"/>
      <c r="B279" s="233"/>
      <c r="C279" s="234"/>
      <c r="D279" s="233"/>
      <c r="E279" s="423" t="s">
        <v>15333</v>
      </c>
      <c r="F279" s="423"/>
      <c r="G279" s="234"/>
      <c r="H279" s="233"/>
      <c r="I279" s="233"/>
      <c r="J279" s="235"/>
      <c r="K279" s="235"/>
      <c r="L279" s="111"/>
    </row>
    <row r="280" spans="1:12" ht="15" customHeight="1">
      <c r="A280" s="107"/>
      <c r="B280" s="233"/>
      <c r="C280" s="234"/>
      <c r="D280" s="233"/>
      <c r="E280" s="425"/>
      <c r="F280" s="425"/>
      <c r="G280" s="234"/>
      <c r="H280" s="233"/>
      <c r="I280" s="233"/>
      <c r="J280" s="235"/>
      <c r="K280" s="235"/>
      <c r="L280" s="111"/>
    </row>
    <row r="281" spans="1:12" ht="15" customHeight="1">
      <c r="A281" s="107"/>
      <c r="B281" s="233"/>
      <c r="C281" s="234"/>
      <c r="D281" s="233"/>
      <c r="E281" s="426" t="str">
        <f>'[1]Planilha Orcamentária'!D50</f>
        <v>Rubens Magela Da Silva</v>
      </c>
      <c r="F281" s="426"/>
      <c r="G281" s="234"/>
      <c r="H281" s="233"/>
      <c r="I281" s="233"/>
      <c r="J281" s="235"/>
      <c r="K281" s="235"/>
      <c r="L281" s="111"/>
    </row>
    <row r="282" spans="1:12" ht="15" customHeight="1">
      <c r="A282" s="107"/>
      <c r="B282" s="233"/>
      <c r="C282" s="234"/>
      <c r="D282" s="233"/>
      <c r="E282" s="423" t="str">
        <f>'[1]Planilha Orcamentária'!D51</f>
        <v>Prefeito Municipal</v>
      </c>
      <c r="F282" s="423"/>
      <c r="G282" s="234"/>
      <c r="H282" s="233"/>
      <c r="I282" s="233"/>
      <c r="J282" s="235"/>
      <c r="K282" s="235"/>
      <c r="L282" s="111"/>
    </row>
    <row r="283" spans="1:12" ht="15" customHeight="1">
      <c r="A283" s="107"/>
      <c r="B283" s="233"/>
      <c r="C283" s="234"/>
      <c r="D283" s="233"/>
      <c r="E283" s="295"/>
      <c r="F283" s="295"/>
      <c r="G283" s="234"/>
      <c r="H283" s="233"/>
      <c r="I283" s="233"/>
      <c r="J283" s="235"/>
      <c r="K283" s="235"/>
      <c r="L283" s="111"/>
    </row>
    <row r="284" spans="1:12" ht="15" customHeight="1">
      <c r="A284" s="112"/>
      <c r="B284" s="113"/>
      <c r="C284" s="114"/>
      <c r="D284" s="113"/>
      <c r="E284" s="113"/>
      <c r="F284" s="113"/>
      <c r="G284" s="114"/>
      <c r="H284" s="113"/>
      <c r="I284" s="113"/>
      <c r="J284" s="115"/>
      <c r="K284" s="115"/>
      <c r="L284" s="116"/>
    </row>
    <row r="285" spans="1:12" ht="15" customHeight="1">
      <c r="A285" s="108"/>
      <c r="B285" s="108"/>
      <c r="D285" s="108"/>
      <c r="E285" s="108"/>
      <c r="F285" s="108"/>
      <c r="H285" s="108"/>
      <c r="I285" s="108"/>
      <c r="J285" s="110"/>
      <c r="K285" s="110"/>
      <c r="L285" s="108"/>
    </row>
    <row r="286" spans="1:12" ht="15" customHeight="1">
      <c r="A286" s="108"/>
      <c r="B286" s="108"/>
      <c r="D286" s="108"/>
      <c r="E286" s="108"/>
      <c r="F286" s="108"/>
      <c r="H286" s="108"/>
      <c r="I286" s="108"/>
      <c r="J286" s="110"/>
      <c r="K286" s="110"/>
      <c r="L286" s="108"/>
    </row>
    <row r="287" spans="1:12" ht="15" customHeight="1">
      <c r="A287" s="108"/>
      <c r="B287" s="108"/>
      <c r="D287" s="108"/>
      <c r="E287" s="108"/>
      <c r="F287" s="108"/>
      <c r="H287" s="108"/>
      <c r="I287" s="108"/>
      <c r="J287" s="110"/>
      <c r="K287" s="110"/>
      <c r="L287" s="108"/>
    </row>
    <row r="288" spans="1:12" ht="15" customHeight="1">
      <c r="A288" s="108"/>
      <c r="B288" s="108"/>
      <c r="D288" s="108"/>
      <c r="E288" s="108"/>
      <c r="F288" s="108"/>
      <c r="H288" s="108"/>
      <c r="I288" s="108"/>
      <c r="J288" s="110"/>
      <c r="K288" s="110"/>
      <c r="L288" s="108"/>
    </row>
    <row r="289" spans="1:12" ht="15" customHeight="1">
      <c r="A289" s="108"/>
      <c r="B289" s="108"/>
      <c r="D289" s="108"/>
      <c r="E289" s="108"/>
      <c r="F289" s="108"/>
      <c r="H289" s="108"/>
      <c r="I289" s="108"/>
      <c r="J289" s="110"/>
      <c r="K289" s="110"/>
      <c r="L289" s="108"/>
    </row>
    <row r="290" spans="1:12" ht="15" customHeight="1">
      <c r="A290" s="108"/>
      <c r="B290" s="108"/>
      <c r="D290" s="108"/>
      <c r="E290" s="108"/>
      <c r="F290" s="108"/>
      <c r="H290" s="108"/>
      <c r="I290" s="108"/>
      <c r="J290" s="110"/>
      <c r="K290" s="110"/>
      <c r="L290" s="108"/>
    </row>
    <row r="291" spans="1:12" ht="15" customHeight="1">
      <c r="A291" s="108"/>
      <c r="B291" s="108"/>
      <c r="D291" s="108"/>
      <c r="E291" s="108"/>
      <c r="F291" s="108"/>
      <c r="H291" s="108"/>
      <c r="I291" s="108"/>
      <c r="J291" s="110"/>
      <c r="K291" s="110"/>
      <c r="L291" s="108"/>
    </row>
    <row r="292" spans="1:12" ht="15" customHeight="1">
      <c r="A292" s="108"/>
      <c r="B292" s="108"/>
      <c r="D292" s="108"/>
      <c r="E292" s="108"/>
      <c r="F292" s="108"/>
      <c r="H292" s="108"/>
      <c r="I292" s="108"/>
      <c r="J292" s="110"/>
      <c r="K292" s="110"/>
      <c r="L292" s="108"/>
    </row>
    <row r="293" spans="1:12" ht="15" customHeight="1">
      <c r="A293" s="108"/>
      <c r="B293" s="108"/>
      <c r="D293" s="108"/>
      <c r="E293" s="108"/>
      <c r="F293" s="108"/>
      <c r="H293" s="108"/>
      <c r="I293" s="108"/>
      <c r="J293" s="110"/>
      <c r="K293" s="110"/>
      <c r="L293" s="108"/>
    </row>
    <row r="294" spans="1:12" ht="15" customHeight="1">
      <c r="A294" s="108"/>
      <c r="B294" s="108"/>
      <c r="D294" s="108"/>
      <c r="E294" s="108"/>
      <c r="F294" s="108"/>
      <c r="H294" s="108"/>
      <c r="I294" s="108"/>
      <c r="J294" s="110"/>
      <c r="K294" s="110"/>
      <c r="L294" s="108"/>
    </row>
    <row r="295" spans="1:12" ht="15" customHeight="1">
      <c r="A295" s="108"/>
      <c r="B295" s="108"/>
      <c r="D295" s="108"/>
      <c r="E295" s="108"/>
      <c r="F295" s="108"/>
      <c r="H295" s="108"/>
      <c r="I295" s="108"/>
      <c r="J295" s="110"/>
      <c r="K295" s="110"/>
    </row>
    <row r="296" spans="1:12" ht="15" customHeight="1">
      <c r="A296" s="108"/>
      <c r="B296" s="108"/>
      <c r="D296" s="108"/>
      <c r="E296" s="108"/>
      <c r="F296" s="108"/>
      <c r="H296" s="108"/>
      <c r="I296" s="108"/>
      <c r="J296" s="110"/>
      <c r="K296" s="110"/>
    </row>
    <row r="297" spans="1:12" ht="15" customHeight="1">
      <c r="A297" s="108"/>
      <c r="B297" s="108"/>
      <c r="D297" s="108"/>
      <c r="E297" s="108"/>
      <c r="F297" s="108"/>
      <c r="H297" s="108"/>
      <c r="I297" s="108"/>
      <c r="J297" s="110"/>
      <c r="K297" s="110"/>
    </row>
    <row r="298" spans="1:12" ht="15" customHeight="1">
      <c r="A298" s="108"/>
      <c r="B298" s="108"/>
      <c r="D298" s="108"/>
      <c r="E298" s="108"/>
      <c r="F298" s="108"/>
      <c r="H298" s="108"/>
      <c r="I298" s="108"/>
      <c r="J298" s="110"/>
      <c r="K298" s="110"/>
    </row>
    <row r="299" spans="1:12" ht="15" customHeight="1">
      <c r="A299" s="108"/>
      <c r="B299" s="108"/>
      <c r="D299" s="108"/>
      <c r="E299" s="108"/>
      <c r="F299" s="108"/>
      <c r="H299" s="108"/>
      <c r="I299" s="108"/>
      <c r="J299" s="110"/>
      <c r="K299" s="110"/>
    </row>
    <row r="300" spans="1:12" ht="15" customHeight="1">
      <c r="A300" s="108"/>
      <c r="B300" s="108"/>
      <c r="D300" s="108"/>
      <c r="E300" s="108"/>
      <c r="F300" s="108"/>
      <c r="H300" s="108"/>
      <c r="I300" s="108"/>
      <c r="J300" s="110"/>
      <c r="K300" s="110"/>
    </row>
    <row r="301" spans="1:12" ht="15" customHeight="1">
      <c r="A301" s="108"/>
      <c r="B301" s="108"/>
      <c r="D301" s="108"/>
      <c r="E301" s="108"/>
      <c r="F301" s="108"/>
      <c r="H301" s="108"/>
      <c r="I301" s="108"/>
      <c r="J301" s="110"/>
      <c r="K301" s="110"/>
    </row>
    <row r="302" spans="1:12" ht="15" customHeight="1">
      <c r="A302" s="108"/>
      <c r="B302" s="108"/>
      <c r="D302" s="108"/>
      <c r="E302" s="108"/>
      <c r="F302" s="108"/>
      <c r="H302" s="108"/>
      <c r="I302" s="108"/>
      <c r="J302" s="110"/>
      <c r="K302" s="110"/>
      <c r="L302" s="118"/>
    </row>
    <row r="303" spans="1:12" ht="15" customHeight="1">
      <c r="A303" s="108"/>
      <c r="B303" s="108"/>
      <c r="D303" s="108"/>
      <c r="E303" s="108"/>
      <c r="F303" s="108"/>
      <c r="H303" s="108"/>
      <c r="I303" s="108"/>
      <c r="J303" s="110"/>
      <c r="K303" s="110"/>
      <c r="L303" s="118"/>
    </row>
    <row r="304" spans="1:12" ht="15" customHeight="1">
      <c r="A304" s="108"/>
      <c r="B304" s="108"/>
      <c r="D304" s="108"/>
      <c r="E304" s="108"/>
      <c r="F304" s="108"/>
      <c r="H304" s="108"/>
      <c r="I304" s="108"/>
      <c r="J304" s="110"/>
      <c r="K304" s="110"/>
      <c r="L304" s="118"/>
    </row>
    <row r="305" spans="1:12" ht="15" customHeight="1">
      <c r="A305" s="108"/>
      <c r="B305" s="108"/>
      <c r="D305" s="108"/>
      <c r="E305" s="108"/>
      <c r="F305" s="108"/>
      <c r="H305" s="108"/>
      <c r="I305" s="108"/>
      <c r="J305" s="110"/>
      <c r="K305" s="110"/>
      <c r="L305" s="118"/>
    </row>
    <row r="306" spans="1:12" ht="15" customHeight="1">
      <c r="A306" s="108"/>
      <c r="B306" s="108"/>
      <c r="D306" s="108"/>
      <c r="E306" s="108"/>
      <c r="F306" s="108"/>
      <c r="H306" s="108"/>
      <c r="I306" s="108"/>
      <c r="J306" s="110"/>
      <c r="K306" s="110"/>
      <c r="L306" s="118"/>
    </row>
    <row r="307" spans="1:12" ht="15" customHeight="1">
      <c r="A307" s="108"/>
      <c r="B307" s="108"/>
      <c r="D307" s="108"/>
      <c r="E307" s="108"/>
      <c r="F307" s="108"/>
      <c r="H307" s="108"/>
      <c r="I307" s="108"/>
      <c r="J307" s="110"/>
      <c r="K307" s="110"/>
      <c r="L307" s="118"/>
    </row>
    <row r="308" spans="1:12" ht="15" customHeight="1">
      <c r="A308" s="108"/>
      <c r="B308" s="108"/>
      <c r="D308" s="108"/>
      <c r="E308" s="108"/>
      <c r="F308" s="108"/>
      <c r="H308" s="108"/>
      <c r="I308" s="108"/>
      <c r="J308" s="110"/>
      <c r="K308" s="110"/>
      <c r="L308" s="118"/>
    </row>
    <row r="309" spans="1:12" ht="15" customHeight="1">
      <c r="A309" s="108"/>
      <c r="B309" s="108"/>
      <c r="D309" s="108"/>
      <c r="E309" s="108"/>
      <c r="F309" s="108"/>
      <c r="H309" s="108"/>
      <c r="I309" s="108"/>
      <c r="J309" s="110"/>
      <c r="K309" s="110"/>
      <c r="L309" s="118"/>
    </row>
    <row r="310" spans="1:12" ht="15" customHeight="1">
      <c r="A310" s="108"/>
      <c r="B310" s="108"/>
      <c r="D310" s="108"/>
      <c r="E310" s="108"/>
      <c r="F310" s="108"/>
      <c r="H310" s="108"/>
      <c r="I310" s="108"/>
      <c r="J310" s="110"/>
      <c r="K310" s="110"/>
      <c r="L310" s="118"/>
    </row>
    <row r="311" spans="1:12" ht="15" customHeight="1">
      <c r="A311" s="108"/>
      <c r="B311" s="108"/>
      <c r="D311" s="108"/>
      <c r="E311" s="108"/>
      <c r="F311" s="108"/>
      <c r="H311" s="108"/>
      <c r="I311" s="108"/>
      <c r="J311" s="110"/>
      <c r="K311" s="110"/>
      <c r="L311" s="118"/>
    </row>
    <row r="312" spans="1:12" ht="15" customHeight="1">
      <c r="A312" s="108"/>
      <c r="B312" s="108"/>
      <c r="D312" s="108"/>
      <c r="E312" s="108"/>
      <c r="F312" s="108"/>
      <c r="H312" s="108"/>
      <c r="I312" s="108"/>
      <c r="J312" s="110"/>
      <c r="K312" s="110"/>
      <c r="L312" s="118"/>
    </row>
    <row r="313" spans="1:12" ht="15" customHeight="1">
      <c r="A313" s="108"/>
      <c r="B313" s="108"/>
      <c r="D313" s="108"/>
      <c r="E313" s="108"/>
      <c r="F313" s="108"/>
      <c r="H313" s="108"/>
      <c r="I313" s="108"/>
      <c r="J313" s="110"/>
      <c r="K313" s="110"/>
      <c r="L313" s="118"/>
    </row>
    <row r="314" spans="1:12" ht="15" customHeight="1">
      <c r="A314" s="108"/>
      <c r="B314" s="108"/>
      <c r="D314" s="108"/>
      <c r="E314" s="108"/>
      <c r="F314" s="108"/>
      <c r="H314" s="108"/>
      <c r="I314" s="108"/>
      <c r="J314" s="110"/>
      <c r="K314" s="110"/>
      <c r="L314" s="118"/>
    </row>
    <row r="315" spans="1:12" ht="15" customHeight="1">
      <c r="A315" s="108"/>
      <c r="B315" s="108"/>
      <c r="D315" s="108"/>
      <c r="E315" s="108"/>
      <c r="F315" s="108"/>
      <c r="H315" s="108"/>
      <c r="I315" s="108"/>
      <c r="J315" s="110"/>
      <c r="K315" s="110"/>
      <c r="L315" s="118"/>
    </row>
    <row r="316" spans="1:12" ht="15" customHeight="1">
      <c r="A316" s="108"/>
      <c r="B316" s="108"/>
      <c r="D316" s="108"/>
      <c r="E316" s="108"/>
      <c r="F316" s="108"/>
      <c r="H316" s="108"/>
      <c r="I316" s="108"/>
      <c r="J316" s="110"/>
      <c r="K316" s="110"/>
      <c r="L316" s="118"/>
    </row>
    <row r="317" spans="1:12" ht="15" customHeight="1">
      <c r="A317" s="108"/>
      <c r="B317" s="108"/>
      <c r="D317" s="108"/>
      <c r="E317" s="108"/>
      <c r="F317" s="108"/>
      <c r="H317" s="108"/>
      <c r="I317" s="108"/>
      <c r="J317" s="110"/>
      <c r="K317" s="110"/>
      <c r="L317" s="118"/>
    </row>
    <row r="318" spans="1:12" ht="15" customHeight="1">
      <c r="A318" s="108"/>
      <c r="B318" s="108"/>
      <c r="D318" s="108"/>
      <c r="E318" s="108"/>
      <c r="F318" s="108"/>
      <c r="H318" s="108"/>
      <c r="I318" s="108"/>
      <c r="J318" s="110"/>
      <c r="K318" s="110"/>
      <c r="L318" s="118"/>
    </row>
    <row r="319" spans="1:12" ht="15" customHeight="1">
      <c r="A319" s="108"/>
      <c r="B319" s="108"/>
      <c r="D319" s="108"/>
      <c r="E319" s="108"/>
      <c r="F319" s="108"/>
      <c r="H319" s="108"/>
      <c r="I319" s="108"/>
      <c r="J319" s="110"/>
      <c r="K319" s="110"/>
      <c r="L319" s="118"/>
    </row>
    <row r="320" spans="1:12" ht="15" customHeight="1">
      <c r="A320" s="108"/>
      <c r="B320" s="108"/>
      <c r="D320" s="108"/>
      <c r="E320" s="108"/>
      <c r="F320" s="108"/>
      <c r="H320" s="108"/>
      <c r="I320" s="108"/>
      <c r="J320" s="110"/>
      <c r="K320" s="110"/>
      <c r="L320" s="118"/>
    </row>
    <row r="321" spans="1:12" ht="15" customHeight="1">
      <c r="A321" s="108"/>
      <c r="B321" s="108"/>
      <c r="D321" s="108"/>
      <c r="E321" s="108"/>
      <c r="F321" s="108"/>
      <c r="H321" s="108"/>
      <c r="I321" s="108"/>
      <c r="J321" s="110"/>
      <c r="K321" s="110"/>
      <c r="L321" s="118"/>
    </row>
    <row r="322" spans="1:12" ht="15" customHeight="1">
      <c r="A322" s="108"/>
      <c r="B322" s="108"/>
      <c r="D322" s="108"/>
      <c r="E322" s="108"/>
      <c r="F322" s="108"/>
      <c r="H322" s="108"/>
      <c r="I322" s="108"/>
      <c r="J322" s="110"/>
      <c r="K322" s="110"/>
      <c r="L322" s="118"/>
    </row>
    <row r="323" spans="1:12" ht="15" customHeight="1">
      <c r="A323" s="108"/>
      <c r="B323" s="108"/>
      <c r="D323" s="108"/>
      <c r="E323" s="108"/>
      <c r="F323" s="108"/>
      <c r="H323" s="108"/>
      <c r="I323" s="108"/>
      <c r="J323" s="110"/>
      <c r="K323" s="110"/>
      <c r="L323" s="118"/>
    </row>
    <row r="324" spans="1:12" ht="15" customHeight="1">
      <c r="A324" s="108"/>
      <c r="B324" s="108"/>
      <c r="D324" s="108"/>
      <c r="E324" s="108"/>
      <c r="F324" s="108"/>
      <c r="H324" s="108"/>
      <c r="I324" s="108"/>
      <c r="J324" s="110"/>
      <c r="K324" s="110"/>
      <c r="L324" s="118"/>
    </row>
    <row r="325" spans="1:12" ht="15" customHeight="1">
      <c r="A325" s="108"/>
      <c r="B325" s="108"/>
      <c r="D325" s="108"/>
      <c r="E325" s="108"/>
      <c r="F325" s="108"/>
      <c r="H325" s="108"/>
      <c r="I325" s="108"/>
      <c r="J325" s="110"/>
      <c r="K325" s="110"/>
      <c r="L325" s="118"/>
    </row>
    <row r="326" spans="1:12" ht="15" customHeight="1">
      <c r="A326" s="108"/>
      <c r="B326" s="108"/>
      <c r="D326" s="108"/>
      <c r="E326" s="108"/>
      <c r="F326" s="108"/>
      <c r="H326" s="108"/>
      <c r="I326" s="108"/>
      <c r="J326" s="110"/>
      <c r="K326" s="110"/>
      <c r="L326" s="118"/>
    </row>
    <row r="327" spans="1:12" ht="15" customHeight="1">
      <c r="A327" s="108"/>
      <c r="B327" s="108"/>
      <c r="D327" s="108"/>
      <c r="E327" s="108"/>
      <c r="F327" s="108"/>
      <c r="H327" s="108"/>
      <c r="I327" s="108"/>
      <c r="J327" s="110"/>
      <c r="K327" s="110"/>
      <c r="L327" s="118"/>
    </row>
    <row r="328" spans="1:12" ht="15" customHeight="1">
      <c r="A328" s="108"/>
      <c r="B328" s="108"/>
      <c r="D328" s="108"/>
      <c r="E328" s="108"/>
      <c r="F328" s="108"/>
      <c r="H328" s="108"/>
      <c r="I328" s="108"/>
      <c r="J328" s="110"/>
      <c r="K328" s="110"/>
      <c r="L328" s="118"/>
    </row>
    <row r="329" spans="1:12" ht="15" customHeight="1">
      <c r="A329" s="108"/>
      <c r="B329" s="108"/>
      <c r="D329" s="108"/>
      <c r="E329" s="108"/>
      <c r="F329" s="108"/>
      <c r="H329" s="108"/>
      <c r="I329" s="108"/>
      <c r="J329" s="110"/>
      <c r="K329" s="110"/>
      <c r="L329" s="118"/>
    </row>
    <row r="330" spans="1:12" ht="15" customHeight="1">
      <c r="A330" s="108"/>
      <c r="B330" s="108"/>
      <c r="D330" s="117"/>
      <c r="E330" s="117"/>
      <c r="F330" s="117"/>
      <c r="H330" s="117"/>
      <c r="I330" s="117"/>
      <c r="L330" s="118"/>
    </row>
    <row r="331" spans="1:12" ht="15" customHeight="1">
      <c r="A331" s="108"/>
      <c r="B331" s="108"/>
      <c r="D331" s="117"/>
      <c r="E331" s="117"/>
      <c r="F331" s="117"/>
      <c r="H331" s="117"/>
      <c r="I331" s="117"/>
      <c r="L331" s="118"/>
    </row>
    <row r="332" spans="1:12" ht="15" customHeight="1">
      <c r="A332" s="108"/>
      <c r="B332" s="108"/>
      <c r="D332" s="117"/>
      <c r="E332" s="117"/>
      <c r="F332" s="117"/>
      <c r="H332" s="117"/>
      <c r="I332" s="117"/>
      <c r="L332" s="118"/>
    </row>
    <row r="333" spans="1:12" ht="15" customHeight="1">
      <c r="A333" s="108"/>
      <c r="B333" s="108"/>
      <c r="D333" s="117"/>
      <c r="E333" s="117"/>
      <c r="F333" s="117"/>
      <c r="H333" s="117"/>
      <c r="I333" s="117"/>
      <c r="L333" s="118"/>
    </row>
    <row r="334" spans="1:12" ht="15" customHeight="1">
      <c r="A334" s="108"/>
      <c r="B334" s="108"/>
      <c r="D334" s="117"/>
      <c r="E334" s="117"/>
      <c r="F334" s="117"/>
      <c r="H334" s="117"/>
      <c r="I334" s="117"/>
      <c r="J334" s="118"/>
      <c r="K334" s="118"/>
      <c r="L334" s="118"/>
    </row>
    <row r="335" spans="1:12" ht="15" customHeight="1">
      <c r="A335" s="108"/>
      <c r="B335" s="108"/>
      <c r="D335" s="117"/>
      <c r="E335" s="117"/>
      <c r="F335" s="117"/>
      <c r="H335" s="117"/>
      <c r="I335" s="117"/>
      <c r="J335" s="118"/>
      <c r="K335" s="118"/>
      <c r="L335" s="118"/>
    </row>
    <row r="336" spans="1:12" ht="15" customHeight="1">
      <c r="A336" s="108"/>
      <c r="B336" s="108"/>
      <c r="D336" s="117"/>
      <c r="E336" s="117"/>
      <c r="F336" s="117"/>
      <c r="H336" s="117"/>
      <c r="I336" s="117"/>
      <c r="J336" s="118"/>
      <c r="K336" s="118"/>
      <c r="L336" s="118"/>
    </row>
    <row r="337" spans="1:12" ht="15" customHeight="1">
      <c r="A337" s="108"/>
      <c r="B337" s="108"/>
      <c r="D337" s="117"/>
      <c r="E337" s="117"/>
      <c r="F337" s="117"/>
      <c r="H337" s="117"/>
      <c r="I337" s="117"/>
      <c r="J337" s="118"/>
      <c r="K337" s="118"/>
      <c r="L337" s="118"/>
    </row>
    <row r="338" spans="1:12" ht="15" customHeight="1">
      <c r="A338" s="108"/>
      <c r="B338" s="108"/>
      <c r="D338" s="117"/>
      <c r="E338" s="117"/>
      <c r="F338" s="117"/>
      <c r="H338" s="117"/>
      <c r="I338" s="117"/>
      <c r="J338" s="118"/>
      <c r="K338" s="118"/>
      <c r="L338" s="118"/>
    </row>
    <row r="339" spans="1:12" ht="15" customHeight="1">
      <c r="A339" s="117"/>
      <c r="B339" s="117"/>
      <c r="D339" s="117"/>
      <c r="E339" s="117"/>
      <c r="F339" s="117"/>
      <c r="H339" s="117"/>
      <c r="I339" s="117"/>
      <c r="J339" s="118"/>
      <c r="K339" s="118"/>
      <c r="L339" s="118"/>
    </row>
    <row r="340" spans="1:12" ht="15" customHeight="1">
      <c r="A340" s="117"/>
      <c r="B340" s="117"/>
      <c r="D340" s="117"/>
      <c r="E340" s="117"/>
      <c r="F340" s="117"/>
      <c r="H340" s="117"/>
      <c r="I340" s="117"/>
      <c r="J340" s="118"/>
      <c r="K340" s="118"/>
      <c r="L340" s="118"/>
    </row>
    <row r="341" spans="1:12" ht="15" customHeight="1">
      <c r="A341" s="117"/>
      <c r="B341" s="117"/>
      <c r="D341" s="117"/>
      <c r="E341" s="117"/>
      <c r="F341" s="117"/>
      <c r="H341" s="117"/>
      <c r="I341" s="117"/>
      <c r="J341" s="118"/>
      <c r="K341" s="118"/>
      <c r="L341" s="118"/>
    </row>
    <row r="342" spans="1:12" ht="15" customHeight="1">
      <c r="A342" s="117"/>
      <c r="B342" s="117"/>
      <c r="D342" s="117"/>
      <c r="E342" s="117"/>
      <c r="F342" s="117"/>
      <c r="H342" s="117"/>
      <c r="I342" s="117"/>
      <c r="J342" s="118"/>
      <c r="K342" s="118"/>
      <c r="L342" s="118"/>
    </row>
    <row r="343" spans="1:12" ht="15" customHeight="1">
      <c r="A343" s="117"/>
      <c r="B343" s="117"/>
      <c r="D343" s="117"/>
      <c r="E343" s="117"/>
      <c r="F343" s="117"/>
      <c r="H343" s="117"/>
      <c r="I343" s="117"/>
      <c r="J343" s="118"/>
      <c r="K343" s="118"/>
      <c r="L343" s="118"/>
    </row>
    <row r="344" spans="1:12" ht="15" customHeight="1">
      <c r="A344" s="117"/>
      <c r="B344" s="117"/>
      <c r="D344" s="117"/>
      <c r="E344" s="117"/>
      <c r="F344" s="117"/>
      <c r="H344" s="117"/>
      <c r="I344" s="117"/>
      <c r="J344" s="118"/>
      <c r="K344" s="118"/>
      <c r="L344" s="118"/>
    </row>
    <row r="345" spans="1:12" ht="15" customHeight="1">
      <c r="A345" s="117"/>
      <c r="B345" s="117"/>
      <c r="D345" s="117"/>
      <c r="E345" s="117"/>
      <c r="F345" s="117"/>
      <c r="H345" s="117"/>
      <c r="I345" s="117"/>
      <c r="J345" s="118"/>
      <c r="K345" s="118"/>
      <c r="L345" s="118"/>
    </row>
    <row r="346" spans="1:12" ht="15" customHeight="1">
      <c r="A346" s="117"/>
      <c r="B346" s="117"/>
      <c r="D346" s="117"/>
      <c r="E346" s="117"/>
      <c r="F346" s="117"/>
      <c r="H346" s="117"/>
      <c r="I346" s="117"/>
      <c r="J346" s="118"/>
      <c r="K346" s="118"/>
      <c r="L346" s="118"/>
    </row>
    <row r="347" spans="1:12" ht="15" customHeight="1">
      <c r="A347" s="117"/>
      <c r="B347" s="117"/>
      <c r="D347" s="117"/>
      <c r="E347" s="117"/>
      <c r="F347" s="117"/>
      <c r="H347" s="117"/>
      <c r="I347" s="117"/>
      <c r="J347" s="118"/>
      <c r="K347" s="118"/>
      <c r="L347" s="118"/>
    </row>
    <row r="348" spans="1:12" ht="15" customHeight="1">
      <c r="A348" s="117"/>
      <c r="B348" s="117"/>
      <c r="D348" s="117"/>
      <c r="E348" s="117"/>
      <c r="F348" s="117"/>
      <c r="H348" s="117"/>
      <c r="I348" s="117"/>
      <c r="J348" s="118"/>
      <c r="K348" s="118"/>
      <c r="L348" s="118"/>
    </row>
    <row r="349" spans="1:12" ht="15" customHeight="1">
      <c r="A349" s="117"/>
      <c r="B349" s="117"/>
      <c r="D349" s="117"/>
      <c r="E349" s="117"/>
      <c r="F349" s="117"/>
      <c r="H349" s="117"/>
      <c r="I349" s="117"/>
      <c r="J349" s="118"/>
      <c r="K349" s="118"/>
      <c r="L349" s="118"/>
    </row>
    <row r="350" spans="1:12" ht="15" customHeight="1">
      <c r="A350" s="117"/>
      <c r="B350" s="117"/>
      <c r="D350" s="117"/>
      <c r="E350" s="117"/>
      <c r="F350" s="117"/>
      <c r="H350" s="117"/>
      <c r="I350" s="117"/>
      <c r="J350" s="118"/>
      <c r="K350" s="118"/>
      <c r="L350" s="118"/>
    </row>
    <row r="351" spans="1:12" ht="15" customHeight="1">
      <c r="A351" s="117"/>
      <c r="B351" s="117"/>
      <c r="D351" s="117"/>
      <c r="E351" s="117"/>
      <c r="F351" s="117"/>
      <c r="H351" s="117"/>
      <c r="I351" s="117"/>
      <c r="J351" s="118"/>
      <c r="K351" s="118"/>
      <c r="L351" s="118"/>
    </row>
    <row r="352" spans="1:12" ht="15" customHeight="1">
      <c r="A352" s="117"/>
      <c r="B352" s="117"/>
      <c r="D352" s="117"/>
      <c r="E352" s="117"/>
      <c r="F352" s="117"/>
      <c r="H352" s="117"/>
      <c r="I352" s="117"/>
      <c r="J352" s="118"/>
      <c r="K352" s="118"/>
      <c r="L352" s="118"/>
    </row>
    <row r="353" spans="1:12" ht="15" customHeight="1">
      <c r="A353" s="117"/>
      <c r="B353" s="117"/>
      <c r="D353" s="117"/>
      <c r="E353" s="117"/>
      <c r="F353" s="117"/>
      <c r="H353" s="117"/>
      <c r="I353" s="117"/>
      <c r="J353" s="118"/>
      <c r="K353" s="118"/>
      <c r="L353" s="118"/>
    </row>
    <row r="354" spans="1:12" ht="15" customHeight="1">
      <c r="A354" s="117"/>
      <c r="B354" s="117"/>
      <c r="D354" s="117"/>
      <c r="E354" s="117"/>
      <c r="F354" s="117"/>
      <c r="H354" s="117"/>
      <c r="I354" s="117"/>
      <c r="J354" s="118"/>
      <c r="K354" s="118"/>
      <c r="L354" s="118"/>
    </row>
    <row r="355" spans="1:12" ht="15" customHeight="1">
      <c r="A355" s="117"/>
      <c r="B355" s="117"/>
      <c r="D355" s="117"/>
      <c r="E355" s="117"/>
      <c r="F355" s="117"/>
      <c r="H355" s="117"/>
      <c r="I355" s="117"/>
      <c r="J355" s="118"/>
      <c r="K355" s="118"/>
      <c r="L355" s="118"/>
    </row>
    <row r="356" spans="1:12" ht="15" customHeight="1">
      <c r="A356" s="117"/>
      <c r="B356" s="117"/>
      <c r="D356" s="117"/>
      <c r="E356" s="117"/>
      <c r="F356" s="117"/>
      <c r="H356" s="117"/>
      <c r="I356" s="117"/>
      <c r="J356" s="118"/>
      <c r="K356" s="118"/>
      <c r="L356" s="118"/>
    </row>
    <row r="357" spans="1:12" ht="15" customHeight="1">
      <c r="A357" s="117"/>
      <c r="B357" s="117"/>
      <c r="D357" s="117"/>
      <c r="E357" s="117"/>
      <c r="F357" s="117"/>
      <c r="H357" s="117"/>
      <c r="I357" s="117"/>
      <c r="J357" s="118"/>
      <c r="K357" s="118"/>
      <c r="L357" s="118"/>
    </row>
    <row r="358" spans="1:12" ht="15" customHeight="1">
      <c r="A358" s="117"/>
      <c r="B358" s="117"/>
      <c r="D358" s="117"/>
      <c r="E358" s="117"/>
      <c r="F358" s="117"/>
      <c r="H358" s="117"/>
      <c r="I358" s="117"/>
      <c r="J358" s="118"/>
      <c r="K358" s="118"/>
      <c r="L358" s="118"/>
    </row>
    <row r="359" spans="1:12" ht="15" customHeight="1">
      <c r="A359" s="117"/>
      <c r="B359" s="117"/>
      <c r="D359" s="117"/>
      <c r="E359" s="117"/>
      <c r="F359" s="117"/>
      <c r="H359" s="117"/>
      <c r="I359" s="117"/>
      <c r="J359" s="118"/>
      <c r="K359" s="118"/>
      <c r="L359" s="118"/>
    </row>
    <row r="360" spans="1:12" ht="15" customHeight="1">
      <c r="A360" s="117"/>
      <c r="B360" s="117"/>
      <c r="D360" s="117"/>
      <c r="E360" s="117"/>
      <c r="F360" s="117"/>
      <c r="H360" s="117"/>
      <c r="I360" s="117"/>
      <c r="J360" s="118"/>
      <c r="K360" s="118"/>
      <c r="L360" s="118"/>
    </row>
    <row r="361" spans="1:12" ht="15" customHeight="1">
      <c r="A361" s="117"/>
      <c r="B361" s="117"/>
      <c r="D361" s="117"/>
      <c r="E361" s="117"/>
      <c r="F361" s="117"/>
      <c r="H361" s="117"/>
      <c r="I361" s="117"/>
      <c r="J361" s="118"/>
      <c r="K361" s="118"/>
      <c r="L361" s="118"/>
    </row>
    <row r="362" spans="1:12" ht="15" customHeight="1">
      <c r="A362" s="117"/>
      <c r="B362" s="117"/>
      <c r="D362" s="117"/>
      <c r="E362" s="117"/>
      <c r="F362" s="117"/>
      <c r="H362" s="117"/>
      <c r="I362" s="117"/>
      <c r="J362" s="118"/>
      <c r="K362" s="118"/>
      <c r="L362" s="118"/>
    </row>
    <row r="363" spans="1:12" ht="15" customHeight="1">
      <c r="A363" s="117"/>
      <c r="B363" s="117"/>
      <c r="D363" s="117"/>
      <c r="E363" s="117"/>
      <c r="F363" s="117"/>
      <c r="H363" s="117"/>
      <c r="I363" s="117"/>
      <c r="J363" s="118"/>
      <c r="K363" s="118"/>
      <c r="L363" s="118"/>
    </row>
    <row r="364" spans="1:12" ht="15" customHeight="1">
      <c r="A364" s="117"/>
      <c r="B364" s="117"/>
      <c r="D364" s="117"/>
      <c r="E364" s="117"/>
      <c r="F364" s="117"/>
      <c r="H364" s="117"/>
      <c r="I364" s="117"/>
      <c r="J364" s="118"/>
      <c r="K364" s="118"/>
      <c r="L364" s="118"/>
    </row>
    <row r="365" spans="1:12" ht="15" customHeight="1">
      <c r="A365" s="117"/>
      <c r="B365" s="117"/>
      <c r="D365" s="117"/>
      <c r="E365" s="117"/>
      <c r="F365" s="117"/>
      <c r="H365" s="117"/>
      <c r="I365" s="117"/>
      <c r="J365" s="118"/>
      <c r="K365" s="118"/>
      <c r="L365" s="118"/>
    </row>
    <row r="366" spans="1:12" ht="15" customHeight="1">
      <c r="A366" s="117"/>
      <c r="B366" s="117"/>
      <c r="D366" s="117"/>
      <c r="E366" s="117"/>
      <c r="F366" s="117"/>
      <c r="H366" s="117"/>
      <c r="I366" s="117"/>
      <c r="J366" s="118"/>
      <c r="K366" s="118"/>
      <c r="L366" s="118"/>
    </row>
    <row r="367" spans="1:12" ht="15" customHeight="1">
      <c r="A367" s="117"/>
      <c r="B367" s="117"/>
      <c r="D367" s="117"/>
      <c r="E367" s="117"/>
      <c r="F367" s="117"/>
      <c r="H367" s="117"/>
      <c r="I367" s="117"/>
      <c r="J367" s="118"/>
      <c r="K367" s="118"/>
      <c r="L367" s="118"/>
    </row>
    <row r="368" spans="1:12" ht="15" customHeight="1">
      <c r="A368" s="117"/>
      <c r="B368" s="117"/>
      <c r="D368" s="117"/>
      <c r="E368" s="117"/>
      <c r="F368" s="117"/>
      <c r="H368" s="117"/>
      <c r="I368" s="117"/>
      <c r="J368" s="118"/>
      <c r="K368" s="118"/>
      <c r="L368" s="118"/>
    </row>
    <row r="369" spans="1:12" ht="15" customHeight="1">
      <c r="A369" s="117"/>
      <c r="B369" s="117"/>
      <c r="D369" s="117"/>
      <c r="E369" s="117"/>
      <c r="F369" s="117"/>
      <c r="H369" s="117"/>
      <c r="I369" s="117"/>
      <c r="J369" s="118"/>
      <c r="K369" s="118"/>
      <c r="L369" s="118"/>
    </row>
    <row r="370" spans="1:12" ht="15" customHeight="1">
      <c r="A370" s="117"/>
      <c r="B370" s="117"/>
      <c r="D370" s="117"/>
      <c r="E370" s="117"/>
      <c r="F370" s="117"/>
      <c r="H370" s="117"/>
      <c r="I370" s="117"/>
      <c r="J370" s="118"/>
      <c r="K370" s="118"/>
      <c r="L370" s="118"/>
    </row>
    <row r="371" spans="1:12" ht="15" customHeight="1">
      <c r="A371" s="117"/>
      <c r="B371" s="117"/>
      <c r="D371" s="117"/>
      <c r="E371" s="117"/>
      <c r="F371" s="117"/>
      <c r="H371" s="117"/>
      <c r="I371" s="117"/>
      <c r="J371" s="118"/>
      <c r="K371" s="118"/>
      <c r="L371" s="118"/>
    </row>
    <row r="372" spans="1:12" ht="15" customHeight="1">
      <c r="A372" s="117"/>
      <c r="B372" s="117"/>
      <c r="D372" s="117"/>
      <c r="E372" s="117"/>
      <c r="F372" s="117"/>
      <c r="H372" s="117"/>
      <c r="I372" s="117"/>
      <c r="J372" s="118"/>
      <c r="K372" s="118"/>
      <c r="L372" s="118"/>
    </row>
    <row r="373" spans="1:12" ht="15" customHeight="1">
      <c r="A373" s="117"/>
      <c r="B373" s="117"/>
      <c r="D373" s="117"/>
      <c r="E373" s="117"/>
      <c r="F373" s="117"/>
      <c r="H373" s="117"/>
      <c r="I373" s="117"/>
      <c r="J373" s="118"/>
      <c r="K373" s="118"/>
      <c r="L373" s="118"/>
    </row>
    <row r="374" spans="1:12" ht="15" customHeight="1">
      <c r="A374" s="117"/>
      <c r="B374" s="117"/>
      <c r="D374" s="117"/>
      <c r="E374" s="117"/>
      <c r="F374" s="117"/>
      <c r="H374" s="117"/>
      <c r="I374" s="117"/>
      <c r="J374" s="118"/>
      <c r="K374" s="118"/>
      <c r="L374" s="118"/>
    </row>
    <row r="375" spans="1:12" ht="15" customHeight="1">
      <c r="A375" s="117"/>
      <c r="B375" s="117"/>
      <c r="D375" s="117"/>
      <c r="E375" s="117"/>
      <c r="F375" s="117"/>
      <c r="H375" s="117"/>
      <c r="I375" s="117"/>
      <c r="J375" s="118"/>
      <c r="K375" s="118"/>
      <c r="L375" s="118"/>
    </row>
    <row r="376" spans="1:12" ht="15" customHeight="1">
      <c r="A376" s="117"/>
      <c r="B376" s="117"/>
      <c r="D376" s="117"/>
      <c r="E376" s="117"/>
      <c r="F376" s="117"/>
      <c r="H376" s="117"/>
      <c r="I376" s="117"/>
      <c r="J376" s="118"/>
      <c r="K376" s="118"/>
      <c r="L376" s="118"/>
    </row>
    <row r="377" spans="1:12" ht="15" customHeight="1">
      <c r="A377" s="117"/>
      <c r="B377" s="117"/>
      <c r="D377" s="117"/>
      <c r="E377" s="117"/>
      <c r="F377" s="117"/>
      <c r="H377" s="117"/>
      <c r="I377" s="117"/>
      <c r="J377" s="118"/>
      <c r="K377" s="118"/>
      <c r="L377" s="118"/>
    </row>
    <row r="378" spans="1:12" ht="15" customHeight="1">
      <c r="A378" s="117"/>
      <c r="B378" s="117"/>
      <c r="D378" s="117"/>
      <c r="E378" s="117"/>
      <c r="F378" s="117"/>
      <c r="H378" s="117"/>
      <c r="I378" s="117"/>
      <c r="J378" s="118"/>
      <c r="K378" s="118"/>
      <c r="L378" s="118"/>
    </row>
    <row r="379" spans="1:12" ht="15" customHeight="1">
      <c r="A379" s="117"/>
      <c r="B379" s="117"/>
      <c r="D379" s="117"/>
      <c r="E379" s="117"/>
      <c r="F379" s="117"/>
      <c r="H379" s="117"/>
      <c r="I379" s="117"/>
      <c r="J379" s="118"/>
      <c r="K379" s="118"/>
      <c r="L379" s="118"/>
    </row>
    <row r="380" spans="1:12" ht="15" customHeight="1">
      <c r="A380" s="117"/>
      <c r="B380" s="117"/>
      <c r="D380" s="117"/>
      <c r="E380" s="117"/>
      <c r="F380" s="117"/>
      <c r="H380" s="117"/>
      <c r="I380" s="117"/>
      <c r="J380" s="118"/>
      <c r="K380" s="118"/>
      <c r="L380" s="118"/>
    </row>
    <row r="381" spans="1:12" ht="15" customHeight="1">
      <c r="A381" s="117"/>
      <c r="B381" s="117"/>
      <c r="D381" s="117"/>
      <c r="E381" s="117"/>
      <c r="F381" s="117"/>
      <c r="H381" s="117"/>
      <c r="I381" s="117"/>
      <c r="J381" s="118"/>
      <c r="K381" s="118"/>
      <c r="L381" s="118"/>
    </row>
    <row r="382" spans="1:12" ht="15" customHeight="1">
      <c r="A382" s="117"/>
      <c r="B382" s="117"/>
      <c r="D382" s="117"/>
      <c r="E382" s="117"/>
      <c r="F382" s="117"/>
      <c r="H382" s="117"/>
      <c r="I382" s="117"/>
      <c r="J382" s="118"/>
      <c r="K382" s="118"/>
      <c r="L382" s="118"/>
    </row>
    <row r="383" spans="1:12" ht="15" customHeight="1">
      <c r="A383" s="117"/>
      <c r="B383" s="117"/>
      <c r="D383" s="117"/>
      <c r="E383" s="117"/>
      <c r="F383" s="117"/>
      <c r="H383" s="117"/>
      <c r="I383" s="117"/>
      <c r="J383" s="118"/>
      <c r="K383" s="118"/>
      <c r="L383" s="118"/>
    </row>
    <row r="384" spans="1:12" ht="15" customHeight="1">
      <c r="A384" s="117"/>
      <c r="B384" s="117"/>
      <c r="D384" s="117"/>
      <c r="E384" s="117"/>
      <c r="F384" s="117"/>
      <c r="H384" s="117"/>
      <c r="I384" s="117"/>
      <c r="J384" s="118"/>
      <c r="K384" s="118"/>
      <c r="L384" s="118"/>
    </row>
    <row r="385" spans="1:12" ht="15" customHeight="1">
      <c r="A385" s="117"/>
      <c r="B385" s="117"/>
      <c r="D385" s="117"/>
      <c r="E385" s="117"/>
      <c r="F385" s="117"/>
      <c r="H385" s="117"/>
      <c r="I385" s="117"/>
      <c r="J385" s="118"/>
      <c r="K385" s="118"/>
      <c r="L385" s="118"/>
    </row>
    <row r="386" spans="1:12" ht="15" customHeight="1">
      <c r="A386" s="117"/>
      <c r="B386" s="117"/>
      <c r="D386" s="117"/>
      <c r="E386" s="117"/>
      <c r="F386" s="117"/>
      <c r="H386" s="117"/>
      <c r="I386" s="117"/>
      <c r="J386" s="118"/>
      <c r="K386" s="118"/>
      <c r="L386" s="118"/>
    </row>
    <row r="387" spans="1:12" ht="15" customHeight="1">
      <c r="A387" s="117"/>
      <c r="B387" s="117"/>
      <c r="D387" s="117"/>
      <c r="E387" s="117"/>
      <c r="F387" s="117"/>
      <c r="H387" s="117"/>
      <c r="I387" s="117"/>
      <c r="J387" s="118"/>
      <c r="K387" s="118"/>
      <c r="L387" s="118"/>
    </row>
    <row r="388" spans="1:12" ht="15" customHeight="1">
      <c r="A388" s="117"/>
      <c r="B388" s="117"/>
      <c r="D388" s="117"/>
      <c r="E388" s="117"/>
      <c r="F388" s="117"/>
      <c r="H388" s="117"/>
      <c r="I388" s="117"/>
      <c r="J388" s="118"/>
      <c r="K388" s="118"/>
      <c r="L388" s="118"/>
    </row>
    <row r="389" spans="1:12" ht="15" customHeight="1">
      <c r="A389" s="117"/>
      <c r="B389" s="117"/>
      <c r="D389" s="117"/>
      <c r="E389" s="117"/>
      <c r="F389" s="117"/>
      <c r="H389" s="117"/>
      <c r="I389" s="117"/>
      <c r="J389" s="118"/>
      <c r="K389" s="118"/>
      <c r="L389" s="118"/>
    </row>
    <row r="390" spans="1:12" ht="15" customHeight="1">
      <c r="A390" s="117"/>
      <c r="B390" s="117"/>
      <c r="D390" s="117"/>
      <c r="E390" s="117"/>
      <c r="F390" s="117"/>
      <c r="H390" s="117"/>
      <c r="I390" s="117"/>
      <c r="J390" s="118"/>
      <c r="K390" s="118"/>
      <c r="L390" s="118"/>
    </row>
    <row r="391" spans="1:12" ht="15" customHeight="1">
      <c r="A391" s="117"/>
      <c r="B391" s="117"/>
      <c r="D391" s="117"/>
      <c r="E391" s="117"/>
      <c r="F391" s="117"/>
      <c r="H391" s="117"/>
      <c r="I391" s="117"/>
      <c r="J391" s="118"/>
      <c r="K391" s="118"/>
      <c r="L391" s="118"/>
    </row>
    <row r="392" spans="1:12" ht="15" customHeight="1">
      <c r="A392" s="117"/>
      <c r="B392" s="117"/>
      <c r="D392" s="117"/>
      <c r="E392" s="117"/>
      <c r="F392" s="117"/>
      <c r="H392" s="117"/>
      <c r="I392" s="117"/>
      <c r="J392" s="118"/>
      <c r="K392" s="118"/>
      <c r="L392" s="118"/>
    </row>
    <row r="393" spans="1:12" ht="15" customHeight="1">
      <c r="A393" s="117"/>
      <c r="B393" s="117"/>
      <c r="D393" s="117"/>
      <c r="E393" s="117"/>
      <c r="F393" s="117"/>
      <c r="H393" s="117"/>
      <c r="I393" s="117"/>
      <c r="J393" s="118"/>
      <c r="K393" s="118"/>
      <c r="L393" s="118"/>
    </row>
    <row r="394" spans="1:12" ht="15" customHeight="1">
      <c r="A394" s="117"/>
      <c r="B394" s="117"/>
      <c r="D394" s="117"/>
      <c r="E394" s="117"/>
      <c r="F394" s="117"/>
      <c r="H394" s="117"/>
      <c r="I394" s="117"/>
      <c r="J394" s="118"/>
      <c r="K394" s="118"/>
      <c r="L394" s="118"/>
    </row>
    <row r="395" spans="1:12" ht="15" customHeight="1">
      <c r="A395" s="117"/>
      <c r="B395" s="117"/>
      <c r="D395" s="117"/>
      <c r="E395" s="117"/>
      <c r="F395" s="117"/>
      <c r="H395" s="117"/>
      <c r="I395" s="117"/>
      <c r="J395" s="118"/>
      <c r="K395" s="118"/>
      <c r="L395" s="118"/>
    </row>
    <row r="396" spans="1:12" ht="15" customHeight="1">
      <c r="A396" s="117"/>
      <c r="B396" s="117"/>
      <c r="D396" s="117"/>
      <c r="E396" s="117"/>
      <c r="F396" s="117"/>
      <c r="H396" s="117"/>
      <c r="I396" s="117"/>
      <c r="J396" s="118"/>
      <c r="K396" s="118"/>
      <c r="L396" s="118"/>
    </row>
    <row r="397" spans="1:12" ht="15" customHeight="1">
      <c r="A397" s="117"/>
      <c r="B397" s="117"/>
      <c r="D397" s="117"/>
      <c r="E397" s="117"/>
      <c r="F397" s="117"/>
      <c r="H397" s="117"/>
      <c r="I397" s="117"/>
      <c r="J397" s="118"/>
      <c r="K397" s="118"/>
      <c r="L397" s="118"/>
    </row>
    <row r="398" spans="1:12" ht="15" customHeight="1">
      <c r="A398" s="117"/>
      <c r="B398" s="117"/>
      <c r="D398" s="117"/>
      <c r="E398" s="117"/>
      <c r="F398" s="117"/>
      <c r="H398" s="117"/>
      <c r="I398" s="117"/>
      <c r="J398" s="118"/>
      <c r="K398" s="118"/>
      <c r="L398" s="118"/>
    </row>
    <row r="399" spans="1:12" ht="15" customHeight="1">
      <c r="A399" s="117"/>
      <c r="B399" s="117"/>
      <c r="D399" s="117"/>
      <c r="E399" s="117"/>
      <c r="F399" s="117"/>
      <c r="H399" s="117"/>
      <c r="I399" s="117"/>
      <c r="J399" s="118"/>
      <c r="K399" s="118"/>
      <c r="L399" s="118"/>
    </row>
    <row r="400" spans="1:12" ht="15" customHeight="1">
      <c r="A400" s="117"/>
      <c r="B400" s="117"/>
      <c r="D400" s="117"/>
      <c r="E400" s="117"/>
      <c r="F400" s="117"/>
      <c r="H400" s="117"/>
      <c r="I400" s="117"/>
      <c r="J400" s="118"/>
      <c r="K400" s="118"/>
      <c r="L400" s="118"/>
    </row>
    <row r="401" spans="1:12" ht="15" customHeight="1">
      <c r="A401" s="117"/>
      <c r="B401" s="117"/>
      <c r="D401" s="117"/>
      <c r="E401" s="117"/>
      <c r="F401" s="117"/>
      <c r="H401" s="117"/>
      <c r="I401" s="117"/>
      <c r="J401" s="118"/>
      <c r="K401" s="118"/>
      <c r="L401" s="118"/>
    </row>
    <row r="402" spans="1:12" ht="15" customHeight="1">
      <c r="A402" s="117"/>
      <c r="B402" s="117"/>
      <c r="D402" s="117"/>
      <c r="E402" s="117"/>
      <c r="F402" s="117"/>
      <c r="H402" s="117"/>
      <c r="I402" s="117"/>
      <c r="J402" s="118"/>
      <c r="K402" s="118"/>
      <c r="L402" s="118"/>
    </row>
    <row r="403" spans="1:12" ht="15" customHeight="1">
      <c r="A403" s="117"/>
      <c r="B403" s="117"/>
      <c r="D403" s="117"/>
      <c r="E403" s="117"/>
      <c r="F403" s="117"/>
      <c r="H403" s="117"/>
      <c r="I403" s="117"/>
      <c r="J403" s="118"/>
      <c r="K403" s="118"/>
      <c r="L403" s="118"/>
    </row>
    <row r="404" spans="1:12" ht="15" customHeight="1">
      <c r="A404" s="117"/>
      <c r="B404" s="117"/>
      <c r="D404" s="117"/>
      <c r="E404" s="117"/>
      <c r="F404" s="117"/>
      <c r="H404" s="117"/>
      <c r="I404" s="117"/>
      <c r="J404" s="118"/>
      <c r="K404" s="118"/>
      <c r="L404" s="118"/>
    </row>
    <row r="405" spans="1:12" ht="15" customHeight="1">
      <c r="A405" s="117"/>
      <c r="B405" s="117"/>
      <c r="D405" s="117"/>
      <c r="E405" s="117"/>
      <c r="F405" s="117"/>
      <c r="H405" s="117"/>
      <c r="I405" s="117"/>
      <c r="J405" s="118"/>
      <c r="K405" s="118"/>
      <c r="L405" s="118"/>
    </row>
    <row r="406" spans="1:12" ht="15" customHeight="1">
      <c r="A406" s="117"/>
      <c r="B406" s="117"/>
      <c r="D406" s="117"/>
      <c r="E406" s="117"/>
      <c r="F406" s="117"/>
      <c r="H406" s="117"/>
      <c r="I406" s="117"/>
      <c r="J406" s="118"/>
      <c r="K406" s="118"/>
      <c r="L406" s="118"/>
    </row>
    <row r="407" spans="1:12" ht="15" customHeight="1">
      <c r="A407" s="117"/>
      <c r="B407" s="117"/>
      <c r="D407" s="117"/>
      <c r="E407" s="117"/>
      <c r="F407" s="117"/>
      <c r="H407" s="117"/>
      <c r="I407" s="117"/>
      <c r="J407" s="118"/>
      <c r="K407" s="118"/>
      <c r="L407" s="118"/>
    </row>
    <row r="408" spans="1:12" ht="15" customHeight="1">
      <c r="A408" s="117"/>
      <c r="B408" s="117"/>
      <c r="D408" s="117"/>
      <c r="E408" s="117"/>
      <c r="F408" s="117"/>
      <c r="H408" s="117"/>
      <c r="I408" s="117"/>
      <c r="J408" s="118"/>
      <c r="K408" s="118"/>
      <c r="L408" s="118"/>
    </row>
    <row r="409" spans="1:12" ht="15" customHeight="1">
      <c r="A409" s="117"/>
      <c r="B409" s="117"/>
      <c r="D409" s="117"/>
      <c r="E409" s="117"/>
      <c r="F409" s="117"/>
      <c r="H409" s="117"/>
      <c r="I409" s="117"/>
      <c r="J409" s="118"/>
      <c r="K409" s="118"/>
      <c r="L409" s="118"/>
    </row>
    <row r="410" spans="1:12" ht="15" customHeight="1">
      <c r="A410" s="117"/>
      <c r="B410" s="117"/>
      <c r="D410" s="117"/>
      <c r="E410" s="117"/>
      <c r="F410" s="117"/>
      <c r="H410" s="117"/>
      <c r="I410" s="117"/>
      <c r="J410" s="118"/>
      <c r="K410" s="118"/>
      <c r="L410" s="118"/>
    </row>
    <row r="411" spans="1:12" ht="15" customHeight="1">
      <c r="A411" s="117"/>
      <c r="B411" s="117"/>
      <c r="D411" s="117"/>
      <c r="E411" s="117"/>
      <c r="F411" s="117"/>
      <c r="H411" s="117"/>
      <c r="I411" s="117"/>
      <c r="J411" s="118"/>
      <c r="K411" s="118"/>
      <c r="L411" s="118"/>
    </row>
    <row r="412" spans="1:12" ht="15" customHeight="1">
      <c r="A412" s="117"/>
      <c r="B412" s="117"/>
      <c r="D412" s="117"/>
      <c r="E412" s="117"/>
      <c r="F412" s="117"/>
      <c r="H412" s="117"/>
      <c r="I412" s="117"/>
      <c r="J412" s="118"/>
      <c r="K412" s="118"/>
      <c r="L412" s="118"/>
    </row>
    <row r="413" spans="1:12" ht="15" customHeight="1">
      <c r="A413" s="117"/>
      <c r="B413" s="117"/>
      <c r="D413" s="117"/>
      <c r="E413" s="117"/>
      <c r="F413" s="117"/>
      <c r="H413" s="117"/>
      <c r="I413" s="117"/>
      <c r="J413" s="118"/>
      <c r="K413" s="118"/>
      <c r="L413" s="118"/>
    </row>
    <row r="414" spans="1:12" ht="15" customHeight="1">
      <c r="A414" s="117"/>
      <c r="B414" s="117"/>
      <c r="G414" s="118"/>
      <c r="J414" s="118"/>
      <c r="K414" s="118"/>
      <c r="L414" s="118"/>
    </row>
    <row r="415" spans="1:12" ht="15" customHeight="1">
      <c r="A415" s="117"/>
      <c r="B415" s="117"/>
      <c r="G415" s="118"/>
      <c r="J415" s="118"/>
      <c r="K415" s="118"/>
      <c r="L415" s="118"/>
    </row>
    <row r="416" spans="1:12" ht="15" customHeight="1">
      <c r="A416" s="117"/>
      <c r="B416" s="117"/>
      <c r="G416" s="118"/>
      <c r="J416" s="118"/>
      <c r="K416" s="118"/>
      <c r="L416" s="118"/>
    </row>
    <row r="417" spans="1:12" ht="15" customHeight="1">
      <c r="A417" s="117"/>
      <c r="B417" s="117"/>
      <c r="G417" s="118"/>
      <c r="J417" s="118"/>
      <c r="K417" s="118"/>
      <c r="L417" s="118"/>
    </row>
    <row r="418" spans="1:12" ht="15" customHeight="1">
      <c r="A418" s="117"/>
      <c r="B418" s="117"/>
      <c r="G418" s="118"/>
      <c r="J418" s="118"/>
      <c r="K418" s="118"/>
      <c r="L418" s="118"/>
    </row>
    <row r="419" spans="1:12" ht="15" customHeight="1">
      <c r="A419" s="117"/>
      <c r="B419" s="117"/>
      <c r="G419" s="118"/>
      <c r="J419" s="118"/>
      <c r="K419" s="118"/>
      <c r="L419" s="118"/>
    </row>
    <row r="420" spans="1:12" ht="15" customHeight="1">
      <c r="A420" s="117"/>
      <c r="B420" s="117"/>
      <c r="G420" s="118"/>
      <c r="J420" s="118"/>
      <c r="K420" s="118"/>
      <c r="L420" s="118"/>
    </row>
    <row r="421" spans="1:12" ht="15" customHeight="1">
      <c r="A421" s="117"/>
      <c r="B421" s="117"/>
      <c r="G421" s="118"/>
      <c r="J421" s="118"/>
      <c r="K421" s="118"/>
      <c r="L421" s="118"/>
    </row>
    <row r="422" spans="1:12" ht="15" customHeight="1">
      <c r="A422" s="117"/>
      <c r="B422" s="117"/>
      <c r="G422" s="118"/>
      <c r="J422" s="118"/>
      <c r="K422" s="118"/>
      <c r="L422" s="118"/>
    </row>
  </sheetData>
  <mergeCells count="92">
    <mergeCell ref="C205:L205"/>
    <mergeCell ref="C179:L179"/>
    <mergeCell ref="C184:L184"/>
    <mergeCell ref="C189:L189"/>
    <mergeCell ref="C194:L194"/>
    <mergeCell ref="C196:L196"/>
    <mergeCell ref="C201:L201"/>
    <mergeCell ref="C203:L203"/>
    <mergeCell ref="C155:L155"/>
    <mergeCell ref="C160:L160"/>
    <mergeCell ref="C162:L162"/>
    <mergeCell ref="C117:L117"/>
    <mergeCell ref="C119:L119"/>
    <mergeCell ref="C126:L126"/>
    <mergeCell ref="C124:L124"/>
    <mergeCell ref="C131:L131"/>
    <mergeCell ref="C136:L136"/>
    <mergeCell ref="C138:L138"/>
    <mergeCell ref="C143:L143"/>
    <mergeCell ref="C148:L148"/>
    <mergeCell ref="C94:L94"/>
    <mergeCell ref="C108:L108"/>
    <mergeCell ref="C115:L115"/>
    <mergeCell ref="E281:F281"/>
    <mergeCell ref="C210:L210"/>
    <mergeCell ref="C212:L212"/>
    <mergeCell ref="C214:L214"/>
    <mergeCell ref="C219:L219"/>
    <mergeCell ref="C224:L224"/>
    <mergeCell ref="C229:L229"/>
    <mergeCell ref="C234:L234"/>
    <mergeCell ref="C236:L236"/>
    <mergeCell ref="C241:L241"/>
    <mergeCell ref="C246:L246"/>
    <mergeCell ref="C248:L248"/>
    <mergeCell ref="C153:L153"/>
    <mergeCell ref="E282:F282"/>
    <mergeCell ref="E278:F278"/>
    <mergeCell ref="E279:F279"/>
    <mergeCell ref="E280:F280"/>
    <mergeCell ref="C36:L36"/>
    <mergeCell ref="C38:L38"/>
    <mergeCell ref="C49:L49"/>
    <mergeCell ref="C51:L51"/>
    <mergeCell ref="C80:L80"/>
    <mergeCell ref="C96:L96"/>
    <mergeCell ref="C101:L101"/>
    <mergeCell ref="C103:L103"/>
    <mergeCell ref="C110:L110"/>
    <mergeCell ref="C177:L177"/>
    <mergeCell ref="C167:L167"/>
    <mergeCell ref="C172:L172"/>
    <mergeCell ref="C16:L16"/>
    <mergeCell ref="A1:L1"/>
    <mergeCell ref="A2:L2"/>
    <mergeCell ref="A3:L3"/>
    <mergeCell ref="A4:L4"/>
    <mergeCell ref="A5:L5"/>
    <mergeCell ref="C6:D6"/>
    <mergeCell ref="F6:H6"/>
    <mergeCell ref="J7:K7"/>
    <mergeCell ref="C8:L8"/>
    <mergeCell ref="A9:L9"/>
    <mergeCell ref="C10:L10"/>
    <mergeCell ref="C12:L12"/>
    <mergeCell ref="A42:B42"/>
    <mergeCell ref="C42:D42"/>
    <mergeCell ref="E42:F42"/>
    <mergeCell ref="C20:L20"/>
    <mergeCell ref="C24:L24"/>
    <mergeCell ref="C28:L28"/>
    <mergeCell ref="C32:L32"/>
    <mergeCell ref="A43:B43"/>
    <mergeCell ref="C43:D43"/>
    <mergeCell ref="E43:F43"/>
    <mergeCell ref="C78:L78"/>
    <mergeCell ref="C89:L89"/>
    <mergeCell ref="C56:L56"/>
    <mergeCell ref="C61:L61"/>
    <mergeCell ref="C82:L82"/>
    <mergeCell ref="C87:L87"/>
    <mergeCell ref="C45:L45"/>
    <mergeCell ref="C66:L66"/>
    <mergeCell ref="C71:L71"/>
    <mergeCell ref="C73:L73"/>
    <mergeCell ref="C269:L269"/>
    <mergeCell ref="C271:L271"/>
    <mergeCell ref="C267:L267"/>
    <mergeCell ref="C253:L253"/>
    <mergeCell ref="C255:L255"/>
    <mergeCell ref="C257:L257"/>
    <mergeCell ref="C262:L262"/>
  </mergeCells>
  <pageMargins left="0.51181102362204722" right="0.51181102362204722" top="0.78740157480314965" bottom="0.78740157480314965" header="0.31496062992125984" footer="0.31496062992125984"/>
  <pageSetup paperSize="9" scale="43" fitToHeight="0" orientation="portrait" r:id="rId1"/>
  <headerFooter>
    <oddFooter>&amp;CPágina &amp;P</oddFooter>
  </headerFooter>
  <rowBreaks count="3" manualBreakCount="3">
    <brk id="86" max="11" man="1"/>
    <brk id="166" max="11" man="1"/>
    <brk id="245"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F127"/>
  <sheetViews>
    <sheetView tabSelected="1" view="pageBreakPreview" topLeftCell="A49" zoomScale="140" zoomScaleNormal="140" zoomScaleSheetLayoutView="140" workbookViewId="0">
      <selection activeCell="A6" sqref="A6:E6"/>
    </sheetView>
  </sheetViews>
  <sheetFormatPr defaultColWidth="9.140625" defaultRowHeight="12.75"/>
  <cols>
    <col min="1" max="1" width="5.42578125" style="20" bestFit="1" customWidth="1"/>
    <col min="2" max="2" width="10.7109375" style="20" customWidth="1"/>
    <col min="3" max="3" width="10.7109375" style="20" bestFit="1" customWidth="1"/>
    <col min="4" max="4" width="57.42578125" style="20" customWidth="1"/>
    <col min="5" max="5" width="9.140625" style="20"/>
    <col min="6" max="6" width="12.140625" style="20" customWidth="1"/>
    <col min="7" max="7" width="13.85546875" style="64" customWidth="1"/>
    <col min="8" max="8" width="15.140625" style="20" customWidth="1"/>
    <col min="9" max="9" width="15.42578125" style="20" bestFit="1" customWidth="1"/>
    <col min="10" max="10" width="9.140625" style="20"/>
    <col min="11" max="11" width="18" style="20" bestFit="1" customWidth="1"/>
    <col min="12" max="12" width="11.85546875" style="20" bestFit="1" customWidth="1"/>
    <col min="13" max="13" width="9.140625" style="20"/>
    <col min="14" max="14" width="11.5703125" style="20" bestFit="1" customWidth="1"/>
    <col min="15" max="16384" width="9.140625" style="20"/>
  </cols>
  <sheetData>
    <row r="1" spans="1:11" ht="54" customHeight="1" thickBot="1">
      <c r="A1" s="434"/>
      <c r="B1" s="435"/>
      <c r="C1" s="435"/>
      <c r="D1" s="436"/>
      <c r="E1" s="436"/>
      <c r="F1" s="436"/>
      <c r="G1" s="436"/>
      <c r="H1" s="436"/>
      <c r="I1" s="437"/>
    </row>
    <row r="2" spans="1:11" s="21" customFormat="1" ht="20.100000000000001" customHeight="1">
      <c r="A2" s="438" t="s">
        <v>9698</v>
      </c>
      <c r="B2" s="439"/>
      <c r="C2" s="440"/>
      <c r="D2" s="440"/>
      <c r="E2" s="440"/>
      <c r="F2" s="440"/>
      <c r="G2" s="440"/>
      <c r="H2" s="440"/>
      <c r="I2" s="441"/>
    </row>
    <row r="3" spans="1:11" s="21" customFormat="1" ht="20.100000000000001" customHeight="1">
      <c r="A3" s="431" t="s">
        <v>9699</v>
      </c>
      <c r="B3" s="432"/>
      <c r="C3" s="432"/>
      <c r="D3" s="432"/>
      <c r="E3" s="432"/>
      <c r="F3" s="432"/>
      <c r="G3" s="433"/>
      <c r="H3" s="299" t="s">
        <v>9738</v>
      </c>
      <c r="I3" s="300">
        <f ca="1">TODAY()</f>
        <v>46078</v>
      </c>
    </row>
    <row r="4" spans="1:11" s="21" customFormat="1" ht="20.100000000000001" customHeight="1">
      <c r="A4" s="431" t="s">
        <v>15436</v>
      </c>
      <c r="B4" s="432"/>
      <c r="C4" s="432"/>
      <c r="D4" s="432"/>
      <c r="E4" s="433"/>
      <c r="F4" s="431" t="s">
        <v>15440</v>
      </c>
      <c r="G4" s="432"/>
      <c r="H4" s="432"/>
      <c r="I4" s="433"/>
    </row>
    <row r="5" spans="1:11" s="21" customFormat="1" ht="20.100000000000001" customHeight="1">
      <c r="A5" s="445" t="s">
        <v>15437</v>
      </c>
      <c r="B5" s="446"/>
      <c r="C5" s="446"/>
      <c r="D5" s="446"/>
      <c r="E5" s="447"/>
      <c r="F5" s="448" t="s">
        <v>9700</v>
      </c>
      <c r="G5" s="448"/>
      <c r="H5" s="448"/>
      <c r="I5" s="448"/>
    </row>
    <row r="6" spans="1:11" s="21" customFormat="1" ht="30" customHeight="1">
      <c r="A6" s="449" t="s">
        <v>15441</v>
      </c>
      <c r="B6" s="450"/>
      <c r="C6" s="450"/>
      <c r="D6" s="450"/>
      <c r="E6" s="451"/>
      <c r="F6" s="301" t="s">
        <v>9701</v>
      </c>
      <c r="G6" s="22" t="s">
        <v>9702</v>
      </c>
      <c r="H6" s="301" t="s">
        <v>9703</v>
      </c>
      <c r="I6" s="301" t="s">
        <v>9704</v>
      </c>
    </row>
    <row r="7" spans="1:11" s="21" customFormat="1" ht="25.5" customHeight="1">
      <c r="A7" s="442" t="s">
        <v>15293</v>
      </c>
      <c r="B7" s="443"/>
      <c r="C7" s="443"/>
      <c r="D7" s="443"/>
      <c r="E7" s="444"/>
      <c r="F7" s="23" t="s">
        <v>9705</v>
      </c>
      <c r="G7" s="24">
        <v>0.02</v>
      </c>
      <c r="H7" s="301" t="s">
        <v>9706</v>
      </c>
      <c r="I7" s="25">
        <v>0.21740000000000001</v>
      </c>
    </row>
    <row r="8" spans="1:11" ht="3.75" customHeight="1">
      <c r="A8" s="430"/>
      <c r="B8" s="430"/>
      <c r="C8" s="430"/>
      <c r="D8" s="430"/>
      <c r="E8" s="430"/>
      <c r="F8" s="430"/>
      <c r="G8" s="430"/>
      <c r="H8" s="430"/>
      <c r="I8" s="430"/>
    </row>
    <row r="9" spans="1:11" s="29" customFormat="1" ht="22.5">
      <c r="A9" s="26" t="s">
        <v>9707</v>
      </c>
      <c r="B9" s="26" t="s">
        <v>9708</v>
      </c>
      <c r="C9" s="26" t="s">
        <v>9709</v>
      </c>
      <c r="D9" s="26" t="s">
        <v>9710</v>
      </c>
      <c r="E9" s="26" t="s">
        <v>49</v>
      </c>
      <c r="F9" s="26" t="s">
        <v>9711</v>
      </c>
      <c r="G9" s="27" t="s">
        <v>9712</v>
      </c>
      <c r="H9" s="28" t="s">
        <v>9713</v>
      </c>
      <c r="I9" s="28" t="s">
        <v>9714</v>
      </c>
    </row>
    <row r="10" spans="1:11" s="29" customFormat="1" ht="14.25" customHeight="1">
      <c r="A10" s="30" t="s">
        <v>9715</v>
      </c>
      <c r="B10" s="31"/>
      <c r="C10" s="32"/>
      <c r="D10" s="268" t="s">
        <v>51</v>
      </c>
      <c r="E10" s="34"/>
      <c r="F10" s="269"/>
      <c r="G10" s="35"/>
      <c r="H10" s="35"/>
      <c r="I10" s="36"/>
    </row>
    <row r="11" spans="1:11" s="29" customFormat="1" ht="60.75" customHeight="1">
      <c r="A11" s="37" t="s">
        <v>9716</v>
      </c>
      <c r="B11" s="37" t="s">
        <v>9694</v>
      </c>
      <c r="C11" s="37" t="s">
        <v>251</v>
      </c>
      <c r="D11" s="39" t="s">
        <v>252</v>
      </c>
      <c r="E11" s="37" t="s">
        <v>9747</v>
      </c>
      <c r="F11" s="40">
        <f>'Memoria de Calculo'!B14</f>
        <v>1</v>
      </c>
      <c r="G11" s="192">
        <f>'Tabela Referencial - Setop'!H120</f>
        <v>1179.4100000000001</v>
      </c>
      <c r="H11" s="120">
        <f t="shared" ref="H11:H16" si="0">ROUND(G11+(G11*$I$7),2)</f>
        <v>1435.81</v>
      </c>
      <c r="I11" s="120">
        <f t="shared" ref="I11:I16" si="1">ROUND((F11*H11),2)</f>
        <v>1435.81</v>
      </c>
      <c r="J11" s="37">
        <v>100901</v>
      </c>
      <c r="K11" s="29" t="s">
        <v>15334</v>
      </c>
    </row>
    <row r="12" spans="1:11" s="29" customFormat="1" ht="60" customHeight="1">
      <c r="A12" s="37" t="s">
        <v>9717</v>
      </c>
      <c r="B12" s="37" t="s">
        <v>9694</v>
      </c>
      <c r="C12" s="37" t="s">
        <v>324</v>
      </c>
      <c r="D12" s="39" t="s">
        <v>325</v>
      </c>
      <c r="E12" s="37" t="s">
        <v>15336</v>
      </c>
      <c r="F12" s="40">
        <f>'Memoria de Calculo'!B18</f>
        <v>4</v>
      </c>
      <c r="G12" s="192">
        <f>'Tabela Referencial - Setop'!H148</f>
        <v>343.03</v>
      </c>
      <c r="H12" s="120">
        <f t="shared" si="0"/>
        <v>417.6</v>
      </c>
      <c r="I12" s="120">
        <f t="shared" si="1"/>
        <v>1670.4</v>
      </c>
      <c r="J12" s="37">
        <v>77039</v>
      </c>
    </row>
    <row r="13" spans="1:11" s="29" customFormat="1" ht="39" customHeight="1">
      <c r="A13" s="37" t="s">
        <v>15337</v>
      </c>
      <c r="B13" s="37" t="s">
        <v>9694</v>
      </c>
      <c r="C13" s="37" t="s">
        <v>317</v>
      </c>
      <c r="D13" s="39" t="s">
        <v>318</v>
      </c>
      <c r="E13" s="37" t="s">
        <v>15336</v>
      </c>
      <c r="F13" s="40">
        <f>'Memoria de Calculo'!B22</f>
        <v>4</v>
      </c>
      <c r="G13" s="192">
        <f>'Tabela Referencial - Setop'!H154</f>
        <v>1050</v>
      </c>
      <c r="H13" s="120">
        <f t="shared" si="0"/>
        <v>1278.27</v>
      </c>
      <c r="I13" s="120">
        <f t="shared" si="1"/>
        <v>5113.08</v>
      </c>
      <c r="J13" s="37">
        <v>92018</v>
      </c>
    </row>
    <row r="14" spans="1:11" s="29" customFormat="1" ht="48.75" customHeight="1">
      <c r="A14" s="37" t="s">
        <v>15338</v>
      </c>
      <c r="B14" s="37" t="s">
        <v>9694</v>
      </c>
      <c r="C14" s="37" t="s">
        <v>262</v>
      </c>
      <c r="D14" s="39" t="s">
        <v>263</v>
      </c>
      <c r="E14" s="37" t="s">
        <v>9747</v>
      </c>
      <c r="F14" s="40">
        <f>'Memoria de Calculo'!B26</f>
        <v>1</v>
      </c>
      <c r="G14" s="192">
        <f>'Tabela Referencial - Setop'!H126</f>
        <v>830.96</v>
      </c>
      <c r="H14" s="120">
        <f t="shared" si="0"/>
        <v>1011.61</v>
      </c>
      <c r="I14" s="120">
        <f t="shared" si="1"/>
        <v>1011.61</v>
      </c>
      <c r="J14" s="37">
        <v>93747</v>
      </c>
    </row>
    <row r="15" spans="1:11" s="29" customFormat="1" ht="24.75" customHeight="1">
      <c r="A15" s="37" t="s">
        <v>15339</v>
      </c>
      <c r="B15" s="37" t="s">
        <v>9694</v>
      </c>
      <c r="C15" s="37" t="s">
        <v>365</v>
      </c>
      <c r="D15" s="39" t="s">
        <v>15335</v>
      </c>
      <c r="E15" s="37" t="s">
        <v>9747</v>
      </c>
      <c r="F15" s="40">
        <f>'Memoria de Calculo'!B30</f>
        <v>30</v>
      </c>
      <c r="G15" s="192">
        <f>'Tabela Referencial - Setop'!H179</f>
        <v>5.32</v>
      </c>
      <c r="H15" s="120">
        <f t="shared" si="0"/>
        <v>6.48</v>
      </c>
      <c r="I15" s="120">
        <f t="shared" si="1"/>
        <v>194.4</v>
      </c>
      <c r="J15" s="37">
        <v>77270</v>
      </c>
    </row>
    <row r="16" spans="1:11" s="29" customFormat="1" ht="51" customHeight="1">
      <c r="A16" s="37" t="s">
        <v>15340</v>
      </c>
      <c r="B16" s="37" t="s">
        <v>9694</v>
      </c>
      <c r="C16" s="37" t="s">
        <v>360</v>
      </c>
      <c r="D16" s="39" t="s">
        <v>361</v>
      </c>
      <c r="E16" s="37" t="s">
        <v>9741</v>
      </c>
      <c r="F16" s="267">
        <f>'Memoria de Calculo'!B34</f>
        <v>34</v>
      </c>
      <c r="G16" s="192">
        <f>'Tabela Referencial - Setop'!H176</f>
        <v>67.209999999999994</v>
      </c>
      <c r="H16" s="120">
        <f t="shared" si="0"/>
        <v>81.819999999999993</v>
      </c>
      <c r="I16" s="120">
        <f t="shared" si="1"/>
        <v>2781.88</v>
      </c>
      <c r="J16" s="37">
        <v>92895</v>
      </c>
    </row>
    <row r="17" spans="1:10" s="29" customFormat="1" ht="14.25" customHeight="1">
      <c r="A17" s="427" t="s">
        <v>15287</v>
      </c>
      <c r="B17" s="428"/>
      <c r="C17" s="428"/>
      <c r="D17" s="428"/>
      <c r="E17" s="428"/>
      <c r="F17" s="428"/>
      <c r="G17" s="428"/>
      <c r="H17" s="429"/>
      <c r="I17" s="157">
        <f>SUM(I11:I16)</f>
        <v>12207.18</v>
      </c>
    </row>
    <row r="18" spans="1:10" s="29" customFormat="1" ht="11.25">
      <c r="A18" s="41"/>
      <c r="B18" s="42"/>
      <c r="C18" s="42"/>
      <c r="D18" s="42"/>
      <c r="E18" s="42"/>
      <c r="F18" s="42"/>
      <c r="G18" s="42"/>
      <c r="H18" s="42"/>
      <c r="I18" s="43"/>
    </row>
    <row r="19" spans="1:10" s="29" customFormat="1" ht="13.5" customHeight="1">
      <c r="A19" s="30" t="s">
        <v>9718</v>
      </c>
      <c r="B19" s="31"/>
      <c r="C19" s="32"/>
      <c r="D19" s="268" t="s">
        <v>9719</v>
      </c>
      <c r="E19" s="33"/>
      <c r="F19" s="270"/>
      <c r="G19" s="33"/>
      <c r="H19" s="33"/>
      <c r="I19" s="36"/>
    </row>
    <row r="20" spans="1:10" s="29" customFormat="1" ht="24.75" customHeight="1">
      <c r="A20" s="37" t="s">
        <v>9720</v>
      </c>
      <c r="B20" s="200" t="s">
        <v>9694</v>
      </c>
      <c r="C20" s="277" t="s">
        <v>15344</v>
      </c>
      <c r="D20" s="39" t="s">
        <v>15345</v>
      </c>
      <c r="E20" s="37" t="s">
        <v>9471</v>
      </c>
      <c r="F20" s="48">
        <v>0.5</v>
      </c>
      <c r="G20" s="192">
        <f>K113</f>
        <v>413231.24</v>
      </c>
      <c r="H20" s="120">
        <f t="shared" ref="H20" si="2">ROUND(G20+(G20*$I$7),2)</f>
        <v>503067.71</v>
      </c>
      <c r="I20" s="120">
        <f>H20/100*0.5</f>
        <v>2515.3385499999999</v>
      </c>
      <c r="J20" s="200">
        <v>84295</v>
      </c>
    </row>
    <row r="21" spans="1:10" s="29" customFormat="1" ht="42" customHeight="1">
      <c r="A21" s="37" t="s">
        <v>15346</v>
      </c>
      <c r="B21" s="200" t="s">
        <v>9694</v>
      </c>
      <c r="C21" s="45" t="s">
        <v>336</v>
      </c>
      <c r="D21" s="39" t="s">
        <v>337</v>
      </c>
      <c r="E21" s="37" t="s">
        <v>9747</v>
      </c>
      <c r="F21" s="48">
        <f>'Memoria de Calculo'!B47</f>
        <v>1</v>
      </c>
      <c r="G21" s="192">
        <f>'Tabela Referencial - Setop'!H163</f>
        <v>1668.96</v>
      </c>
      <c r="H21" s="120">
        <f t="shared" ref="H21" si="3">ROUND(G21+(G21*$I$7),2)</f>
        <v>2031.79</v>
      </c>
      <c r="I21" s="120">
        <f>ROUND((F21*H21),2)</f>
        <v>2031.79</v>
      </c>
      <c r="J21" s="200">
        <v>77040</v>
      </c>
    </row>
    <row r="22" spans="1:10" s="29" customFormat="1" ht="13.5" customHeight="1">
      <c r="A22" s="427" t="s">
        <v>15288</v>
      </c>
      <c r="B22" s="428"/>
      <c r="C22" s="428"/>
      <c r="D22" s="428"/>
      <c r="E22" s="428"/>
      <c r="F22" s="428"/>
      <c r="G22" s="428"/>
      <c r="H22" s="429"/>
      <c r="I22" s="157">
        <f>SUM(I20:I21)</f>
        <v>4547.1285499999994</v>
      </c>
    </row>
    <row r="23" spans="1:10" s="29" customFormat="1" ht="11.25">
      <c r="A23" s="41"/>
      <c r="B23" s="42"/>
      <c r="C23" s="42"/>
      <c r="D23" s="42"/>
      <c r="E23" s="42"/>
      <c r="F23" s="42"/>
      <c r="G23" s="42"/>
      <c r="H23" s="42"/>
      <c r="I23" s="43"/>
    </row>
    <row r="24" spans="1:10" s="29" customFormat="1" ht="14.25" customHeight="1">
      <c r="A24" s="30" t="s">
        <v>9721</v>
      </c>
      <c r="B24" s="31"/>
      <c r="C24" s="32"/>
      <c r="D24" s="268" t="s">
        <v>15285</v>
      </c>
      <c r="E24" s="34"/>
      <c r="F24" s="269"/>
      <c r="G24" s="35"/>
      <c r="H24" s="35"/>
      <c r="I24" s="36"/>
    </row>
    <row r="25" spans="1:10" s="29" customFormat="1" ht="22.5" customHeight="1">
      <c r="A25" s="37" t="s">
        <v>9723</v>
      </c>
      <c r="B25" s="37" t="s">
        <v>9694</v>
      </c>
      <c r="C25" s="38" t="s">
        <v>9346</v>
      </c>
      <c r="D25" s="39" t="s">
        <v>15347</v>
      </c>
      <c r="E25" s="37" t="s">
        <v>9953</v>
      </c>
      <c r="F25" s="193">
        <f>'Memoria de Calculo'!C54</f>
        <v>80</v>
      </c>
      <c r="G25" s="192">
        <f>'Tabela Referencial - Setop'!H4974</f>
        <v>126.52</v>
      </c>
      <c r="H25" s="120">
        <f t="shared" ref="H25:H28" si="4">ROUND(G25+(G25*$I$7),2)</f>
        <v>154.03</v>
      </c>
      <c r="I25" s="120">
        <f t="shared" ref="I25" si="5">ROUND((F25*H25),2)</f>
        <v>12322.4</v>
      </c>
      <c r="J25" s="37">
        <v>92147</v>
      </c>
    </row>
    <row r="26" spans="1:10" s="29" customFormat="1" ht="18.75" customHeight="1">
      <c r="A26" s="37" t="s">
        <v>9756</v>
      </c>
      <c r="B26" s="37" t="s">
        <v>9694</v>
      </c>
      <c r="C26" s="38" t="s">
        <v>5847</v>
      </c>
      <c r="D26" s="39" t="s">
        <v>5848</v>
      </c>
      <c r="E26" s="37" t="s">
        <v>9953</v>
      </c>
      <c r="F26" s="193">
        <f>'Memoria de Calculo'!C59</f>
        <v>80</v>
      </c>
      <c r="G26" s="192">
        <f>'Tabela Referencial - Setop'!H3203</f>
        <v>25.68</v>
      </c>
      <c r="H26" s="120">
        <f t="shared" ref="H26" si="6">ROUND(G26+(G26*$I$7),2)</f>
        <v>31.26</v>
      </c>
      <c r="I26" s="120">
        <f t="shared" ref="I26" si="7">ROUND((F26*H26),2)</f>
        <v>2500.8000000000002</v>
      </c>
      <c r="J26" s="37">
        <v>92148</v>
      </c>
    </row>
    <row r="27" spans="1:10" s="29" customFormat="1" ht="18.75" customHeight="1">
      <c r="A27" s="37" t="s">
        <v>9757</v>
      </c>
      <c r="B27" s="37" t="s">
        <v>9694</v>
      </c>
      <c r="C27" s="38" t="s">
        <v>5917</v>
      </c>
      <c r="D27" s="39" t="s">
        <v>5918</v>
      </c>
      <c r="E27" s="37" t="s">
        <v>9953</v>
      </c>
      <c r="F27" s="193">
        <f>'Memoria de Calculo'!C64</f>
        <v>80</v>
      </c>
      <c r="G27" s="192">
        <f>'Tabela Referencial - Setop'!H3238</f>
        <v>50.63</v>
      </c>
      <c r="H27" s="120">
        <f t="shared" si="4"/>
        <v>61.64</v>
      </c>
      <c r="I27" s="120">
        <f t="shared" ref="I27:I28" si="8">ROUND((F27*H27),2)</f>
        <v>4931.2</v>
      </c>
      <c r="J27" s="37">
        <v>77248</v>
      </c>
    </row>
    <row r="28" spans="1:10" s="29" customFormat="1" ht="19.5" customHeight="1">
      <c r="A28" s="37" t="s">
        <v>15349</v>
      </c>
      <c r="B28" s="37" t="s">
        <v>15296</v>
      </c>
      <c r="C28" s="38">
        <v>90776</v>
      </c>
      <c r="D28" s="39" t="s">
        <v>15348</v>
      </c>
      <c r="E28" s="37" t="s">
        <v>9953</v>
      </c>
      <c r="F28" s="193">
        <f>'Memoria de Calculo'!C69</f>
        <v>136</v>
      </c>
      <c r="G28" s="192">
        <v>75.55</v>
      </c>
      <c r="H28" s="120">
        <f t="shared" si="4"/>
        <v>91.97</v>
      </c>
      <c r="I28" s="120">
        <f t="shared" si="8"/>
        <v>12507.92</v>
      </c>
      <c r="J28" s="37">
        <v>77269</v>
      </c>
    </row>
    <row r="29" spans="1:10" s="29" customFormat="1" ht="12.75" customHeight="1">
      <c r="A29" s="427" t="s">
        <v>10502</v>
      </c>
      <c r="B29" s="428"/>
      <c r="C29" s="428"/>
      <c r="D29" s="428"/>
      <c r="E29" s="428"/>
      <c r="F29" s="428"/>
      <c r="G29" s="428"/>
      <c r="H29" s="429"/>
      <c r="I29" s="157">
        <f>SUM(I25:I28)</f>
        <v>32262.32</v>
      </c>
    </row>
    <row r="30" spans="1:10" s="29" customFormat="1" ht="11.25">
      <c r="A30" s="41"/>
      <c r="B30" s="42"/>
      <c r="C30" s="42"/>
      <c r="D30" s="42"/>
      <c r="E30" s="42"/>
      <c r="F30" s="42"/>
      <c r="G30" s="42"/>
      <c r="H30" s="42"/>
      <c r="I30" s="43"/>
    </row>
    <row r="31" spans="1:10" s="29" customFormat="1" ht="11.25" customHeight="1">
      <c r="A31" s="30" t="s">
        <v>9724</v>
      </c>
      <c r="B31" s="31"/>
      <c r="C31" s="32"/>
      <c r="D31" s="268" t="s">
        <v>10086</v>
      </c>
      <c r="E31" s="34"/>
      <c r="F31" s="269"/>
      <c r="G31" s="35"/>
      <c r="H31" s="35"/>
      <c r="I31" s="36"/>
    </row>
    <row r="32" spans="1:10" s="29" customFormat="1" ht="22.5">
      <c r="A32" s="37" t="s">
        <v>9725</v>
      </c>
      <c r="B32" s="37" t="s">
        <v>9694</v>
      </c>
      <c r="C32" s="37" t="s">
        <v>9565</v>
      </c>
      <c r="D32" s="39" t="s">
        <v>15350</v>
      </c>
      <c r="E32" s="37" t="s">
        <v>9741</v>
      </c>
      <c r="F32" s="267">
        <f>'Memoria de Calculo'!A76</f>
        <v>1200</v>
      </c>
      <c r="G32" s="120">
        <f>'Tabela Referencial - Setop'!H5087</f>
        <v>0.87</v>
      </c>
      <c r="H32" s="120">
        <f t="shared" ref="H32" si="9">ROUND(G32+(G32*$I$7),2)</f>
        <v>1.06</v>
      </c>
      <c r="I32" s="120">
        <f t="shared" ref="I32" si="10">ROUND((F32*H32),2)</f>
        <v>1272</v>
      </c>
      <c r="J32" s="37">
        <v>77035</v>
      </c>
    </row>
    <row r="33" spans="1:84" s="29" customFormat="1" ht="11.25">
      <c r="A33" s="427" t="s">
        <v>15289</v>
      </c>
      <c r="B33" s="428"/>
      <c r="C33" s="428"/>
      <c r="D33" s="428"/>
      <c r="E33" s="428"/>
      <c r="F33" s="428"/>
      <c r="G33" s="428"/>
      <c r="H33" s="429"/>
      <c r="I33" s="213">
        <f>SUM(I32)</f>
        <v>1272</v>
      </c>
    </row>
    <row r="34" spans="1:84" s="29" customFormat="1" ht="11.25">
      <c r="A34" s="41"/>
      <c r="B34" s="42"/>
      <c r="C34" s="42"/>
      <c r="D34" s="42"/>
      <c r="E34" s="42"/>
      <c r="F34" s="42"/>
      <c r="G34" s="42"/>
      <c r="H34" s="42"/>
      <c r="I34" s="43"/>
    </row>
    <row r="35" spans="1:84" s="44" customFormat="1" ht="11.25" customHeight="1">
      <c r="A35" s="30" t="s">
        <v>9726</v>
      </c>
      <c r="B35" s="31"/>
      <c r="C35" s="32"/>
      <c r="D35" s="268" t="s">
        <v>9722</v>
      </c>
      <c r="E35" s="33"/>
      <c r="F35" s="270"/>
      <c r="G35" s="33"/>
      <c r="H35" s="33"/>
      <c r="I35" s="155"/>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162"/>
      <c r="AJ35" s="162"/>
      <c r="AK35" s="162"/>
      <c r="AL35" s="162"/>
      <c r="AM35" s="162"/>
      <c r="AN35" s="162"/>
      <c r="AO35" s="162"/>
      <c r="AP35" s="162"/>
      <c r="AQ35" s="162"/>
      <c r="AR35" s="162"/>
      <c r="AS35" s="162"/>
      <c r="AT35" s="162"/>
      <c r="AU35" s="162"/>
      <c r="AV35" s="162"/>
      <c r="AW35" s="162"/>
      <c r="AX35" s="162"/>
      <c r="AY35" s="162"/>
      <c r="AZ35" s="162"/>
      <c r="BA35" s="162"/>
      <c r="BB35" s="162"/>
      <c r="BC35" s="162"/>
      <c r="BD35" s="162"/>
      <c r="BE35" s="162"/>
      <c r="BF35" s="162"/>
      <c r="BG35" s="162"/>
      <c r="BH35" s="162"/>
      <c r="BI35" s="162"/>
      <c r="BJ35" s="162"/>
      <c r="BK35" s="162"/>
      <c r="BL35" s="162"/>
      <c r="BM35" s="162"/>
      <c r="BN35" s="162"/>
      <c r="BO35" s="162"/>
      <c r="BP35" s="162"/>
      <c r="BQ35" s="162"/>
      <c r="BR35" s="162"/>
      <c r="BS35" s="162"/>
      <c r="BT35" s="162"/>
      <c r="BU35" s="162"/>
      <c r="BV35" s="162"/>
      <c r="BW35" s="162"/>
      <c r="BX35" s="162"/>
      <c r="BY35" s="162"/>
      <c r="BZ35" s="162"/>
      <c r="CA35" s="162"/>
      <c r="CB35" s="162"/>
      <c r="CC35" s="162"/>
      <c r="CD35" s="162"/>
      <c r="CE35" s="162"/>
      <c r="CF35" s="162"/>
    </row>
    <row r="36" spans="1:84" s="44" customFormat="1" ht="14.25" customHeight="1">
      <c r="A36" s="23" t="s">
        <v>9727</v>
      </c>
      <c r="B36" s="37"/>
      <c r="C36" s="45"/>
      <c r="D36" s="121" t="s">
        <v>15351</v>
      </c>
      <c r="E36" s="37"/>
      <c r="F36" s="40"/>
      <c r="G36" s="40"/>
      <c r="H36" s="120"/>
      <c r="I36" s="120"/>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162"/>
      <c r="AJ36" s="162"/>
      <c r="AK36" s="162"/>
      <c r="AL36" s="162"/>
      <c r="AM36" s="162"/>
      <c r="AN36" s="162"/>
      <c r="AO36" s="162"/>
      <c r="AP36" s="162"/>
      <c r="AQ36" s="162"/>
      <c r="AR36" s="162"/>
      <c r="AS36" s="162"/>
      <c r="AT36" s="162"/>
      <c r="AU36" s="162"/>
      <c r="AV36" s="162"/>
      <c r="AW36" s="162"/>
      <c r="AX36" s="162"/>
      <c r="AY36" s="162"/>
      <c r="AZ36" s="162"/>
      <c r="BA36" s="162"/>
      <c r="BB36" s="162"/>
      <c r="BC36" s="162"/>
      <c r="BD36" s="162"/>
      <c r="BE36" s="162"/>
      <c r="BF36" s="162"/>
      <c r="BG36" s="162"/>
      <c r="BH36" s="162"/>
      <c r="BI36" s="162"/>
      <c r="BJ36" s="162"/>
      <c r="BK36" s="162"/>
      <c r="BL36" s="162"/>
      <c r="BM36" s="162"/>
      <c r="BN36" s="162"/>
      <c r="BO36" s="162"/>
      <c r="BP36" s="162"/>
      <c r="BQ36" s="162"/>
      <c r="BR36" s="162"/>
      <c r="BS36" s="162"/>
      <c r="BT36" s="162"/>
      <c r="BU36" s="162"/>
      <c r="BV36" s="162"/>
      <c r="BW36" s="162"/>
      <c r="BX36" s="162"/>
      <c r="BY36" s="162"/>
      <c r="BZ36" s="162"/>
      <c r="CA36" s="162"/>
      <c r="CB36" s="162"/>
      <c r="CC36" s="162"/>
      <c r="CD36" s="162"/>
      <c r="CE36" s="162"/>
      <c r="CF36" s="162"/>
    </row>
    <row r="37" spans="1:84" s="44" customFormat="1" ht="37.5" customHeight="1">
      <c r="A37" s="37" t="s">
        <v>15352</v>
      </c>
      <c r="B37" s="37" t="s">
        <v>9694</v>
      </c>
      <c r="C37" s="45" t="s">
        <v>420</v>
      </c>
      <c r="D37" s="39" t="s">
        <v>421</v>
      </c>
      <c r="E37" s="37" t="s">
        <v>9748</v>
      </c>
      <c r="F37" s="40">
        <f>'Memoria de Calculo'!D85</f>
        <v>180</v>
      </c>
      <c r="G37" s="192">
        <f>'Tabela Referencial - Setop'!H208</f>
        <v>8.7899999999999991</v>
      </c>
      <c r="H37" s="120">
        <f t="shared" ref="H37" si="11">ROUND(G37+(G37*$I$7),2)</f>
        <v>10.7</v>
      </c>
      <c r="I37" s="120">
        <f t="shared" ref="I37" si="12">ROUND((F37*H37),2)</f>
        <v>1926</v>
      </c>
      <c r="J37" s="37">
        <v>99447</v>
      </c>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162"/>
      <c r="AJ37" s="162"/>
      <c r="AK37" s="162"/>
      <c r="AL37" s="162"/>
      <c r="AM37" s="162"/>
      <c r="AN37" s="162"/>
      <c r="AO37" s="162"/>
      <c r="AP37" s="162"/>
      <c r="AQ37" s="162"/>
      <c r="AR37" s="162"/>
      <c r="AS37" s="162"/>
      <c r="AT37" s="162"/>
      <c r="AU37" s="162"/>
      <c r="AV37" s="162"/>
      <c r="AW37" s="162"/>
      <c r="AX37" s="162"/>
      <c r="AY37" s="162"/>
      <c r="AZ37" s="162"/>
      <c r="BA37" s="162"/>
      <c r="BB37" s="162"/>
      <c r="BC37" s="162"/>
      <c r="BD37" s="162"/>
      <c r="BE37" s="162"/>
      <c r="BF37" s="162"/>
      <c r="BG37" s="162"/>
      <c r="BH37" s="162"/>
      <c r="BI37" s="162"/>
      <c r="BJ37" s="162"/>
      <c r="BK37" s="162"/>
      <c r="BL37" s="162"/>
      <c r="BM37" s="162"/>
      <c r="BN37" s="162"/>
      <c r="BO37" s="162"/>
      <c r="BP37" s="162"/>
      <c r="BQ37" s="162"/>
      <c r="BR37" s="162"/>
      <c r="BS37" s="162"/>
      <c r="BT37" s="162"/>
      <c r="BU37" s="162"/>
      <c r="BV37" s="162"/>
      <c r="BW37" s="162"/>
      <c r="BX37" s="162"/>
      <c r="BY37" s="162"/>
      <c r="BZ37" s="162"/>
      <c r="CA37" s="162"/>
      <c r="CB37" s="162"/>
      <c r="CC37" s="162"/>
      <c r="CD37" s="162"/>
      <c r="CE37" s="162"/>
      <c r="CF37" s="162"/>
    </row>
    <row r="38" spans="1:84" s="29" customFormat="1" ht="14.1" customHeight="1">
      <c r="A38" s="427" t="s">
        <v>15359</v>
      </c>
      <c r="B38" s="428"/>
      <c r="C38" s="428"/>
      <c r="D38" s="428"/>
      <c r="E38" s="428"/>
      <c r="F38" s="428"/>
      <c r="G38" s="428"/>
      <c r="H38" s="429"/>
      <c r="I38" s="156">
        <f>SUM(I37:I37)</f>
        <v>1926</v>
      </c>
    </row>
    <row r="39" spans="1:84" s="29" customFormat="1" ht="15.75" customHeight="1">
      <c r="A39" s="23" t="s">
        <v>9728</v>
      </c>
      <c r="B39" s="37"/>
      <c r="C39" s="45"/>
      <c r="D39" s="121" t="s">
        <v>15353</v>
      </c>
      <c r="E39" s="37"/>
      <c r="F39" s="40"/>
      <c r="G39" s="120"/>
      <c r="H39" s="120"/>
      <c r="I39" s="120"/>
    </row>
    <row r="40" spans="1:84" s="29" customFormat="1" ht="34.5" customHeight="1">
      <c r="A40" s="37" t="s">
        <v>15354</v>
      </c>
      <c r="B40" s="37" t="s">
        <v>9694</v>
      </c>
      <c r="C40" s="45" t="s">
        <v>470</v>
      </c>
      <c r="D40" s="39" t="s">
        <v>471</v>
      </c>
      <c r="E40" s="37" t="s">
        <v>9754</v>
      </c>
      <c r="F40" s="40">
        <f>'Memoria de Calculo'!A92</f>
        <v>40</v>
      </c>
      <c r="G40" s="192">
        <f>'Tabela Referencial - Setop'!H235</f>
        <v>123.27</v>
      </c>
      <c r="H40" s="120">
        <f t="shared" ref="H40" si="13">ROUND(G40+(G40*$I$7),2)</f>
        <v>150.07</v>
      </c>
      <c r="I40" s="120">
        <f t="shared" ref="I40" si="14">ROUND((F40*H40),2)</f>
        <v>6002.8</v>
      </c>
      <c r="J40" s="37">
        <v>92164</v>
      </c>
    </row>
    <row r="41" spans="1:84" s="29" customFormat="1" ht="11.25" customHeight="1">
      <c r="A41" s="427" t="s">
        <v>15360</v>
      </c>
      <c r="B41" s="428"/>
      <c r="C41" s="428"/>
      <c r="D41" s="428"/>
      <c r="E41" s="428"/>
      <c r="F41" s="428"/>
      <c r="G41" s="428"/>
      <c r="H41" s="429"/>
      <c r="I41" s="156">
        <f>SUM(I40:I40)</f>
        <v>6002.8</v>
      </c>
    </row>
    <row r="42" spans="1:84" s="29" customFormat="1" ht="12.75" customHeight="1">
      <c r="A42" s="23" t="s">
        <v>9758</v>
      </c>
      <c r="B42" s="37"/>
      <c r="C42" s="45"/>
      <c r="D42" s="121" t="s">
        <v>15355</v>
      </c>
      <c r="E42" s="37"/>
      <c r="F42" s="40"/>
      <c r="G42" s="120"/>
      <c r="H42" s="120"/>
      <c r="I42" s="120"/>
    </row>
    <row r="43" spans="1:84" s="29" customFormat="1" ht="26.25" customHeight="1">
      <c r="A43" s="37" t="s">
        <v>15361</v>
      </c>
      <c r="B43" s="37" t="s">
        <v>9694</v>
      </c>
      <c r="C43" s="45" t="s">
        <v>450</v>
      </c>
      <c r="D43" s="39" t="s">
        <v>451</v>
      </c>
      <c r="E43" s="37" t="s">
        <v>9741</v>
      </c>
      <c r="F43" s="40">
        <f>'Memoria de Calculo'!A99</f>
        <v>60</v>
      </c>
      <c r="G43" s="192">
        <f>'Tabela Referencial - Setop'!H224</f>
        <v>14.65</v>
      </c>
      <c r="H43" s="120">
        <f t="shared" ref="H43" si="15">ROUND(G43+(G43*$I$7),2)</f>
        <v>17.829999999999998</v>
      </c>
      <c r="I43" s="120">
        <f t="shared" ref="I43" si="16">ROUND((F43*H43),2)</f>
        <v>1069.8</v>
      </c>
      <c r="J43" s="37">
        <v>101047</v>
      </c>
      <c r="K43" s="240"/>
    </row>
    <row r="44" spans="1:84" s="29" customFormat="1" ht="14.1" customHeight="1">
      <c r="A44" s="427" t="s">
        <v>15364</v>
      </c>
      <c r="B44" s="428"/>
      <c r="C44" s="428"/>
      <c r="D44" s="428"/>
      <c r="E44" s="428"/>
      <c r="F44" s="428"/>
      <c r="G44" s="428"/>
      <c r="H44" s="429"/>
      <c r="I44" s="156">
        <f>SUM(I43)</f>
        <v>1069.8</v>
      </c>
    </row>
    <row r="45" spans="1:84" s="29" customFormat="1" ht="15.75" customHeight="1">
      <c r="A45" s="23" t="s">
        <v>15322</v>
      </c>
      <c r="B45" s="200"/>
      <c r="C45" s="45"/>
      <c r="D45" s="121" t="s">
        <v>15356</v>
      </c>
      <c r="E45" s="37"/>
      <c r="F45" s="40"/>
      <c r="G45" s="120"/>
      <c r="H45" s="120"/>
      <c r="I45" s="120"/>
      <c r="N45" s="241"/>
    </row>
    <row r="46" spans="1:84" s="29" customFormat="1" ht="22.5" customHeight="1">
      <c r="A46" s="37" t="s">
        <v>15362</v>
      </c>
      <c r="B46" s="37" t="s">
        <v>9694</v>
      </c>
      <c r="C46" s="45" t="s">
        <v>467</v>
      </c>
      <c r="D46" s="39" t="s">
        <v>468</v>
      </c>
      <c r="E46" s="37" t="s">
        <v>9748</v>
      </c>
      <c r="F46" s="40">
        <f>'Memoria de Calculo'!A106</f>
        <v>154</v>
      </c>
      <c r="G46" s="192">
        <f>'Tabela Referencial - Setop'!H233</f>
        <v>48.41</v>
      </c>
      <c r="H46" s="120">
        <f t="shared" ref="H46" si="17">ROUND(G46+(G46*$I$7),2)</f>
        <v>58.93</v>
      </c>
      <c r="I46" s="120">
        <f t="shared" ref="I46" si="18">ROUND((F46*H46),2)</f>
        <v>9075.2199999999993</v>
      </c>
      <c r="J46" s="37">
        <v>92168</v>
      </c>
      <c r="N46" s="212"/>
    </row>
    <row r="47" spans="1:84" s="29" customFormat="1" ht="16.5" customHeight="1">
      <c r="A47" s="427" t="s">
        <v>15365</v>
      </c>
      <c r="B47" s="428"/>
      <c r="C47" s="428"/>
      <c r="D47" s="428"/>
      <c r="E47" s="428"/>
      <c r="F47" s="428"/>
      <c r="G47" s="428"/>
      <c r="H47" s="429"/>
      <c r="I47" s="156">
        <f>SUM(I46)</f>
        <v>9075.2199999999993</v>
      </c>
      <c r="N47" s="212"/>
    </row>
    <row r="48" spans="1:84" s="29" customFormat="1" ht="16.5" customHeight="1">
      <c r="A48" s="23" t="s">
        <v>15323</v>
      </c>
      <c r="B48" s="200"/>
      <c r="C48" s="45"/>
      <c r="D48" s="121" t="s">
        <v>15357</v>
      </c>
      <c r="E48" s="37"/>
      <c r="F48" s="40"/>
      <c r="G48" s="120"/>
      <c r="H48" s="120"/>
      <c r="I48" s="120"/>
      <c r="N48" s="212"/>
    </row>
    <row r="49" spans="1:11" s="29" customFormat="1" ht="26.25" customHeight="1">
      <c r="A49" s="209" t="s">
        <v>15363</v>
      </c>
      <c r="B49" s="37" t="s">
        <v>9694</v>
      </c>
      <c r="C49" s="202" t="s">
        <v>459</v>
      </c>
      <c r="D49" s="39" t="s">
        <v>15358</v>
      </c>
      <c r="E49" s="37" t="s">
        <v>9748</v>
      </c>
      <c r="F49" s="40">
        <f>'Memoria de Calculo'!A113</f>
        <v>154</v>
      </c>
      <c r="G49" s="192">
        <f>'Tabela Referencial - Setop'!H229</f>
        <v>4.59</v>
      </c>
      <c r="H49" s="120">
        <f t="shared" ref="H49" si="19">ROUND(G49+(G49*$I$7),2)</f>
        <v>5.59</v>
      </c>
      <c r="I49" s="120">
        <f t="shared" ref="I49" si="20">ROUND((F49*H49),2)</f>
        <v>860.86</v>
      </c>
      <c r="J49" s="306">
        <v>101123</v>
      </c>
    </row>
    <row r="50" spans="1:11" s="29" customFormat="1" ht="14.1" customHeight="1">
      <c r="A50" s="427" t="s">
        <v>15366</v>
      </c>
      <c r="B50" s="428"/>
      <c r="C50" s="428"/>
      <c r="D50" s="428"/>
      <c r="E50" s="428"/>
      <c r="F50" s="428"/>
      <c r="G50" s="428"/>
      <c r="H50" s="429"/>
      <c r="I50" s="156">
        <f>SUM(I49)</f>
        <v>860.86</v>
      </c>
    </row>
    <row r="51" spans="1:11" s="29" customFormat="1" ht="14.1" customHeight="1">
      <c r="A51" s="427" t="s">
        <v>15283</v>
      </c>
      <c r="B51" s="428"/>
      <c r="C51" s="428"/>
      <c r="D51" s="428"/>
      <c r="E51" s="428"/>
      <c r="F51" s="428"/>
      <c r="G51" s="428"/>
      <c r="H51" s="429"/>
      <c r="I51" s="157">
        <f>SUM(I38+I41+I44+I47+I50)</f>
        <v>18934.68</v>
      </c>
    </row>
    <row r="52" spans="1:11" s="29" customFormat="1" ht="14.1" customHeight="1">
      <c r="A52" s="296"/>
      <c r="B52" s="297"/>
      <c r="C52" s="297"/>
      <c r="D52" s="297"/>
      <c r="E52" s="297"/>
      <c r="F52" s="297"/>
      <c r="G52" s="297"/>
      <c r="H52" s="298"/>
      <c r="I52" s="157"/>
    </row>
    <row r="53" spans="1:11" s="29" customFormat="1" ht="16.5" customHeight="1">
      <c r="A53" s="30" t="s">
        <v>9729</v>
      </c>
      <c r="B53" s="31"/>
      <c r="C53" s="32"/>
      <c r="D53" s="268" t="s">
        <v>4292</v>
      </c>
      <c r="E53" s="33"/>
      <c r="F53" s="270"/>
      <c r="G53" s="33"/>
      <c r="H53" s="33"/>
      <c r="I53" s="155"/>
    </row>
    <row r="54" spans="1:11" s="29" customFormat="1" ht="13.5" customHeight="1">
      <c r="A54" s="23" t="s">
        <v>9730</v>
      </c>
      <c r="B54" s="37"/>
      <c r="C54" s="45"/>
      <c r="D54" s="121" t="s">
        <v>15370</v>
      </c>
      <c r="E54" s="37"/>
      <c r="F54" s="40"/>
      <c r="G54" s="40"/>
      <c r="H54" s="120"/>
      <c r="I54" s="120"/>
      <c r="K54" s="212"/>
    </row>
    <row r="55" spans="1:11" s="29" customFormat="1" ht="31.5" customHeight="1">
      <c r="A55" s="41" t="s">
        <v>15324</v>
      </c>
      <c r="B55" s="37" t="s">
        <v>9694</v>
      </c>
      <c r="C55" s="279" t="s">
        <v>4391</v>
      </c>
      <c r="D55" s="39" t="s">
        <v>4392</v>
      </c>
      <c r="E55" s="37" t="s">
        <v>9754</v>
      </c>
      <c r="F55" s="40">
        <f>'Memoria de Calculo'!A122</f>
        <v>30</v>
      </c>
      <c r="G55" s="192">
        <f>'Tabela Referencial - Setop'!H2395</f>
        <v>367.55</v>
      </c>
      <c r="H55" s="120">
        <f t="shared" ref="H55" si="21">ROUND(G55+(G55*$I$7),2)</f>
        <v>447.46</v>
      </c>
      <c r="I55" s="120">
        <f t="shared" ref="I55" si="22">ROUND((F55*H55),2)</f>
        <v>13423.8</v>
      </c>
      <c r="J55" s="37">
        <v>101122</v>
      </c>
      <c r="K55" s="212"/>
    </row>
    <row r="56" spans="1:11" s="29" customFormat="1" ht="15.75" customHeight="1">
      <c r="A56" s="427" t="s">
        <v>15329</v>
      </c>
      <c r="B56" s="428"/>
      <c r="C56" s="428"/>
      <c r="D56" s="428"/>
      <c r="E56" s="428"/>
      <c r="F56" s="428"/>
      <c r="G56" s="428"/>
      <c r="H56" s="429"/>
      <c r="I56" s="156">
        <f>SUM(I55)</f>
        <v>13423.8</v>
      </c>
      <c r="K56" s="212"/>
    </row>
    <row r="57" spans="1:11" s="29" customFormat="1" ht="16.5" customHeight="1">
      <c r="A57" s="23" t="s">
        <v>9731</v>
      </c>
      <c r="B57" s="37"/>
      <c r="C57" s="45"/>
      <c r="D57" s="121" t="s">
        <v>15371</v>
      </c>
      <c r="E57" s="37"/>
      <c r="F57" s="40"/>
      <c r="G57" s="40"/>
      <c r="H57" s="120"/>
      <c r="I57" s="120"/>
      <c r="K57" s="212"/>
    </row>
    <row r="58" spans="1:11" s="29" customFormat="1" ht="23.25" customHeight="1">
      <c r="A58" s="41" t="s">
        <v>15325</v>
      </c>
      <c r="B58" s="37" t="s">
        <v>9694</v>
      </c>
      <c r="C58" s="123" t="s">
        <v>648</v>
      </c>
      <c r="D58" s="39" t="s">
        <v>15367</v>
      </c>
      <c r="E58" s="37" t="s">
        <v>9748</v>
      </c>
      <c r="F58" s="40">
        <f>'Memoria de Calculo'!A129</f>
        <v>18</v>
      </c>
      <c r="G58" s="192">
        <f>'Tabela Referencial - Setop'!H328</f>
        <v>614.88</v>
      </c>
      <c r="H58" s="120">
        <f t="shared" ref="H58:H59" si="23">ROUND(G58+(G58*$I$7),2)</f>
        <v>748.55</v>
      </c>
      <c r="I58" s="120">
        <f t="shared" ref="I58:I59" si="24">ROUND((F58*H58),2)</f>
        <v>13473.9</v>
      </c>
      <c r="J58" s="37">
        <v>91469</v>
      </c>
      <c r="K58" s="212"/>
    </row>
    <row r="59" spans="1:11" s="29" customFormat="1" ht="23.25" customHeight="1">
      <c r="A59" s="41" t="s">
        <v>15326</v>
      </c>
      <c r="B59" s="37" t="s">
        <v>9694</v>
      </c>
      <c r="C59" s="308" t="s">
        <v>655</v>
      </c>
      <c r="D59" s="39" t="s">
        <v>15368</v>
      </c>
      <c r="E59" s="37" t="s">
        <v>9748</v>
      </c>
      <c r="F59" s="40">
        <f>'Memoria de Calculo'!D134</f>
        <v>9</v>
      </c>
      <c r="G59" s="192">
        <f>'Tabela Referencial - Setop'!H332</f>
        <v>193.07</v>
      </c>
      <c r="H59" s="120">
        <f t="shared" si="23"/>
        <v>235.04</v>
      </c>
      <c r="I59" s="120">
        <f t="shared" si="24"/>
        <v>2115.36</v>
      </c>
      <c r="J59" s="307">
        <v>93032</v>
      </c>
      <c r="K59" s="212"/>
    </row>
    <row r="60" spans="1:11" s="29" customFormat="1" ht="14.25" customHeight="1">
      <c r="A60" s="427" t="s">
        <v>15330</v>
      </c>
      <c r="B60" s="428"/>
      <c r="C60" s="428"/>
      <c r="D60" s="428"/>
      <c r="E60" s="428"/>
      <c r="F60" s="428"/>
      <c r="G60" s="428"/>
      <c r="H60" s="429"/>
      <c r="I60" s="156">
        <f>SUM(I58:I59)</f>
        <v>15589.26</v>
      </c>
      <c r="K60" s="212"/>
    </row>
    <row r="61" spans="1:11" s="29" customFormat="1" ht="15.75" customHeight="1">
      <c r="A61" s="23" t="s">
        <v>15290</v>
      </c>
      <c r="B61" s="37"/>
      <c r="C61" s="45"/>
      <c r="D61" s="121" t="s">
        <v>15372</v>
      </c>
      <c r="E61" s="37"/>
      <c r="F61" s="40"/>
      <c r="G61" s="40"/>
      <c r="H61" s="120"/>
      <c r="I61" s="120"/>
      <c r="K61" s="212"/>
    </row>
    <row r="62" spans="1:11" s="29" customFormat="1" ht="23.25" customHeight="1">
      <c r="A62" s="41" t="s">
        <v>15327</v>
      </c>
      <c r="B62" s="37" t="s">
        <v>9694</v>
      </c>
      <c r="C62" s="123" t="s">
        <v>4453</v>
      </c>
      <c r="D62" s="39" t="s">
        <v>4454</v>
      </c>
      <c r="E62" s="37" t="s">
        <v>9754</v>
      </c>
      <c r="F62" s="40">
        <f>'Memoria de Calculo'!A141</f>
        <v>2</v>
      </c>
      <c r="G62" s="192">
        <f>'Tabela Referencial - Setop'!H2427</f>
        <v>1042.5999999999999</v>
      </c>
      <c r="H62" s="120">
        <f t="shared" ref="H62:H64" si="25">ROUND(G62+(G62*$I$7),2)</f>
        <v>1269.26</v>
      </c>
      <c r="I62" s="120">
        <f t="shared" ref="I62:I64" si="26">ROUND((F62*H62),2)</f>
        <v>2538.52</v>
      </c>
      <c r="J62" s="37">
        <v>91615</v>
      </c>
      <c r="K62" s="212"/>
    </row>
    <row r="63" spans="1:11" s="29" customFormat="1" ht="23.25" customHeight="1">
      <c r="A63" s="41" t="s">
        <v>15328</v>
      </c>
      <c r="B63" s="37" t="s">
        <v>9694</v>
      </c>
      <c r="C63" s="123" t="s">
        <v>4466</v>
      </c>
      <c r="D63" s="39" t="s">
        <v>4467</v>
      </c>
      <c r="E63" s="37" t="s">
        <v>9747</v>
      </c>
      <c r="F63" s="40">
        <f>'Memoria de Calculo'!A146</f>
        <v>1</v>
      </c>
      <c r="G63" s="192">
        <f>'Tabela Referencial - Setop'!H2434</f>
        <v>2942.4</v>
      </c>
      <c r="H63" s="120">
        <f t="shared" si="25"/>
        <v>3582.08</v>
      </c>
      <c r="I63" s="120">
        <f t="shared" si="26"/>
        <v>3582.08</v>
      </c>
      <c r="J63" s="37">
        <v>92967</v>
      </c>
      <c r="K63" s="212"/>
    </row>
    <row r="64" spans="1:11" s="29" customFormat="1" ht="36" customHeight="1">
      <c r="A64" s="41" t="s">
        <v>15373</v>
      </c>
      <c r="B64" s="37" t="s">
        <v>9694</v>
      </c>
      <c r="C64" s="123" t="s">
        <v>4489</v>
      </c>
      <c r="D64" s="39" t="s">
        <v>4490</v>
      </c>
      <c r="E64" s="37" t="s">
        <v>9747</v>
      </c>
      <c r="F64" s="40">
        <f>'Memoria de Calculo'!A151</f>
        <v>1</v>
      </c>
      <c r="G64" s="192">
        <f>'Tabela Referencial - Setop'!H2446</f>
        <v>685.3</v>
      </c>
      <c r="H64" s="120">
        <f t="shared" si="25"/>
        <v>834.28</v>
      </c>
      <c r="I64" s="120">
        <f t="shared" si="26"/>
        <v>834.28</v>
      </c>
      <c r="J64" s="37">
        <v>92969</v>
      </c>
      <c r="K64" s="212"/>
    </row>
    <row r="65" spans="1:11" s="29" customFormat="1" ht="15" customHeight="1">
      <c r="A65" s="427" t="s">
        <v>15331</v>
      </c>
      <c r="B65" s="428"/>
      <c r="C65" s="428"/>
      <c r="D65" s="428"/>
      <c r="E65" s="428"/>
      <c r="F65" s="428"/>
      <c r="G65" s="428"/>
      <c r="H65" s="429"/>
      <c r="I65" s="156">
        <f>SUM(I62:I64)</f>
        <v>6954.88</v>
      </c>
      <c r="K65" s="212"/>
    </row>
    <row r="66" spans="1:11" s="29" customFormat="1" ht="18.75" customHeight="1">
      <c r="A66" s="23" t="s">
        <v>15374</v>
      </c>
      <c r="B66" s="37"/>
      <c r="C66" s="45"/>
      <c r="D66" s="121" t="s">
        <v>15375</v>
      </c>
      <c r="E66" s="37"/>
      <c r="F66" s="40"/>
      <c r="G66" s="40"/>
      <c r="H66" s="120"/>
      <c r="I66" s="120"/>
      <c r="K66" s="212"/>
    </row>
    <row r="67" spans="1:11" s="29" customFormat="1" ht="23.25" customHeight="1">
      <c r="A67" s="41" t="s">
        <v>15377</v>
      </c>
      <c r="B67" s="37" t="s">
        <v>9694</v>
      </c>
      <c r="C67" s="123" t="s">
        <v>4507</v>
      </c>
      <c r="D67" s="39" t="s">
        <v>4508</v>
      </c>
      <c r="E67" s="37" t="s">
        <v>9747</v>
      </c>
      <c r="F67" s="40">
        <f>'Memoria de Calculo'!A158</f>
        <v>2</v>
      </c>
      <c r="G67" s="192">
        <f>'Tabela Referencial - Setop'!H2456</f>
        <v>3808.76</v>
      </c>
      <c r="H67" s="120">
        <f t="shared" ref="H67" si="27">ROUND(G67+(G67*$I$7),2)</f>
        <v>4636.78</v>
      </c>
      <c r="I67" s="120">
        <f t="shared" ref="I67" si="28">ROUND((F67*H67),2)</f>
        <v>9273.56</v>
      </c>
      <c r="J67" s="37">
        <v>92181</v>
      </c>
      <c r="K67" s="212"/>
    </row>
    <row r="68" spans="1:11" s="29" customFormat="1" ht="16.5" customHeight="1">
      <c r="A68" s="427" t="s">
        <v>15383</v>
      </c>
      <c r="B68" s="428"/>
      <c r="C68" s="428"/>
      <c r="D68" s="428"/>
      <c r="E68" s="428"/>
      <c r="F68" s="428"/>
      <c r="G68" s="428"/>
      <c r="H68" s="429"/>
      <c r="I68" s="156">
        <f>SUM(I67)</f>
        <v>9273.56</v>
      </c>
      <c r="K68" s="212"/>
    </row>
    <row r="69" spans="1:11" s="29" customFormat="1" ht="14.25" customHeight="1">
      <c r="A69" s="23" t="s">
        <v>15378</v>
      </c>
      <c r="B69" s="37"/>
      <c r="C69" s="45"/>
      <c r="D69" s="121" t="s">
        <v>15379</v>
      </c>
      <c r="E69" s="37"/>
      <c r="F69" s="40"/>
      <c r="G69" s="40"/>
      <c r="H69" s="120"/>
      <c r="I69" s="120"/>
      <c r="K69" s="212"/>
    </row>
    <row r="70" spans="1:11" s="29" customFormat="1" ht="46.5" customHeight="1">
      <c r="A70" s="41" t="s">
        <v>15380</v>
      </c>
      <c r="B70" s="37" t="s">
        <v>9694</v>
      </c>
      <c r="C70" s="123" t="s">
        <v>5128</v>
      </c>
      <c r="D70" s="39" t="s">
        <v>5129</v>
      </c>
      <c r="E70" s="37" t="s">
        <v>9754</v>
      </c>
      <c r="F70" s="40">
        <f>'Memoria de Calculo'!A165</f>
        <v>35</v>
      </c>
      <c r="G70" s="192">
        <f>'Tabela Referencial - Setop'!H2817</f>
        <v>79.55</v>
      </c>
      <c r="H70" s="120">
        <f t="shared" ref="H70:H72" si="29">ROUND(G70+(G70*$I$7),2)</f>
        <v>96.84</v>
      </c>
      <c r="I70" s="120">
        <f t="shared" ref="I70:I72" si="30">ROUND((F70*H70),2)</f>
        <v>3389.4</v>
      </c>
      <c r="J70" s="37">
        <v>94138</v>
      </c>
      <c r="K70" s="212"/>
    </row>
    <row r="71" spans="1:11" s="29" customFormat="1" ht="23.25" customHeight="1">
      <c r="A71" s="41" t="s">
        <v>15381</v>
      </c>
      <c r="B71" s="37" t="s">
        <v>15296</v>
      </c>
      <c r="C71" s="281">
        <v>94281</v>
      </c>
      <c r="D71" s="39" t="s">
        <v>15369</v>
      </c>
      <c r="E71" s="37" t="s">
        <v>9754</v>
      </c>
      <c r="F71" s="40">
        <f>'Memoria de Calculo'!A170</f>
        <v>35</v>
      </c>
      <c r="G71" s="192">
        <v>46.82</v>
      </c>
      <c r="H71" s="120">
        <f t="shared" si="29"/>
        <v>57</v>
      </c>
      <c r="I71" s="120">
        <f t="shared" si="30"/>
        <v>1995</v>
      </c>
      <c r="J71" s="37">
        <v>101124</v>
      </c>
      <c r="K71" s="212"/>
    </row>
    <row r="72" spans="1:11" s="29" customFormat="1" ht="15" customHeight="1">
      <c r="A72" s="41" t="s">
        <v>15382</v>
      </c>
      <c r="B72" s="37" t="s">
        <v>9694</v>
      </c>
      <c r="C72" s="123" t="s">
        <v>5091</v>
      </c>
      <c r="D72" s="39" t="s">
        <v>5092</v>
      </c>
      <c r="E72" s="37" t="s">
        <v>9741</v>
      </c>
      <c r="F72" s="40">
        <f>'Memoria de Calculo'!A175</f>
        <v>70</v>
      </c>
      <c r="G72" s="192">
        <f>'Tabela Referencial - Setop'!H2796</f>
        <v>82.21</v>
      </c>
      <c r="H72" s="120">
        <f t="shared" si="29"/>
        <v>100.08</v>
      </c>
      <c r="I72" s="120">
        <f t="shared" si="30"/>
        <v>7005.6</v>
      </c>
      <c r="J72" s="37">
        <v>91858</v>
      </c>
      <c r="K72" s="212"/>
    </row>
    <row r="73" spans="1:11" s="29" customFormat="1" ht="15" customHeight="1">
      <c r="A73" s="427" t="s">
        <v>15384</v>
      </c>
      <c r="B73" s="428"/>
      <c r="C73" s="428"/>
      <c r="D73" s="428"/>
      <c r="E73" s="428"/>
      <c r="F73" s="428"/>
      <c r="G73" s="428"/>
      <c r="H73" s="429"/>
      <c r="I73" s="156">
        <f>SUM(I70:I72)</f>
        <v>12390</v>
      </c>
      <c r="K73" s="212"/>
    </row>
    <row r="74" spans="1:11" s="29" customFormat="1" ht="15" customHeight="1">
      <c r="A74" s="23" t="s">
        <v>15385</v>
      </c>
      <c r="B74" s="37"/>
      <c r="C74" s="45"/>
      <c r="D74" s="121" t="s">
        <v>15390</v>
      </c>
      <c r="E74" s="37"/>
      <c r="F74" s="40"/>
      <c r="G74" s="40"/>
      <c r="H74" s="120"/>
      <c r="I74" s="120"/>
      <c r="K74" s="212"/>
    </row>
    <row r="75" spans="1:11" s="29" customFormat="1" ht="15.75" customHeight="1">
      <c r="A75" s="41" t="s">
        <v>15386</v>
      </c>
      <c r="B75" s="37" t="s">
        <v>9749</v>
      </c>
      <c r="C75" s="281" t="s">
        <v>14034</v>
      </c>
      <c r="D75" s="39" t="s">
        <v>14035</v>
      </c>
      <c r="E75" s="37" t="s">
        <v>9747</v>
      </c>
      <c r="F75" s="40">
        <f>'Memoria de Calculo'!A182</f>
        <v>2</v>
      </c>
      <c r="G75" s="192">
        <f>'Tabela Referencial - Sudecap'!E1939</f>
        <v>1656.08</v>
      </c>
      <c r="H75" s="120">
        <f t="shared" ref="H75:H77" si="31">ROUND(G75+(G75*$I$7),2)</f>
        <v>2016.11</v>
      </c>
      <c r="I75" s="120">
        <f t="shared" ref="I75:I77" si="32">ROUND((F75*H75),2)</f>
        <v>4032.22</v>
      </c>
      <c r="J75" s="37">
        <v>101125</v>
      </c>
      <c r="K75" s="212"/>
    </row>
    <row r="76" spans="1:11" s="29" customFormat="1" ht="23.25" customHeight="1">
      <c r="A76" s="41" t="s">
        <v>15392</v>
      </c>
      <c r="B76" s="37" t="s">
        <v>15314</v>
      </c>
      <c r="C76" s="281">
        <v>2003463</v>
      </c>
      <c r="D76" s="39" t="s">
        <v>15376</v>
      </c>
      <c r="E76" s="37" t="s">
        <v>9747</v>
      </c>
      <c r="F76" s="40">
        <f>'Memoria de Calculo'!A187</f>
        <v>1</v>
      </c>
      <c r="G76" s="192">
        <v>2413.86</v>
      </c>
      <c r="H76" s="120">
        <f t="shared" si="31"/>
        <v>2938.63</v>
      </c>
      <c r="I76" s="120">
        <f t="shared" si="32"/>
        <v>2938.63</v>
      </c>
      <c r="J76" s="37">
        <v>101126</v>
      </c>
      <c r="K76" s="212"/>
    </row>
    <row r="77" spans="1:11" s="29" customFormat="1" ht="15" customHeight="1">
      <c r="A77" s="41" t="s">
        <v>15393</v>
      </c>
      <c r="B77" s="37" t="s">
        <v>9694</v>
      </c>
      <c r="C77" s="123" t="s">
        <v>5501</v>
      </c>
      <c r="D77" s="39" t="s">
        <v>5502</v>
      </c>
      <c r="E77" s="37" t="s">
        <v>9741</v>
      </c>
      <c r="F77" s="40">
        <f>'Memoria de Calculo'!D192</f>
        <v>4.8000000000000007</v>
      </c>
      <c r="G77" s="192">
        <f>'Tabela Referencial - Setop'!H3015</f>
        <v>191.06</v>
      </c>
      <c r="H77" s="120">
        <f t="shared" si="31"/>
        <v>232.6</v>
      </c>
      <c r="I77" s="120">
        <f t="shared" si="32"/>
        <v>1116.48</v>
      </c>
      <c r="J77" s="37">
        <v>101127</v>
      </c>
      <c r="K77" s="212"/>
    </row>
    <row r="78" spans="1:11" s="29" customFormat="1" ht="14.25" customHeight="1">
      <c r="A78" s="427" t="s">
        <v>15387</v>
      </c>
      <c r="B78" s="428"/>
      <c r="C78" s="428"/>
      <c r="D78" s="428"/>
      <c r="E78" s="428"/>
      <c r="F78" s="428"/>
      <c r="G78" s="428"/>
      <c r="H78" s="429"/>
      <c r="I78" s="156">
        <f>SUM(I75:I77)</f>
        <v>8087.33</v>
      </c>
      <c r="K78" s="212"/>
    </row>
    <row r="79" spans="1:11" s="29" customFormat="1" ht="12.75" customHeight="1">
      <c r="A79" s="23" t="s">
        <v>15389</v>
      </c>
      <c r="B79" s="37"/>
      <c r="C79" s="45"/>
      <c r="D79" s="121" t="s">
        <v>15391</v>
      </c>
      <c r="E79" s="37"/>
      <c r="F79" s="40"/>
      <c r="G79" s="40"/>
      <c r="H79" s="120"/>
      <c r="I79" s="120"/>
      <c r="K79" s="212"/>
    </row>
    <row r="80" spans="1:11" s="29" customFormat="1" ht="23.25" customHeight="1">
      <c r="A80" s="41" t="s">
        <v>15394</v>
      </c>
      <c r="B80" s="37" t="s">
        <v>9694</v>
      </c>
      <c r="C80" s="123" t="s">
        <v>4492</v>
      </c>
      <c r="D80" s="39" t="s">
        <v>4493</v>
      </c>
      <c r="E80" s="37" t="s">
        <v>9747</v>
      </c>
      <c r="F80" s="40">
        <f>'Memoria de Calculo'!A199</f>
        <v>4</v>
      </c>
      <c r="G80" s="192">
        <f>'Tabela Referencial - Setop'!H2448</f>
        <v>3396.11</v>
      </c>
      <c r="H80" s="120">
        <f t="shared" ref="H80" si="33">ROUND(G80+(G80*$I$7),2)</f>
        <v>4134.42</v>
      </c>
      <c r="I80" s="120">
        <f t="shared" ref="I80" si="34">ROUND((F80*H80),2)</f>
        <v>16537.68</v>
      </c>
      <c r="J80" s="37">
        <v>92172</v>
      </c>
      <c r="K80" s="212"/>
    </row>
    <row r="81" spans="1:44" s="29" customFormat="1" ht="12.75" customHeight="1">
      <c r="A81" s="427" t="s">
        <v>15388</v>
      </c>
      <c r="B81" s="428"/>
      <c r="C81" s="428"/>
      <c r="D81" s="428"/>
      <c r="E81" s="428"/>
      <c r="F81" s="428"/>
      <c r="G81" s="428"/>
      <c r="H81" s="429"/>
      <c r="I81" s="156">
        <f>SUM(I80)</f>
        <v>16537.68</v>
      </c>
    </row>
    <row r="82" spans="1:44" s="29" customFormat="1" ht="14.1" customHeight="1">
      <c r="A82" s="427" t="s">
        <v>15284</v>
      </c>
      <c r="B82" s="428"/>
      <c r="C82" s="428"/>
      <c r="D82" s="428"/>
      <c r="E82" s="428"/>
      <c r="F82" s="428"/>
      <c r="G82" s="428"/>
      <c r="H82" s="429"/>
      <c r="I82" s="157">
        <f>SUM(I56+I60+I65+I68+I73+I78+I81)</f>
        <v>82256.50999999998</v>
      </c>
    </row>
    <row r="83" spans="1:44" s="29" customFormat="1" ht="10.5" customHeight="1">
      <c r="A83" s="296"/>
      <c r="B83" s="297"/>
      <c r="C83" s="297"/>
      <c r="D83" s="297"/>
      <c r="E83" s="297"/>
      <c r="F83" s="297"/>
      <c r="G83" s="297"/>
      <c r="H83" s="297"/>
      <c r="I83" s="157"/>
    </row>
    <row r="84" spans="1:44" s="203" customFormat="1" ht="13.5" customHeight="1">
      <c r="A84" s="30" t="s">
        <v>9732</v>
      </c>
      <c r="B84" s="31"/>
      <c r="C84" s="32"/>
      <c r="D84" s="268" t="s">
        <v>9755</v>
      </c>
      <c r="E84" s="33"/>
      <c r="F84" s="270"/>
      <c r="G84" s="33"/>
      <c r="H84" s="33"/>
      <c r="I84" s="36"/>
    </row>
    <row r="85" spans="1:44" s="29" customFormat="1" ht="13.5" customHeight="1">
      <c r="A85" s="23" t="s">
        <v>9733</v>
      </c>
      <c r="B85" s="37"/>
      <c r="C85" s="45"/>
      <c r="D85" s="121" t="s">
        <v>15397</v>
      </c>
      <c r="E85" s="37"/>
      <c r="F85" s="40"/>
      <c r="G85" s="40"/>
      <c r="H85" s="120"/>
      <c r="I85" s="120"/>
    </row>
    <row r="86" spans="1:44" s="29" customFormat="1" ht="20.25" customHeight="1">
      <c r="A86" s="37" t="s">
        <v>15315</v>
      </c>
      <c r="B86" s="37" t="s">
        <v>15296</v>
      </c>
      <c r="C86" s="45" t="s">
        <v>15406</v>
      </c>
      <c r="D86" s="39" t="s">
        <v>15399</v>
      </c>
      <c r="E86" s="37" t="s">
        <v>9754</v>
      </c>
      <c r="F86" s="40">
        <f>'Memoria de Calculo'!A208</f>
        <v>40</v>
      </c>
      <c r="G86" s="120">
        <v>184.9</v>
      </c>
      <c r="H86" s="120">
        <f t="shared" ref="H86" si="35">ROUND(G86+(G86*$I$7),2)</f>
        <v>225.1</v>
      </c>
      <c r="I86" s="120">
        <f t="shared" ref="I86" si="36">ROUND((F86*H86),2)</f>
        <v>9004</v>
      </c>
      <c r="J86" s="37">
        <v>91855</v>
      </c>
    </row>
    <row r="87" spans="1:44" s="29" customFormat="1" ht="14.25" customHeight="1">
      <c r="A87" s="427" t="s">
        <v>15321</v>
      </c>
      <c r="B87" s="428"/>
      <c r="C87" s="428"/>
      <c r="D87" s="428"/>
      <c r="E87" s="428"/>
      <c r="F87" s="428"/>
      <c r="G87" s="428"/>
      <c r="H87" s="429"/>
      <c r="I87" s="157">
        <f>SUM(I86)</f>
        <v>9004</v>
      </c>
    </row>
    <row r="88" spans="1:44" s="29" customFormat="1" ht="11.25">
      <c r="A88" s="41"/>
      <c r="B88" s="42"/>
      <c r="C88" s="42"/>
      <c r="D88" s="42"/>
      <c r="E88" s="42"/>
      <c r="F88" s="42"/>
      <c r="G88" s="42"/>
      <c r="H88" s="42"/>
      <c r="I88" s="43"/>
    </row>
    <row r="89" spans="1:44" s="44" customFormat="1" ht="13.5" customHeight="1">
      <c r="A89" s="30" t="s">
        <v>15291</v>
      </c>
      <c r="B89" s="31"/>
      <c r="C89" s="32"/>
      <c r="D89" s="268" t="s">
        <v>15398</v>
      </c>
      <c r="E89" s="33"/>
      <c r="F89" s="270"/>
      <c r="G89" s="33"/>
      <c r="H89" s="33"/>
      <c r="I89" s="36"/>
      <c r="J89" s="203"/>
      <c r="K89" s="203"/>
      <c r="L89" s="203"/>
      <c r="M89" s="203"/>
      <c r="N89" s="203"/>
      <c r="O89" s="203"/>
      <c r="P89" s="203"/>
      <c r="Q89" s="203"/>
      <c r="R89" s="203"/>
      <c r="S89" s="203"/>
      <c r="T89" s="203"/>
      <c r="U89" s="203"/>
      <c r="V89" s="203"/>
      <c r="W89" s="203"/>
      <c r="X89" s="203"/>
      <c r="Y89" s="203"/>
      <c r="Z89" s="203"/>
      <c r="AA89" s="203"/>
      <c r="AB89" s="203"/>
      <c r="AC89" s="203"/>
      <c r="AD89" s="203"/>
      <c r="AE89" s="203"/>
      <c r="AF89" s="203"/>
      <c r="AG89" s="203"/>
      <c r="AH89" s="203"/>
      <c r="AI89" s="203"/>
      <c r="AJ89" s="203"/>
      <c r="AK89" s="203"/>
      <c r="AL89" s="203"/>
      <c r="AM89" s="203"/>
      <c r="AN89" s="203"/>
      <c r="AO89" s="203"/>
      <c r="AP89" s="203"/>
      <c r="AQ89" s="203"/>
      <c r="AR89" s="203"/>
    </row>
    <row r="90" spans="1:44" s="44" customFormat="1" ht="14.25" customHeight="1">
      <c r="A90" s="23" t="s">
        <v>15292</v>
      </c>
      <c r="B90" s="37"/>
      <c r="C90" s="45"/>
      <c r="D90" s="142" t="s">
        <v>15410</v>
      </c>
      <c r="E90" s="37"/>
      <c r="F90" s="40"/>
      <c r="G90" s="40"/>
      <c r="H90" s="120"/>
      <c r="I90" s="120"/>
      <c r="J90" s="203"/>
      <c r="K90" s="203"/>
      <c r="L90" s="203"/>
      <c r="M90" s="203"/>
      <c r="N90" s="203"/>
      <c r="O90" s="203"/>
      <c r="P90" s="203"/>
      <c r="Q90" s="203"/>
      <c r="R90" s="203"/>
      <c r="S90" s="203"/>
      <c r="T90" s="203"/>
      <c r="U90" s="203"/>
      <c r="V90" s="203"/>
      <c r="W90" s="203"/>
      <c r="X90" s="203"/>
      <c r="Y90" s="203"/>
      <c r="Z90" s="203"/>
      <c r="AA90" s="203"/>
      <c r="AB90" s="203"/>
      <c r="AC90" s="203"/>
      <c r="AD90" s="203"/>
      <c r="AE90" s="203"/>
      <c r="AF90" s="203"/>
      <c r="AG90" s="203"/>
      <c r="AH90" s="203"/>
      <c r="AI90" s="203"/>
      <c r="AJ90" s="203"/>
      <c r="AK90" s="203"/>
      <c r="AL90" s="203"/>
      <c r="AM90" s="203"/>
      <c r="AN90" s="203"/>
      <c r="AO90" s="203"/>
      <c r="AP90" s="203"/>
      <c r="AQ90" s="203"/>
      <c r="AR90" s="203"/>
    </row>
    <row r="91" spans="1:44" s="29" customFormat="1" ht="21" customHeight="1">
      <c r="A91" s="37" t="s">
        <v>15313</v>
      </c>
      <c r="B91" s="37" t="s">
        <v>9694</v>
      </c>
      <c r="C91" s="202" t="s">
        <v>66</v>
      </c>
      <c r="D91" s="206" t="s">
        <v>67</v>
      </c>
      <c r="E91" s="37" t="s">
        <v>10236</v>
      </c>
      <c r="F91" s="40">
        <f>'Memoria de Calculo'!C217</f>
        <v>1500</v>
      </c>
      <c r="G91" s="192">
        <f>'Tabela Referencial - Setop'!H19</f>
        <v>0.59</v>
      </c>
      <c r="H91" s="120">
        <f t="shared" ref="H91:H101" si="37">ROUND(G91+(G91*$I$7),2)</f>
        <v>0.72</v>
      </c>
      <c r="I91" s="120">
        <f t="shared" ref="I91:I101" si="38">ROUND((F91*H91),2)</f>
        <v>1080</v>
      </c>
      <c r="J91" s="37">
        <v>92186</v>
      </c>
      <c r="K91" s="205"/>
      <c r="L91" s="204"/>
      <c r="M91" s="204"/>
      <c r="N91" s="204"/>
      <c r="O91" s="204"/>
      <c r="P91" s="204"/>
      <c r="Q91" s="204"/>
      <c r="R91" s="204"/>
      <c r="S91" s="204"/>
      <c r="T91" s="204"/>
      <c r="U91" s="204"/>
      <c r="V91" s="204"/>
      <c r="W91" s="204"/>
      <c r="X91" s="204"/>
      <c r="Y91" s="204"/>
      <c r="Z91" s="204"/>
      <c r="AA91" s="204"/>
      <c r="AB91" s="204"/>
      <c r="AC91" s="204"/>
      <c r="AD91" s="204"/>
      <c r="AE91" s="204"/>
      <c r="AF91" s="204"/>
      <c r="AG91" s="204"/>
      <c r="AH91" s="204"/>
      <c r="AI91" s="204"/>
      <c r="AJ91" s="204"/>
      <c r="AK91" s="204"/>
      <c r="AL91" s="204"/>
      <c r="AM91" s="204"/>
      <c r="AN91" s="204"/>
      <c r="AO91" s="204"/>
      <c r="AP91" s="204"/>
      <c r="AQ91" s="204"/>
      <c r="AR91" s="204"/>
    </row>
    <row r="92" spans="1:44" s="29" customFormat="1" ht="22.5">
      <c r="A92" s="37" t="s">
        <v>15407</v>
      </c>
      <c r="B92" s="37" t="s">
        <v>15296</v>
      </c>
      <c r="C92" s="202">
        <v>88908</v>
      </c>
      <c r="D92" s="206" t="s">
        <v>15400</v>
      </c>
      <c r="E92" s="37" t="s">
        <v>15401</v>
      </c>
      <c r="F92" s="48">
        <f>'Memoria de Calculo'!A222</f>
        <v>40</v>
      </c>
      <c r="G92" s="201">
        <v>104.69</v>
      </c>
      <c r="H92" s="120">
        <f t="shared" ref="H92:H93" si="39">ROUND(G92+(G92*$I$7),2)</f>
        <v>127.45</v>
      </c>
      <c r="I92" s="120">
        <f t="shared" ref="I92:I93" si="40">ROUND((F92*H92),2)</f>
        <v>5098</v>
      </c>
      <c r="J92" s="37">
        <v>101128</v>
      </c>
      <c r="K92" s="204"/>
      <c r="L92" s="204"/>
      <c r="M92" s="204"/>
      <c r="N92" s="204"/>
      <c r="O92" s="204"/>
      <c r="P92" s="204"/>
      <c r="Q92" s="204"/>
      <c r="R92" s="204"/>
      <c r="S92" s="204"/>
      <c r="T92" s="204"/>
      <c r="U92" s="204"/>
      <c r="V92" s="204"/>
      <c r="W92" s="204"/>
      <c r="X92" s="204"/>
      <c r="Y92" s="204"/>
      <c r="Z92" s="204"/>
      <c r="AA92" s="204"/>
      <c r="AB92" s="204"/>
      <c r="AC92" s="204"/>
      <c r="AD92" s="204"/>
      <c r="AE92" s="204"/>
      <c r="AF92" s="204"/>
      <c r="AG92" s="204"/>
      <c r="AH92" s="204"/>
      <c r="AI92" s="204"/>
      <c r="AJ92" s="204"/>
      <c r="AK92" s="204"/>
      <c r="AL92" s="204"/>
      <c r="AM92" s="204"/>
      <c r="AN92" s="204"/>
      <c r="AO92" s="204"/>
      <c r="AP92" s="204"/>
      <c r="AQ92" s="204"/>
      <c r="AR92" s="204"/>
    </row>
    <row r="93" spans="1:44" s="29" customFormat="1" ht="22.5">
      <c r="A93" s="37" t="s">
        <v>15408</v>
      </c>
      <c r="B93" s="37" t="s">
        <v>15296</v>
      </c>
      <c r="C93" s="46">
        <v>88907</v>
      </c>
      <c r="D93" s="47" t="s">
        <v>15402</v>
      </c>
      <c r="E93" s="37" t="s">
        <v>15403</v>
      </c>
      <c r="F93" s="48">
        <f>'Memoria de Calculo'!A227</f>
        <v>120</v>
      </c>
      <c r="G93" s="201">
        <v>255.23</v>
      </c>
      <c r="H93" s="120">
        <f t="shared" si="39"/>
        <v>310.72000000000003</v>
      </c>
      <c r="I93" s="120">
        <f t="shared" si="40"/>
        <v>37286.400000000001</v>
      </c>
      <c r="J93" s="37">
        <v>101129</v>
      </c>
      <c r="K93" s="212"/>
    </row>
    <row r="94" spans="1:44" s="29" customFormat="1" ht="22.5">
      <c r="A94" s="37" t="s">
        <v>15409</v>
      </c>
      <c r="B94" s="37" t="s">
        <v>9694</v>
      </c>
      <c r="C94" s="202" t="s">
        <v>655</v>
      </c>
      <c r="D94" s="47" t="s">
        <v>656</v>
      </c>
      <c r="E94" s="123" t="s">
        <v>10400</v>
      </c>
      <c r="F94" s="48">
        <f>'Memoria de Calculo'!A232</f>
        <v>750</v>
      </c>
      <c r="G94" s="201">
        <f>'Tabela Referencial - Setop'!H332</f>
        <v>193.07</v>
      </c>
      <c r="H94" s="120">
        <f t="shared" ref="H94" si="41">ROUND(G94+(G94*$I$7),2)</f>
        <v>235.04</v>
      </c>
      <c r="I94" s="120">
        <f t="shared" ref="I94" si="42">ROUND((F94*H94),2)</f>
        <v>176280</v>
      </c>
      <c r="J94" s="307">
        <v>93032</v>
      </c>
    </row>
    <row r="95" spans="1:44" s="29" customFormat="1" ht="12.75" customHeight="1">
      <c r="A95" s="427" t="s">
        <v>15411</v>
      </c>
      <c r="B95" s="428"/>
      <c r="C95" s="428"/>
      <c r="D95" s="428"/>
      <c r="E95" s="428"/>
      <c r="F95" s="428"/>
      <c r="G95" s="428"/>
      <c r="H95" s="429"/>
      <c r="I95" s="156">
        <f>SUM(I91:I94)</f>
        <v>219744.4</v>
      </c>
    </row>
    <row r="96" spans="1:44" s="29" customFormat="1" ht="14.25" customHeight="1">
      <c r="A96" s="207" t="s">
        <v>15300</v>
      </c>
      <c r="B96" s="37"/>
      <c r="C96" s="46"/>
      <c r="D96" s="284" t="s">
        <v>15414</v>
      </c>
      <c r="E96" s="37"/>
      <c r="F96" s="48"/>
      <c r="G96" s="201"/>
      <c r="H96" s="120"/>
      <c r="I96" s="120"/>
    </row>
    <row r="97" spans="1:12" s="29" customFormat="1" ht="24.75" customHeight="1">
      <c r="A97" s="209" t="s">
        <v>15415</v>
      </c>
      <c r="B97" s="37" t="s">
        <v>9694</v>
      </c>
      <c r="C97" s="45" t="s">
        <v>5273</v>
      </c>
      <c r="D97" s="210" t="s">
        <v>15404</v>
      </c>
      <c r="E97" s="37" t="s">
        <v>10400</v>
      </c>
      <c r="F97" s="40">
        <f>'Memoria de Calculo'!A239</f>
        <v>300</v>
      </c>
      <c r="G97" s="201">
        <f>'Tabela Referencial - Setop'!H2898</f>
        <v>3.35</v>
      </c>
      <c r="H97" s="120">
        <f t="shared" ref="H97" si="43">ROUND(G97+(G97*$I$7),2)</f>
        <v>4.08</v>
      </c>
      <c r="I97" s="120">
        <f t="shared" ref="I97" si="44">ROUND((F97*H97),2)</f>
        <v>1224</v>
      </c>
      <c r="J97" s="37">
        <v>77066</v>
      </c>
    </row>
    <row r="98" spans="1:12" s="29" customFormat="1" ht="43.5" customHeight="1">
      <c r="A98" s="37" t="s">
        <v>15416</v>
      </c>
      <c r="B98" s="37" t="s">
        <v>9694</v>
      </c>
      <c r="C98" s="45" t="s">
        <v>5294</v>
      </c>
      <c r="D98" s="47" t="s">
        <v>15439</v>
      </c>
      <c r="E98" s="37" t="s">
        <v>15405</v>
      </c>
      <c r="F98" s="40">
        <f>'Memoria de Calculo'!C244</f>
        <v>6000</v>
      </c>
      <c r="G98" s="201">
        <f>'Tabela Referencial - Setop'!H2908</f>
        <v>1.77</v>
      </c>
      <c r="H98" s="120">
        <f t="shared" ref="H98" si="45">ROUND(G98+(G98*$I$7),2)</f>
        <v>2.15</v>
      </c>
      <c r="I98" s="120">
        <f t="shared" ref="I98" si="46">ROUND((F98*H98),2)</f>
        <v>12900</v>
      </c>
      <c r="J98" s="37">
        <v>93125</v>
      </c>
    </row>
    <row r="99" spans="1:12" s="29" customFormat="1" ht="15.75" customHeight="1">
      <c r="A99" s="427" t="s">
        <v>15417</v>
      </c>
      <c r="B99" s="428"/>
      <c r="C99" s="428"/>
      <c r="D99" s="428"/>
      <c r="E99" s="428"/>
      <c r="F99" s="428"/>
      <c r="G99" s="428"/>
      <c r="H99" s="429"/>
      <c r="I99" s="156">
        <f>SUM(I97:I98)</f>
        <v>14124</v>
      </c>
    </row>
    <row r="100" spans="1:12" s="29" customFormat="1" ht="13.5" customHeight="1">
      <c r="A100" s="207" t="s">
        <v>15419</v>
      </c>
      <c r="B100" s="37"/>
      <c r="C100" s="46"/>
      <c r="D100" s="284" t="s">
        <v>15421</v>
      </c>
      <c r="E100" s="37"/>
      <c r="F100" s="48"/>
      <c r="G100" s="201"/>
      <c r="H100" s="120"/>
      <c r="I100" s="120"/>
    </row>
    <row r="101" spans="1:12" s="29" customFormat="1" ht="22.5">
      <c r="A101" s="37" t="s">
        <v>15420</v>
      </c>
      <c r="B101" s="37" t="s">
        <v>9694</v>
      </c>
      <c r="C101" s="202" t="s">
        <v>459</v>
      </c>
      <c r="D101" s="47" t="s">
        <v>15358</v>
      </c>
      <c r="E101" s="37" t="s">
        <v>10400</v>
      </c>
      <c r="F101" s="48">
        <f>'Memoria de Calculo'!A251</f>
        <v>600</v>
      </c>
      <c r="G101" s="201">
        <f>'Tabela Referencial - Setop'!H229</f>
        <v>4.59</v>
      </c>
      <c r="H101" s="120">
        <f t="shared" si="37"/>
        <v>5.59</v>
      </c>
      <c r="I101" s="120">
        <f t="shared" si="38"/>
        <v>3354</v>
      </c>
      <c r="J101" s="306">
        <v>101123</v>
      </c>
    </row>
    <row r="102" spans="1:12" s="29" customFormat="1" ht="13.5" customHeight="1">
      <c r="A102" s="427" t="s">
        <v>15422</v>
      </c>
      <c r="B102" s="428"/>
      <c r="C102" s="428"/>
      <c r="D102" s="428"/>
      <c r="E102" s="428"/>
      <c r="F102" s="428"/>
      <c r="G102" s="428"/>
      <c r="H102" s="429"/>
      <c r="I102" s="211">
        <f>SUM(I101)</f>
        <v>3354</v>
      </c>
    </row>
    <row r="103" spans="1:12" s="29" customFormat="1" ht="12.75" customHeight="1">
      <c r="A103" s="427" t="s">
        <v>15423</v>
      </c>
      <c r="B103" s="428"/>
      <c r="C103" s="428"/>
      <c r="D103" s="428"/>
      <c r="E103" s="428"/>
      <c r="F103" s="428"/>
      <c r="G103" s="428"/>
      <c r="H103" s="429"/>
      <c r="I103" s="157">
        <f>SUM(I95+I99+I102)</f>
        <v>237222.39999999999</v>
      </c>
    </row>
    <row r="104" spans="1:12" s="29" customFormat="1" ht="10.5" customHeight="1">
      <c r="A104" s="49"/>
      <c r="B104" s="50"/>
      <c r="C104" s="51"/>
      <c r="D104" s="52"/>
      <c r="E104" s="50"/>
      <c r="F104" s="53"/>
      <c r="G104" s="54"/>
      <c r="H104" s="54"/>
      <c r="I104" s="55"/>
    </row>
    <row r="105" spans="1:12" s="203" customFormat="1" ht="14.25" customHeight="1">
      <c r="A105" s="30" t="s">
        <v>15424</v>
      </c>
      <c r="B105" s="31"/>
      <c r="C105" s="32"/>
      <c r="D105" s="268" t="s">
        <v>5241</v>
      </c>
      <c r="E105" s="33"/>
      <c r="F105" s="270"/>
      <c r="G105" s="33"/>
      <c r="H105" s="33"/>
      <c r="I105" s="36"/>
    </row>
    <row r="106" spans="1:12" s="203" customFormat="1" ht="15" customHeight="1">
      <c r="A106" s="236" t="s">
        <v>15426</v>
      </c>
      <c r="B106" s="200"/>
      <c r="C106" s="202"/>
      <c r="D106" s="237" t="s">
        <v>15425</v>
      </c>
      <c r="E106" s="200"/>
      <c r="F106" s="193"/>
      <c r="G106" s="238"/>
      <c r="H106" s="192"/>
      <c r="I106" s="192"/>
    </row>
    <row r="107" spans="1:12" s="29" customFormat="1" ht="26.25" customHeight="1">
      <c r="A107" s="37" t="s">
        <v>15431</v>
      </c>
      <c r="B107" s="37" t="s">
        <v>9694</v>
      </c>
      <c r="C107" s="45" t="s">
        <v>5225</v>
      </c>
      <c r="D107" s="39" t="s">
        <v>5226</v>
      </c>
      <c r="E107" s="37" t="s">
        <v>10400</v>
      </c>
      <c r="F107" s="40">
        <f>'Memoria de Calculo'!C260</f>
        <v>18</v>
      </c>
      <c r="G107" s="120">
        <f>'Tabela Referencial - Setop'!H2872</f>
        <v>270.47000000000003</v>
      </c>
      <c r="H107" s="120">
        <f t="shared" ref="H107:H108" si="47">ROUND(G107+(G107*$I$7),2)</f>
        <v>329.27</v>
      </c>
      <c r="I107" s="120">
        <f t="shared" ref="I107:I108" si="48">ROUND((F107*H107),2)</f>
        <v>5926.86</v>
      </c>
      <c r="J107" s="37">
        <v>101130</v>
      </c>
      <c r="L107" s="212"/>
    </row>
    <row r="108" spans="1:12" s="29" customFormat="1" ht="51" customHeight="1">
      <c r="A108" s="37" t="s">
        <v>15432</v>
      </c>
      <c r="B108" s="37" t="s">
        <v>9694</v>
      </c>
      <c r="C108" s="45" t="s">
        <v>5239</v>
      </c>
      <c r="D108" s="39" t="s">
        <v>5240</v>
      </c>
      <c r="E108" s="37" t="s">
        <v>10236</v>
      </c>
      <c r="F108" s="40">
        <f>'Memoria de Calculo'!A265</f>
        <v>90</v>
      </c>
      <c r="G108" s="120">
        <f>'Tabela Referencial - Setop'!H2879</f>
        <v>103.16</v>
      </c>
      <c r="H108" s="120">
        <f t="shared" si="47"/>
        <v>125.59</v>
      </c>
      <c r="I108" s="120">
        <f t="shared" si="48"/>
        <v>11303.1</v>
      </c>
      <c r="J108" s="37">
        <v>101131</v>
      </c>
      <c r="L108" s="212"/>
    </row>
    <row r="109" spans="1:12" s="29" customFormat="1" ht="13.5" customHeight="1">
      <c r="A109" s="427" t="s">
        <v>15434</v>
      </c>
      <c r="B109" s="428"/>
      <c r="C109" s="428"/>
      <c r="D109" s="428"/>
      <c r="E109" s="428"/>
      <c r="F109" s="428"/>
      <c r="G109" s="428"/>
      <c r="H109" s="429"/>
      <c r="I109" s="211">
        <f>SUM(I107:I108)</f>
        <v>17229.96</v>
      </c>
      <c r="L109" s="212"/>
    </row>
    <row r="110" spans="1:12" s="29" customFormat="1" ht="9.75" customHeight="1">
      <c r="A110" s="49"/>
      <c r="B110" s="50"/>
      <c r="C110" s="51"/>
      <c r="D110" s="52"/>
      <c r="E110" s="50"/>
      <c r="F110" s="53"/>
      <c r="G110" s="54"/>
      <c r="H110" s="54"/>
      <c r="I110" s="55"/>
      <c r="L110" s="212"/>
    </row>
    <row r="111" spans="1:12" s="29" customFormat="1" ht="11.25" customHeight="1">
      <c r="A111" s="30" t="s">
        <v>15427</v>
      </c>
      <c r="B111" s="31"/>
      <c r="C111" s="32"/>
      <c r="D111" s="268" t="s">
        <v>15428</v>
      </c>
      <c r="E111" s="33"/>
      <c r="F111" s="270"/>
      <c r="G111" s="33"/>
      <c r="H111" s="33"/>
      <c r="I111" s="36"/>
    </row>
    <row r="112" spans="1:12" s="29" customFormat="1" ht="14.25" customHeight="1">
      <c r="A112" s="236" t="s">
        <v>15429</v>
      </c>
      <c r="B112" s="200"/>
      <c r="C112" s="202"/>
      <c r="D112" s="237" t="s">
        <v>15430</v>
      </c>
      <c r="E112" s="200"/>
      <c r="F112" s="193"/>
      <c r="G112" s="238"/>
      <c r="H112" s="192"/>
      <c r="I112" s="192"/>
    </row>
    <row r="113" spans="1:11" s="29" customFormat="1" ht="15.75" customHeight="1">
      <c r="A113" s="208" t="s">
        <v>15433</v>
      </c>
      <c r="B113" s="37" t="s">
        <v>9694</v>
      </c>
      <c r="C113" s="45" t="s">
        <v>5219</v>
      </c>
      <c r="D113" s="210" t="s">
        <v>5218</v>
      </c>
      <c r="E113" s="37" t="s">
        <v>10236</v>
      </c>
      <c r="F113" s="40">
        <f>'Memoria de Calculo'!A274</f>
        <v>80</v>
      </c>
      <c r="G113" s="120">
        <f>'Tabela Referencial - Setop'!H2867</f>
        <v>8.32</v>
      </c>
      <c r="H113" s="120">
        <f t="shared" ref="H113" si="49">ROUND(G113+(G113*$I$7),2)</f>
        <v>10.130000000000001</v>
      </c>
      <c r="I113" s="120">
        <f t="shared" ref="I113" si="50">ROUND((F113*H113),2)</f>
        <v>810.4</v>
      </c>
      <c r="J113" s="37">
        <v>77163</v>
      </c>
      <c r="K113" s="291">
        <v>413231.24</v>
      </c>
    </row>
    <row r="114" spans="1:11" s="29" customFormat="1" ht="12.75" customHeight="1">
      <c r="A114" s="427" t="s">
        <v>15435</v>
      </c>
      <c r="B114" s="428"/>
      <c r="C114" s="428"/>
      <c r="D114" s="428"/>
      <c r="E114" s="428"/>
      <c r="F114" s="428"/>
      <c r="G114" s="428"/>
      <c r="H114" s="429"/>
      <c r="I114" s="157">
        <f>SUM(I113)</f>
        <v>810.4</v>
      </c>
    </row>
    <row r="115" spans="1:11" s="29" customFormat="1" ht="7.5" customHeight="1">
      <c r="A115" s="56"/>
      <c r="B115" s="57"/>
      <c r="C115" s="58"/>
      <c r="D115" s="59"/>
      <c r="E115" s="57"/>
      <c r="F115" s="60"/>
      <c r="G115" s="61"/>
      <c r="H115" s="61"/>
      <c r="I115" s="62"/>
    </row>
    <row r="116" spans="1:11" s="29" customFormat="1" ht="20.100000000000001" customHeight="1" thickBot="1">
      <c r="A116" s="452" t="s">
        <v>9734</v>
      </c>
      <c r="B116" s="452"/>
      <c r="C116" s="452"/>
      <c r="D116" s="452"/>
      <c r="E116" s="452"/>
      <c r="F116" s="452"/>
      <c r="G116" s="452"/>
      <c r="H116" s="452"/>
      <c r="I116" s="272">
        <f>SUM(I17+I22+I29+I33+I51+I82+I87+I103+I109+I114)</f>
        <v>415746.57855000003</v>
      </c>
      <c r="K116" s="289"/>
    </row>
    <row r="117" spans="1:11">
      <c r="A117" s="63"/>
      <c r="B117" s="166"/>
      <c r="C117" s="166"/>
      <c r="D117" s="166"/>
      <c r="E117" s="166"/>
      <c r="F117" s="166"/>
      <c r="G117" s="167"/>
      <c r="H117" s="166"/>
      <c r="I117" s="65"/>
    </row>
    <row r="118" spans="1:11">
      <c r="A118" s="63"/>
      <c r="B118" s="166"/>
      <c r="C118" s="166"/>
      <c r="D118" s="166"/>
      <c r="E118" s="166"/>
      <c r="F118" s="166"/>
      <c r="G118" s="167"/>
      <c r="H118" s="166"/>
      <c r="I118" s="65"/>
      <c r="K118" s="290"/>
    </row>
    <row r="119" spans="1:11">
      <c r="A119" s="63"/>
      <c r="B119" s="166"/>
      <c r="C119" s="166"/>
      <c r="D119" s="166"/>
      <c r="E119" s="166"/>
      <c r="F119" s="166"/>
      <c r="G119" s="167"/>
      <c r="H119" s="166"/>
      <c r="I119" s="65"/>
      <c r="K119" s="290"/>
    </row>
    <row r="120" spans="1:11" ht="15">
      <c r="A120" s="63"/>
      <c r="B120" s="166"/>
      <c r="C120" s="166"/>
      <c r="D120" s="426" t="s">
        <v>10503</v>
      </c>
      <c r="E120" s="426"/>
      <c r="F120" s="166"/>
      <c r="G120" s="167"/>
      <c r="H120" s="166"/>
      <c r="I120" s="65"/>
      <c r="K120" s="290"/>
    </row>
    <row r="121" spans="1:11" ht="15">
      <c r="A121" s="63"/>
      <c r="B121" s="166"/>
      <c r="C121" s="166"/>
      <c r="D121" s="423" t="s">
        <v>15332</v>
      </c>
      <c r="E121" s="423"/>
      <c r="F121" s="166"/>
      <c r="G121" s="167"/>
      <c r="H121" s="166"/>
      <c r="I121" s="65"/>
      <c r="K121" s="290"/>
    </row>
    <row r="122" spans="1:11" ht="11.25" customHeight="1">
      <c r="A122" s="63"/>
      <c r="B122" s="166"/>
      <c r="C122" s="166"/>
      <c r="D122" s="295"/>
      <c r="E122" s="295"/>
      <c r="F122" s="166"/>
      <c r="G122" s="167"/>
      <c r="H122" s="166"/>
      <c r="I122" s="65"/>
      <c r="K122" s="290"/>
    </row>
    <row r="123" spans="1:11" ht="10.5" customHeight="1">
      <c r="A123" s="63"/>
      <c r="B123" s="166"/>
      <c r="C123" s="166"/>
      <c r="D123" s="425"/>
      <c r="E123" s="425"/>
      <c r="F123" s="166"/>
      <c r="G123" s="167"/>
      <c r="H123" s="166"/>
      <c r="I123" s="65"/>
    </row>
    <row r="124" spans="1:11" ht="15">
      <c r="A124" s="63"/>
      <c r="B124" s="166"/>
      <c r="C124" s="166"/>
      <c r="D124" s="426" t="s">
        <v>9735</v>
      </c>
      <c r="E124" s="426"/>
      <c r="F124" s="166"/>
      <c r="G124" s="167"/>
      <c r="H124" s="166"/>
      <c r="I124" s="65"/>
    </row>
    <row r="125" spans="1:11" ht="14.25">
      <c r="A125" s="63"/>
      <c r="B125" s="166"/>
      <c r="C125" s="166"/>
      <c r="D125" s="423" t="s">
        <v>9736</v>
      </c>
      <c r="E125" s="423"/>
      <c r="F125" s="166"/>
      <c r="G125" s="167"/>
      <c r="H125" s="166"/>
      <c r="I125" s="65"/>
      <c r="K125" s="302"/>
    </row>
    <row r="126" spans="1:11">
      <c r="A126" s="66"/>
      <c r="B126" s="67"/>
      <c r="C126" s="67"/>
      <c r="D126" s="67"/>
      <c r="E126" s="67"/>
      <c r="F126" s="67"/>
      <c r="G126" s="68"/>
      <c r="H126" s="67"/>
      <c r="I126" s="69"/>
      <c r="K126" s="290"/>
    </row>
    <row r="127" spans="1:11">
      <c r="K127" s="290"/>
    </row>
  </sheetData>
  <mergeCells count="42">
    <mergeCell ref="A95:H95"/>
    <mergeCell ref="A109:H109"/>
    <mergeCell ref="A102:H102"/>
    <mergeCell ref="A114:H114"/>
    <mergeCell ref="A99:H99"/>
    <mergeCell ref="D124:E124"/>
    <mergeCell ref="A103:H103"/>
    <mergeCell ref="D125:E125"/>
    <mergeCell ref="A116:H116"/>
    <mergeCell ref="D120:E120"/>
    <mergeCell ref="D121:E121"/>
    <mergeCell ref="D123:E123"/>
    <mergeCell ref="A1:C1"/>
    <mergeCell ref="D1:I1"/>
    <mergeCell ref="A2:I2"/>
    <mergeCell ref="A7:E7"/>
    <mergeCell ref="A4:E4"/>
    <mergeCell ref="A5:E5"/>
    <mergeCell ref="F5:I5"/>
    <mergeCell ref="A6:E6"/>
    <mergeCell ref="A8:I8"/>
    <mergeCell ref="A3:G3"/>
    <mergeCell ref="F4:I4"/>
    <mergeCell ref="A29:H29"/>
    <mergeCell ref="A17:H17"/>
    <mergeCell ref="A22:H22"/>
    <mergeCell ref="A38:H38"/>
    <mergeCell ref="A44:H44"/>
    <mergeCell ref="A87:H87"/>
    <mergeCell ref="A33:H33"/>
    <mergeCell ref="A78:H78"/>
    <mergeCell ref="A81:H81"/>
    <mergeCell ref="A50:H50"/>
    <mergeCell ref="A82:H82"/>
    <mergeCell ref="A41:H41"/>
    <mergeCell ref="A47:H47"/>
    <mergeCell ref="A51:H51"/>
    <mergeCell ref="A56:H56"/>
    <mergeCell ref="A60:H60"/>
    <mergeCell ref="A65:H65"/>
    <mergeCell ref="A68:H68"/>
    <mergeCell ref="A73:H73"/>
  </mergeCells>
  <phoneticPr fontId="60" type="noConversion"/>
  <pageMargins left="0.511811024" right="0.511811024" top="0.78740157499999996" bottom="0.78740157499999996" header="0.31496062000000002" footer="0.31496062000000002"/>
  <pageSetup paperSize="9" scale="90" fitToHeight="0" orientation="landscape" r:id="rId1"/>
  <rowBreaks count="1" manualBreakCount="1">
    <brk id="52" max="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topLeftCell="A13" workbookViewId="0">
      <selection activeCell="N25" sqref="N25"/>
    </sheetView>
  </sheetViews>
  <sheetFormatPr defaultRowHeight="15"/>
  <cols>
    <col min="2" max="2" width="37.85546875" customWidth="1"/>
    <col min="3" max="3" width="18.85546875" customWidth="1"/>
    <col min="4" max="4" width="13.7109375" customWidth="1"/>
    <col min="5" max="5" width="21.42578125" customWidth="1"/>
    <col min="6" max="6" width="20.7109375" customWidth="1"/>
    <col min="7" max="7" width="19.140625" customWidth="1"/>
    <col min="8" max="9" width="18" customWidth="1"/>
    <col min="10" max="10" width="20.28515625" customWidth="1"/>
    <col min="12" max="12" width="15.85546875" bestFit="1" customWidth="1"/>
  </cols>
  <sheetData>
    <row r="1" spans="1:12">
      <c r="A1" s="458"/>
      <c r="B1" s="459"/>
      <c r="C1" s="459"/>
      <c r="D1" s="459"/>
      <c r="E1" s="459"/>
      <c r="F1" s="459"/>
      <c r="G1" s="459"/>
      <c r="H1" s="459"/>
      <c r="I1" s="459"/>
      <c r="J1" s="460"/>
    </row>
    <row r="2" spans="1:12">
      <c r="A2" s="461"/>
      <c r="B2" s="462"/>
      <c r="C2" s="462"/>
      <c r="D2" s="462"/>
      <c r="E2" s="462"/>
      <c r="F2" s="462"/>
      <c r="G2" s="462"/>
      <c r="H2" s="462"/>
      <c r="I2" s="462"/>
      <c r="J2" s="463"/>
    </row>
    <row r="3" spans="1:12">
      <c r="A3" s="461"/>
      <c r="B3" s="462"/>
      <c r="C3" s="462"/>
      <c r="D3" s="462"/>
      <c r="E3" s="462"/>
      <c r="F3" s="462"/>
      <c r="G3" s="462"/>
      <c r="H3" s="462"/>
      <c r="I3" s="462"/>
      <c r="J3" s="463"/>
    </row>
    <row r="4" spans="1:12">
      <c r="A4" s="461"/>
      <c r="B4" s="462"/>
      <c r="C4" s="462"/>
      <c r="D4" s="462"/>
      <c r="E4" s="462"/>
      <c r="F4" s="462"/>
      <c r="G4" s="462"/>
      <c r="H4" s="462"/>
      <c r="I4" s="462"/>
      <c r="J4" s="463"/>
    </row>
    <row r="5" spans="1:12">
      <c r="A5" s="464"/>
      <c r="B5" s="465"/>
      <c r="C5" s="465"/>
      <c r="D5" s="465"/>
      <c r="E5" s="465"/>
      <c r="F5" s="465"/>
      <c r="G5" s="465"/>
      <c r="H5" s="465"/>
      <c r="I5" s="466"/>
      <c r="J5" s="467"/>
    </row>
    <row r="6" spans="1:12">
      <c r="A6" s="468" t="s">
        <v>15301</v>
      </c>
      <c r="B6" s="469"/>
      <c r="C6" s="469"/>
      <c r="D6" s="469"/>
      <c r="E6" s="469"/>
      <c r="F6" s="469"/>
      <c r="G6" s="469"/>
      <c r="H6" s="469"/>
      <c r="I6" s="470"/>
      <c r="J6" s="471"/>
    </row>
    <row r="7" spans="1:12">
      <c r="A7" s="477" t="str">
        <f>'Planilha Orçamentaria'!A3:E3</f>
        <v>PREFEITURA MUNICIPAL DE ARAXÁ/MG</v>
      </c>
      <c r="B7" s="478"/>
      <c r="C7" s="478"/>
      <c r="D7" s="478"/>
      <c r="E7" s="478"/>
      <c r="F7" s="478"/>
      <c r="G7" s="478"/>
      <c r="H7" s="472" t="s">
        <v>15438</v>
      </c>
      <c r="I7" s="473"/>
      <c r="J7" s="474"/>
    </row>
    <row r="8" spans="1:12">
      <c r="A8" s="477" t="str">
        <f>'Planilha Orçamentaria'!A4:E4</f>
        <v>OBRA: RECUPERAÇÃO DE EROSÃO E EXECUÇÃO DE REDE DRENAGEM PLUVIAL</v>
      </c>
      <c r="B8" s="478"/>
      <c r="C8" s="478"/>
      <c r="D8" s="478"/>
      <c r="E8" s="478"/>
      <c r="F8" s="479" t="s">
        <v>15308</v>
      </c>
      <c r="G8" s="479"/>
      <c r="H8" s="479"/>
      <c r="I8" s="479"/>
      <c r="J8" s="480"/>
    </row>
    <row r="9" spans="1:12">
      <c r="A9" s="477" t="str">
        <f>'Planilha Orçamentaria'!A5:E5</f>
        <v>LOCAL: RUA ADOLFO FONTES SOBRINHO- BAIRRO JARDIM AMÉRICA, MUNICIPIO DE ARAXÁ/MG</v>
      </c>
      <c r="B9" s="478"/>
      <c r="C9" s="478"/>
      <c r="D9" s="478"/>
      <c r="E9" s="478"/>
      <c r="F9" s="481"/>
      <c r="G9" s="481"/>
      <c r="H9" s="481"/>
      <c r="I9" s="481"/>
      <c r="J9" s="482"/>
    </row>
    <row r="10" spans="1:12">
      <c r="A10" s="495" t="s">
        <v>9707</v>
      </c>
      <c r="B10" s="493" t="s">
        <v>15302</v>
      </c>
      <c r="C10" s="491" t="s">
        <v>9944</v>
      </c>
      <c r="D10" s="489" t="s">
        <v>9471</v>
      </c>
      <c r="E10" s="191" t="s">
        <v>15303</v>
      </c>
      <c r="F10" s="475" t="s">
        <v>15309</v>
      </c>
      <c r="G10" s="475" t="s">
        <v>15310</v>
      </c>
      <c r="H10" s="475" t="s">
        <v>15311</v>
      </c>
      <c r="I10" s="475" t="s">
        <v>15318</v>
      </c>
      <c r="J10" s="487" t="s">
        <v>15304</v>
      </c>
    </row>
    <row r="11" spans="1:12">
      <c r="A11" s="496"/>
      <c r="B11" s="494"/>
      <c r="C11" s="492"/>
      <c r="D11" s="490"/>
      <c r="E11" s="191" t="s">
        <v>15305</v>
      </c>
      <c r="F11" s="476"/>
      <c r="G11" s="476"/>
      <c r="H11" s="476"/>
      <c r="I11" s="476"/>
      <c r="J11" s="488"/>
    </row>
    <row r="12" spans="1:12">
      <c r="A12" s="453">
        <v>1</v>
      </c>
      <c r="B12" s="454" t="str">
        <f>'Planilha Orçamentaria'!D10</f>
        <v>SERVIÇOS PRELIMINARES</v>
      </c>
      <c r="C12" s="455">
        <f>'Planilha Orçamentaria'!I17</f>
        <v>12207.18</v>
      </c>
      <c r="D12" s="456">
        <f>C12/C$32</f>
        <v>2.9362069659298221E-2</v>
      </c>
      <c r="E12" s="169" t="s">
        <v>15306</v>
      </c>
      <c r="F12" s="170">
        <v>0.25</v>
      </c>
      <c r="G12" s="170">
        <v>0.25</v>
      </c>
      <c r="H12" s="170">
        <v>0.25</v>
      </c>
      <c r="I12" s="170">
        <v>0.25</v>
      </c>
      <c r="J12" s="292">
        <f t="shared" ref="J12:J33" si="0">SUM(F12:I12)</f>
        <v>1</v>
      </c>
      <c r="L12" s="172"/>
    </row>
    <row r="13" spans="1:12">
      <c r="A13" s="453"/>
      <c r="B13" s="454"/>
      <c r="C13" s="455"/>
      <c r="D13" s="457"/>
      <c r="E13" s="194" t="s">
        <v>15307</v>
      </c>
      <c r="F13" s="171">
        <f>F12*C12</f>
        <v>3051.7950000000001</v>
      </c>
      <c r="G13" s="171">
        <f>G12*C12</f>
        <v>3051.7950000000001</v>
      </c>
      <c r="H13" s="171">
        <f>H12*C12</f>
        <v>3051.7950000000001</v>
      </c>
      <c r="I13" s="171">
        <f>I12*C12</f>
        <v>3051.7950000000001</v>
      </c>
      <c r="J13" s="293">
        <f t="shared" si="0"/>
        <v>12207.18</v>
      </c>
      <c r="L13" s="172"/>
    </row>
    <row r="14" spans="1:12">
      <c r="A14" s="453">
        <v>2</v>
      </c>
      <c r="B14" s="454" t="str">
        <f>'Planilha Orçamentaria'!D19</f>
        <v>MOBILIZAÇÃO E DESMOBILIZAÇÃO DE OBRA</v>
      </c>
      <c r="C14" s="455">
        <f>'Planilha Orçamentaria'!I22</f>
        <v>4547.1285499999994</v>
      </c>
      <c r="D14" s="456">
        <f>C14/C$32</f>
        <v>1.0937260303762514E-2</v>
      </c>
      <c r="E14" s="169" t="s">
        <v>15306</v>
      </c>
      <c r="F14" s="170">
        <v>0.5</v>
      </c>
      <c r="G14" s="170"/>
      <c r="H14" s="170"/>
      <c r="I14" s="170">
        <v>0.5</v>
      </c>
      <c r="J14" s="292">
        <f t="shared" si="0"/>
        <v>1</v>
      </c>
      <c r="L14" s="172"/>
    </row>
    <row r="15" spans="1:12">
      <c r="A15" s="453"/>
      <c r="B15" s="454"/>
      <c r="C15" s="455"/>
      <c r="D15" s="457"/>
      <c r="E15" s="194" t="s">
        <v>15307</v>
      </c>
      <c r="F15" s="171">
        <f>ROUND($C14*F14,2)</f>
        <v>2273.56</v>
      </c>
      <c r="G15" s="171">
        <f>ROUND($C14*G14,2)</f>
        <v>0</v>
      </c>
      <c r="H15" s="171">
        <f t="shared" ref="H15:I15" si="1">ROUND($C14*H14,2)</f>
        <v>0</v>
      </c>
      <c r="I15" s="171">
        <f t="shared" si="1"/>
        <v>2273.56</v>
      </c>
      <c r="J15" s="293">
        <f t="shared" si="0"/>
        <v>4547.12</v>
      </c>
      <c r="L15" s="172"/>
    </row>
    <row r="16" spans="1:12">
      <c r="A16" s="453">
        <v>3</v>
      </c>
      <c r="B16" s="454" t="str">
        <f>'Planilha Orçamentaria'!D24</f>
        <v>ADMINISTRAÇÃO DE OBRA</v>
      </c>
      <c r="C16" s="455">
        <f>'Planilha Orçamentaria'!I29</f>
        <v>32262.32</v>
      </c>
      <c r="D16" s="456">
        <f>C16/C$32</f>
        <v>7.7600927258430707E-2</v>
      </c>
      <c r="E16" s="169" t="s">
        <v>15306</v>
      </c>
      <c r="F16" s="170">
        <v>0.25</v>
      </c>
      <c r="G16" s="170">
        <v>0.25</v>
      </c>
      <c r="H16" s="170">
        <v>0.25</v>
      </c>
      <c r="I16" s="170">
        <v>0.25</v>
      </c>
      <c r="J16" s="292">
        <f t="shared" si="0"/>
        <v>1</v>
      </c>
      <c r="L16" s="173"/>
    </row>
    <row r="17" spans="1:12">
      <c r="A17" s="453"/>
      <c r="B17" s="454"/>
      <c r="C17" s="455"/>
      <c r="D17" s="457"/>
      <c r="E17" s="194" t="s">
        <v>15307</v>
      </c>
      <c r="F17" s="171">
        <f>ROUND($C16*F16,2)</f>
        <v>8065.58</v>
      </c>
      <c r="G17" s="171">
        <f>ROUND($C16*G16,2)</f>
        <v>8065.58</v>
      </c>
      <c r="H17" s="171">
        <f t="shared" ref="H17:I17" si="2">ROUND($C16*H16,2)</f>
        <v>8065.58</v>
      </c>
      <c r="I17" s="171">
        <f t="shared" si="2"/>
        <v>8065.58</v>
      </c>
      <c r="J17" s="293">
        <f t="shared" si="0"/>
        <v>32262.32</v>
      </c>
      <c r="L17" s="172"/>
    </row>
    <row r="18" spans="1:12">
      <c r="A18" s="453">
        <v>4</v>
      </c>
      <c r="B18" s="454" t="str">
        <f>'Planilha Orçamentaria'!D31</f>
        <v>PROJETOS</v>
      </c>
      <c r="C18" s="455">
        <f>'Planilha Orçamentaria'!I33</f>
        <v>1272</v>
      </c>
      <c r="D18" s="456">
        <f>C18/C$32</f>
        <v>3.0595561470075265E-3</v>
      </c>
      <c r="E18" s="169" t="s">
        <v>15306</v>
      </c>
      <c r="F18" s="170"/>
      <c r="G18" s="170"/>
      <c r="H18" s="170"/>
      <c r="I18" s="170">
        <v>1</v>
      </c>
      <c r="J18" s="292">
        <f t="shared" si="0"/>
        <v>1</v>
      </c>
      <c r="L18" s="172"/>
    </row>
    <row r="19" spans="1:12">
      <c r="A19" s="453"/>
      <c r="B19" s="454"/>
      <c r="C19" s="455"/>
      <c r="D19" s="457"/>
      <c r="E19" s="194" t="s">
        <v>15307</v>
      </c>
      <c r="F19" s="171">
        <f>ROUND($C18*F18,2)</f>
        <v>0</v>
      </c>
      <c r="G19" s="171">
        <f>ROUND($C18*G18,2)</f>
        <v>0</v>
      </c>
      <c r="H19" s="171">
        <f t="shared" ref="H19:I19" si="3">ROUND($C18*H18,2)</f>
        <v>0</v>
      </c>
      <c r="I19" s="171">
        <f t="shared" si="3"/>
        <v>1272</v>
      </c>
      <c r="J19" s="293">
        <f t="shared" si="0"/>
        <v>1272</v>
      </c>
      <c r="L19" s="172"/>
    </row>
    <row r="20" spans="1:12">
      <c r="A20" s="453">
        <v>5</v>
      </c>
      <c r="B20" s="454" t="str">
        <f>'Planilha Orçamentaria'!D35</f>
        <v>TERRAPLENAGEM</v>
      </c>
      <c r="C20" s="455">
        <f>'Planilha Orçamentaria'!I51</f>
        <v>18934.68</v>
      </c>
      <c r="D20" s="456">
        <f>C20/C$32</f>
        <v>4.5543802347185906E-2</v>
      </c>
      <c r="E20" s="169" t="s">
        <v>15306</v>
      </c>
      <c r="F20" s="170"/>
      <c r="G20" s="170">
        <v>0.5</v>
      </c>
      <c r="H20" s="170">
        <v>0.5</v>
      </c>
      <c r="I20" s="170"/>
      <c r="J20" s="292">
        <f t="shared" si="0"/>
        <v>1</v>
      </c>
      <c r="L20" s="172"/>
    </row>
    <row r="21" spans="1:12">
      <c r="A21" s="453"/>
      <c r="B21" s="454"/>
      <c r="C21" s="455"/>
      <c r="D21" s="457"/>
      <c r="E21" s="194" t="s">
        <v>15307</v>
      </c>
      <c r="F21" s="171">
        <f>ROUND($C20*F20,2)</f>
        <v>0</v>
      </c>
      <c r="G21" s="171">
        <f>ROUND($C20*G20,2)</f>
        <v>9467.34</v>
      </c>
      <c r="H21" s="171">
        <f t="shared" ref="H21:I21" si="4">ROUND($C20*H20,2)</f>
        <v>9467.34</v>
      </c>
      <c r="I21" s="171">
        <f t="shared" si="4"/>
        <v>0</v>
      </c>
      <c r="J21" s="293">
        <f t="shared" si="0"/>
        <v>18934.68</v>
      </c>
      <c r="L21" s="172"/>
    </row>
    <row r="22" spans="1:12">
      <c r="A22" s="453">
        <v>6</v>
      </c>
      <c r="B22" s="454" t="str">
        <f>'Planilha Orçamentaria'!D53</f>
        <v>DRENAGEM</v>
      </c>
      <c r="C22" s="455">
        <f>'Planilha Orçamentaria'!I82</f>
        <v>82256.50999999998</v>
      </c>
      <c r="D22" s="456">
        <f>C22/C$32</f>
        <v>0.19785252421531918</v>
      </c>
      <c r="E22" s="169" t="s">
        <v>15306</v>
      </c>
      <c r="F22" s="170"/>
      <c r="G22" s="170">
        <v>0.6</v>
      </c>
      <c r="H22" s="170">
        <v>0.25</v>
      </c>
      <c r="I22" s="170">
        <v>0.15</v>
      </c>
      <c r="J22" s="292">
        <f t="shared" si="0"/>
        <v>1</v>
      </c>
      <c r="L22" s="172"/>
    </row>
    <row r="23" spans="1:12">
      <c r="A23" s="453"/>
      <c r="B23" s="454"/>
      <c r="C23" s="455"/>
      <c r="D23" s="457"/>
      <c r="E23" s="194" t="s">
        <v>15307</v>
      </c>
      <c r="F23" s="171">
        <f>ROUND($C22*F22,2)</f>
        <v>0</v>
      </c>
      <c r="G23" s="171">
        <f>ROUND($C22*G22,2)</f>
        <v>49353.91</v>
      </c>
      <c r="H23" s="171">
        <f t="shared" ref="H23:I23" si="5">ROUND($C22*H22,2)</f>
        <v>20564.13</v>
      </c>
      <c r="I23" s="171">
        <f t="shared" si="5"/>
        <v>12338.48</v>
      </c>
      <c r="J23" s="293">
        <f t="shared" si="0"/>
        <v>82256.52</v>
      </c>
      <c r="L23" s="172"/>
    </row>
    <row r="24" spans="1:12">
      <c r="A24" s="453">
        <v>7</v>
      </c>
      <c r="B24" s="454" t="str">
        <f>'Planilha Orçamentaria'!D84</f>
        <v>OBRAS COMPLEMENTARES</v>
      </c>
      <c r="C24" s="455">
        <f>'Planilha Orçamentaria'!I87</f>
        <v>9004</v>
      </c>
      <c r="D24" s="456">
        <f>C24/C$32</f>
        <v>2.165742417268535E-2</v>
      </c>
      <c r="E24" s="169" t="s">
        <v>15306</v>
      </c>
      <c r="F24" s="170"/>
      <c r="G24" s="170"/>
      <c r="H24" s="170"/>
      <c r="I24" s="170">
        <v>1</v>
      </c>
      <c r="J24" s="292">
        <f t="shared" si="0"/>
        <v>1</v>
      </c>
      <c r="L24" s="172"/>
    </row>
    <row r="25" spans="1:12">
      <c r="A25" s="453"/>
      <c r="B25" s="454"/>
      <c r="C25" s="455"/>
      <c r="D25" s="457"/>
      <c r="E25" s="194" t="s">
        <v>15307</v>
      </c>
      <c r="F25" s="171">
        <f>ROUND($C24*F24,2)</f>
        <v>0</v>
      </c>
      <c r="G25" s="171">
        <f>ROUND($C24*G24,2)</f>
        <v>0</v>
      </c>
      <c r="H25" s="171">
        <f t="shared" ref="H25:I25" si="6">ROUND($C24*H24,2)</f>
        <v>0</v>
      </c>
      <c r="I25" s="171">
        <f t="shared" si="6"/>
        <v>9004</v>
      </c>
      <c r="J25" s="293">
        <f t="shared" si="0"/>
        <v>9004</v>
      </c>
      <c r="L25" s="172"/>
    </row>
    <row r="26" spans="1:12">
      <c r="A26" s="453">
        <v>8</v>
      </c>
      <c r="B26" s="454" t="str">
        <f>'Planilha Orçamentaria'!D89</f>
        <v>EROSÃO</v>
      </c>
      <c r="C26" s="455">
        <f>'Planilha Orçamentaria'!I103</f>
        <v>237222.39999999999</v>
      </c>
      <c r="D26" s="456">
        <f>C26/C$32</f>
        <v>0.57059375167286019</v>
      </c>
      <c r="E26" s="169" t="s">
        <v>15306</v>
      </c>
      <c r="F26" s="170">
        <v>0.25</v>
      </c>
      <c r="G26" s="170">
        <v>0.4</v>
      </c>
      <c r="H26" s="170">
        <v>0.35</v>
      </c>
      <c r="I26" s="170"/>
      <c r="J26" s="292">
        <f t="shared" si="0"/>
        <v>1</v>
      </c>
      <c r="L26" s="172"/>
    </row>
    <row r="27" spans="1:12">
      <c r="A27" s="453"/>
      <c r="B27" s="454"/>
      <c r="C27" s="455"/>
      <c r="D27" s="457"/>
      <c r="E27" s="194" t="s">
        <v>15307</v>
      </c>
      <c r="F27" s="171">
        <f>ROUND($C26*F26,2)</f>
        <v>59305.599999999999</v>
      </c>
      <c r="G27" s="171">
        <f>ROUND($C26*G26,2)</f>
        <v>94888.960000000006</v>
      </c>
      <c r="H27" s="171">
        <f t="shared" ref="H27:I27" si="7">ROUND($C26*H26,2)</f>
        <v>83027.839999999997</v>
      </c>
      <c r="I27" s="171">
        <f t="shared" si="7"/>
        <v>0</v>
      </c>
      <c r="J27" s="293">
        <f t="shared" si="0"/>
        <v>237222.39999999999</v>
      </c>
      <c r="L27" s="172"/>
    </row>
    <row r="28" spans="1:12">
      <c r="A28" s="453">
        <v>9</v>
      </c>
      <c r="B28" s="454" t="str">
        <f>'Planilha Orçamentaria'!D105</f>
        <v>PAVIMENTAÇÃO</v>
      </c>
      <c r="C28" s="455">
        <f>'Planilha Orçamentaria'!I109</f>
        <v>17229.96</v>
      </c>
      <c r="D28" s="456">
        <f>C28/C$32</f>
        <v>4.1443419835451099E-2</v>
      </c>
      <c r="E28" s="169" t="s">
        <v>15306</v>
      </c>
      <c r="F28" s="170"/>
      <c r="G28" s="170"/>
      <c r="H28" s="170">
        <v>0.75</v>
      </c>
      <c r="I28" s="170">
        <v>0.25</v>
      </c>
      <c r="J28" s="292">
        <f t="shared" si="0"/>
        <v>1</v>
      </c>
      <c r="L28" s="172"/>
    </row>
    <row r="29" spans="1:12">
      <c r="A29" s="453"/>
      <c r="B29" s="454"/>
      <c r="C29" s="455"/>
      <c r="D29" s="457"/>
      <c r="E29" s="194" t="s">
        <v>15307</v>
      </c>
      <c r="F29" s="171">
        <f>ROUND($C28*F28,2)</f>
        <v>0</v>
      </c>
      <c r="G29" s="171">
        <f>ROUND($C28*G28,2)</f>
        <v>0</v>
      </c>
      <c r="H29" s="171">
        <f t="shared" ref="H29:I29" si="8">ROUND($C28*H28,2)</f>
        <v>12922.47</v>
      </c>
      <c r="I29" s="171">
        <f t="shared" si="8"/>
        <v>4307.49</v>
      </c>
      <c r="J29" s="293">
        <f t="shared" si="0"/>
        <v>17229.96</v>
      </c>
      <c r="L29" s="172"/>
    </row>
    <row r="30" spans="1:12">
      <c r="A30" s="453">
        <v>10</v>
      </c>
      <c r="B30" s="454" t="str">
        <f>'Planilha Orçamentaria'!D111</f>
        <v>LIMPEZA FINAL DE OBRA</v>
      </c>
      <c r="C30" s="455">
        <f>'Planilha Orçamentaria'!I114</f>
        <v>810.4</v>
      </c>
      <c r="D30" s="456">
        <f>C30/C$32</f>
        <v>1.9492643879991346E-3</v>
      </c>
      <c r="E30" s="169" t="s">
        <v>15306</v>
      </c>
      <c r="F30" s="170"/>
      <c r="G30" s="170"/>
      <c r="H30" s="170"/>
      <c r="I30" s="170">
        <v>1</v>
      </c>
      <c r="J30" s="292">
        <f t="shared" si="0"/>
        <v>1</v>
      </c>
      <c r="L30" s="172"/>
    </row>
    <row r="31" spans="1:12">
      <c r="A31" s="453"/>
      <c r="B31" s="454"/>
      <c r="C31" s="455"/>
      <c r="D31" s="457"/>
      <c r="E31" s="194" t="s">
        <v>15307</v>
      </c>
      <c r="F31" s="171">
        <f>ROUND($C30*F30,2)</f>
        <v>0</v>
      </c>
      <c r="G31" s="171">
        <f>ROUND($C30*G30,2)</f>
        <v>0</v>
      </c>
      <c r="H31" s="171">
        <f t="shared" ref="H31:I31" si="9">ROUND($C30*H30,2)</f>
        <v>0</v>
      </c>
      <c r="I31" s="171">
        <f t="shared" si="9"/>
        <v>810.4</v>
      </c>
      <c r="J31" s="293">
        <f t="shared" si="0"/>
        <v>810.4</v>
      </c>
      <c r="L31" s="172"/>
    </row>
    <row r="32" spans="1:12">
      <c r="A32" s="483" t="s">
        <v>15312</v>
      </c>
      <c r="B32" s="484"/>
      <c r="C32" s="485">
        <f>SUM(C12:C31)</f>
        <v>415746.57855000003</v>
      </c>
      <c r="D32" s="486">
        <f>SUM(D12:D31)</f>
        <v>0.99999999999999978</v>
      </c>
      <c r="E32" s="195" t="s">
        <v>15306</v>
      </c>
      <c r="F32" s="196">
        <f>F33/C32</f>
        <v>0.17485780701682216</v>
      </c>
      <c r="G32" s="196">
        <f>G33/C32</f>
        <v>0.39646167522260661</v>
      </c>
      <c r="H32" s="196">
        <f>H33/C32</f>
        <v>0.32976616543222298</v>
      </c>
      <c r="I32" s="196">
        <f>I33/C32</f>
        <v>9.8914355816049793E-2</v>
      </c>
      <c r="J32" s="197">
        <f t="shared" si="0"/>
        <v>1.0000000034877017</v>
      </c>
      <c r="L32" s="172"/>
    </row>
    <row r="33" spans="1:10">
      <c r="A33" s="483"/>
      <c r="B33" s="484"/>
      <c r="C33" s="485"/>
      <c r="D33" s="486"/>
      <c r="E33" s="195" t="s">
        <v>15307</v>
      </c>
      <c r="F33" s="198">
        <f>SUM(F13+F15+F17+F19+F21+F23+F25+F27+F29+F31)</f>
        <v>72696.535000000003</v>
      </c>
      <c r="G33" s="198">
        <f>SUM(G13+G15+G17+G19+G21+G23+G25+G27+G29+G31)</f>
        <v>164827.58500000002</v>
      </c>
      <c r="H33" s="198">
        <f>SUM(H13+H15+H17+H19+H21+H23+H25+H27+H29+H31)</f>
        <v>137099.155</v>
      </c>
      <c r="I33" s="198">
        <f>SUM(I13+I15+I17+I19+I21+I23+I25+I27+I29+I31)</f>
        <v>41123.305</v>
      </c>
      <c r="J33" s="199">
        <f t="shared" si="0"/>
        <v>415746.58</v>
      </c>
    </row>
    <row r="34" spans="1:10">
      <c r="A34" s="174"/>
      <c r="B34" s="175"/>
      <c r="C34" s="176"/>
      <c r="D34" s="177"/>
      <c r="E34" s="178"/>
      <c r="F34" s="178"/>
      <c r="G34" s="179"/>
      <c r="H34" s="179"/>
      <c r="I34" s="179"/>
      <c r="J34" s="180"/>
    </row>
    <row r="35" spans="1:10">
      <c r="A35" s="181"/>
      <c r="B35" s="303"/>
      <c r="C35" s="182"/>
      <c r="D35" s="183"/>
      <c r="E35" s="304"/>
      <c r="F35" s="304"/>
      <c r="G35" s="184"/>
      <c r="H35" s="184"/>
      <c r="I35" s="184"/>
      <c r="J35" s="185"/>
    </row>
    <row r="36" spans="1:10">
      <c r="A36" s="181"/>
      <c r="B36" s="303"/>
      <c r="C36" s="182"/>
      <c r="D36" s="183"/>
      <c r="E36" s="304"/>
      <c r="F36" s="304"/>
      <c r="G36" s="184"/>
      <c r="H36" s="184"/>
      <c r="I36" s="184"/>
      <c r="J36" s="185"/>
    </row>
    <row r="37" spans="1:10">
      <c r="A37" s="181"/>
      <c r="B37" s="303"/>
      <c r="C37" s="182"/>
      <c r="D37" s="183"/>
      <c r="E37" s="304"/>
      <c r="F37" s="304"/>
      <c r="G37" s="184"/>
      <c r="H37" s="184"/>
      <c r="I37" s="184"/>
      <c r="J37" s="185"/>
    </row>
    <row r="38" spans="1:10">
      <c r="A38" s="186"/>
      <c r="B38" s="305"/>
      <c r="C38" s="305"/>
      <c r="D38" s="305"/>
      <c r="E38" s="305"/>
      <c r="F38" s="305"/>
      <c r="G38" s="305"/>
      <c r="H38" s="305"/>
      <c r="I38" s="305"/>
      <c r="J38" s="187"/>
    </row>
    <row r="39" spans="1:10">
      <c r="A39" s="186"/>
      <c r="B39" s="305"/>
      <c r="C39" s="305"/>
      <c r="D39" s="305"/>
      <c r="E39" s="305"/>
      <c r="F39" s="305"/>
      <c r="G39" s="305"/>
      <c r="H39" s="305"/>
      <c r="I39" s="305"/>
      <c r="J39" s="187"/>
    </row>
    <row r="40" spans="1:10">
      <c r="A40" s="186"/>
      <c r="B40" s="305"/>
      <c r="C40" s="305"/>
      <c r="D40" s="305"/>
      <c r="E40" s="305"/>
      <c r="F40" s="305"/>
      <c r="G40" s="305"/>
      <c r="H40" s="305"/>
      <c r="I40" s="305"/>
      <c r="J40" s="187"/>
    </row>
    <row r="41" spans="1:10" ht="15.75" thickBot="1">
      <c r="A41" s="188"/>
      <c r="B41" s="189"/>
      <c r="C41" s="189"/>
      <c r="D41" s="189"/>
      <c r="E41" s="189"/>
      <c r="F41" s="189"/>
      <c r="G41" s="189"/>
      <c r="H41" s="189"/>
      <c r="I41" s="189"/>
      <c r="J41" s="190"/>
    </row>
  </sheetData>
  <mergeCells count="63">
    <mergeCell ref="A26:A27"/>
    <mergeCell ref="B26:B27"/>
    <mergeCell ref="C26:C27"/>
    <mergeCell ref="D26:D27"/>
    <mergeCell ref="A22:A23"/>
    <mergeCell ref="B22:B23"/>
    <mergeCell ref="C22:C23"/>
    <mergeCell ref="D22:D23"/>
    <mergeCell ref="A24:A25"/>
    <mergeCell ref="B24:B25"/>
    <mergeCell ref="C24:C25"/>
    <mergeCell ref="D24:D25"/>
    <mergeCell ref="A20:A21"/>
    <mergeCell ref="B20:B21"/>
    <mergeCell ref="C20:C21"/>
    <mergeCell ref="D20:D21"/>
    <mergeCell ref="D10:D11"/>
    <mergeCell ref="C10:C11"/>
    <mergeCell ref="B10:B11"/>
    <mergeCell ref="A10:A11"/>
    <mergeCell ref="D14:D15"/>
    <mergeCell ref="A12:A13"/>
    <mergeCell ref="B12:B13"/>
    <mergeCell ref="C12:C13"/>
    <mergeCell ref="D12:D13"/>
    <mergeCell ref="A32:B33"/>
    <mergeCell ref="C32:C33"/>
    <mergeCell ref="D32:D33"/>
    <mergeCell ref="J10:J11"/>
    <mergeCell ref="F10:F11"/>
    <mergeCell ref="A18:A19"/>
    <mergeCell ref="B18:B19"/>
    <mergeCell ref="C18:C19"/>
    <mergeCell ref="D18:D19"/>
    <mergeCell ref="A16:A17"/>
    <mergeCell ref="B16:B17"/>
    <mergeCell ref="C16:C17"/>
    <mergeCell ref="D16:D17"/>
    <mergeCell ref="A14:A15"/>
    <mergeCell ref="B14:B15"/>
    <mergeCell ref="C14:C15"/>
    <mergeCell ref="A6:J6"/>
    <mergeCell ref="H7:J7"/>
    <mergeCell ref="G10:G11"/>
    <mergeCell ref="H10:H11"/>
    <mergeCell ref="A7:G7"/>
    <mergeCell ref="F8:J9"/>
    <mergeCell ref="A8:E8"/>
    <mergeCell ref="A9:E9"/>
    <mergeCell ref="I10:I11"/>
    <mergeCell ref="A1:J1"/>
    <mergeCell ref="A2:J2"/>
    <mergeCell ref="A3:J3"/>
    <mergeCell ref="A4:J4"/>
    <mergeCell ref="A5:J5"/>
    <mergeCell ref="A28:A29"/>
    <mergeCell ref="B28:B29"/>
    <mergeCell ref="C28:C29"/>
    <mergeCell ref="D28:D29"/>
    <mergeCell ref="A30:A31"/>
    <mergeCell ref="B30:B31"/>
    <mergeCell ref="C30:C31"/>
    <mergeCell ref="D30:D31"/>
  </mergeCells>
  <phoneticPr fontId="60" type="noConversion"/>
  <pageMargins left="0.511811024" right="0.511811024" top="0.78740157499999996" bottom="0.78740157499999996" header="0.31496062000000002" footer="0.31496062000000002"/>
  <pageSetup paperSize="9" scale="68"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2CD4CE788C0924AAB9A9AF8274C3BA0" ma:contentTypeVersion="4" ma:contentTypeDescription="Create a new document." ma:contentTypeScope="" ma:versionID="273ab99c845a0ab368c691b7cbc8d5c9">
  <xsd:schema xmlns:xsd="http://www.w3.org/2001/XMLSchema" xmlns:xs="http://www.w3.org/2001/XMLSchema" xmlns:p="http://schemas.microsoft.com/office/2006/metadata/properties" xmlns:ns1="4a9db2b9-4663-4194-a3a2-ab97ac6566fd" xmlns:ns2="33f2eba6-189f-45df-8487-bcc994a196e8" targetNamespace="http://schemas.microsoft.com/office/2006/metadata/properties" ma:root="true" ma:fieldsID="cc735bd373cf9519d82bcfd02363e949" ns1:_="">
    <xsd:import namespace="4a9db2b9-4663-4194-a3a2-ab97ac6566fd"/>
    <xsd:import namespace="33f2eba6-189f-45df-8487-bcc994a196e8"/>
    <xsd:element name="properties">
      <xsd:complexType>
        <xsd:sequence>
          <xsd:element name="documentManagement">
            <xsd:complexType>
              <xsd:all>
                <xsd:element ref="ns1: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9db2b9-4663-4194-a3a2-ab97ac6566fd" elementFormDefault="qualified">
    <xsd:import namespace="http://schemas.microsoft.com/office/2006/documentManagement/types"/>
    <xsd:import namespace="http://schemas.microsoft.com/office/infopath/2007/PartnerControls"/>
    <xsd:element name="lcf76f155ced4ddcb4097134ff3c332f" ma:index="0" nillable="true" ma:displayName="lcf76f155ced4ddcb4097134ff3c332f" ma:default="&lt;Terms xmlns=&quot;http://schemas.microsoft.com/office/infopath/2007/PartnerControls&quot;&gt;&lt;/Terms&gt;" ma:internalName="lcf76f155ced4ddcb4097134ff3c332f">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3f2eba6-189f-45df-8487-bcc994a196e8" elementFormDefault="qualified">
    <xsd:import namespace="http://schemas.microsoft.com/office/2006/documentManagement/types"/>
    <xsd:import namespace="http://schemas.microsoft.com/office/infopath/2007/PartnerControls"/>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This value indicates the number of saves or revisions. The application is responsible for updating this value after each revision.</xsd:documentation>
          </xsd:annotation>
        </xsd:element>
        <xsd:element name="lastModifiedBy" minOccurs="0" maxOccurs="1" type="xsd:string"/>
        <xsd:element ref="dcterms:modified" minOccurs="0" maxOccurs="1"/>
        <xsd:element name="contentStatus" minOccurs="0" maxOccurs="1" type="xsd:string"/>
      </xsd:all>
    </xsd:complexType>
  </xsd:schema>
</ct:contentTypeSchema>
</file>

<file path=customXml/item2.xml><?xml version="1.0" encoding="utf-8"?>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lcf76f155ced4ddcb4097134ff3c332f xmlns="4a9db2b9-4663-4194-a3a2-ab97ac6566f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1D0355E-D2C5-4A06-BA09-E9E23BCD34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9db2b9-4663-4194-a3a2-ab97ac6566fd"/>
    <ds:schemaRef ds:uri="33f2eba6-189f-45df-8487-bcc994a196e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8369A63-7A17-4F05-9081-7D76E419C45D}">
  <ds:schemaRefs>
    <ds:schemaRef ds:uri="http://schemas.microsoft.com/sharepoint/v3/contenttype/forms"/>
  </ds:schemaRefs>
</ds:datastoreItem>
</file>

<file path=customXml/itemProps3.xml><?xml version="1.0" encoding="utf-8"?>
<ds:datastoreItem xmlns:ds="http://schemas.openxmlformats.org/officeDocument/2006/customXml" ds:itemID="{CC9C27D0-2B50-449C-A707-4FD348C5132D}">
  <ds:schemaRefs>
    <ds:schemaRef ds:uri="http://schemas.microsoft.com/office/2006/metadata/properties"/>
    <ds:schemaRef ds:uri="4a9db2b9-4663-4194-a3a2-ab97ac6566f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Planilhas</vt:lpstr>
      </vt:variant>
      <vt:variant>
        <vt:i4>7</vt:i4>
      </vt:variant>
      <vt:variant>
        <vt:lpstr>Intervalos nomeados</vt:lpstr>
      </vt:variant>
      <vt:variant>
        <vt:i4>2</vt:i4>
      </vt:variant>
    </vt:vector>
  </HeadingPairs>
  <TitlesOfParts>
    <vt:vector size="9" baseType="lpstr">
      <vt:lpstr>BDI-SEM DESONERAÇÃO</vt:lpstr>
      <vt:lpstr>Tabela Referencial - Setop</vt:lpstr>
      <vt:lpstr>Tabela Ref.- Sudecap Consul.</vt:lpstr>
      <vt:lpstr>Tabela Referencial - Sudecap</vt:lpstr>
      <vt:lpstr>Memoria de Calculo</vt:lpstr>
      <vt:lpstr>Planilha Orçamentaria</vt:lpstr>
      <vt:lpstr>Cronograma Fisico-Financeiro</vt:lpstr>
      <vt:lpstr>'Memoria de Calculo'!Area_de_impressao</vt:lpstr>
      <vt:lpstr>'Planilha Orçamentaria'!Area_de_impressao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2026-02-25T16:23:10Z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0x010100B7BA07003E61A342AF40EEDB222716C0</vt:lpwstr>
  </property>
  <property fmtid="{D5CDD505-2E9C-101B-9397-08002B2CF9AE}" pid="3" name="MediaServiceImageTags">
    <vt:lpwstr/>
  </property>
</Properties>
</file>